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els1-my.sharepoint.com/personal/f_goffinet_larcier-intersentia_be/Documents/Documents/Webwin/"/>
    </mc:Choice>
  </mc:AlternateContent>
  <xr:revisionPtr revIDLastSave="0" documentId="8_{C429B5AC-9912-4F9E-A68B-8E14C3C41AC7}" xr6:coauthVersionLast="47" xr6:coauthVersionMax="47" xr10:uidLastSave="{00000000-0000-0000-0000-000000000000}"/>
  <bookViews>
    <workbookView showSheetTabs="0" xWindow="28680" yWindow="-120" windowWidth="29040" windowHeight="15720" tabRatio="932" activeTab="14" xr2:uid="{00000000-000D-0000-FFFF-FFFF00000000}"/>
  </bookViews>
  <sheets>
    <sheet name="Home" sheetId="234" r:id="rId1"/>
    <sheet name="1" sheetId="233" r:id="rId2"/>
    <sheet name="2" sheetId="224" r:id="rId3"/>
    <sheet name="3" sheetId="223" r:id="rId4"/>
    <sheet name="calc" sheetId="138" state="veryHidden" r:id="rId5"/>
    <sheet name="Home FR" sheetId="241" r:id="rId6"/>
    <sheet name="1FR" sheetId="244" r:id="rId7"/>
    <sheet name="2FR" sheetId="245" r:id="rId8"/>
    <sheet name="3FR" sheetId="246" r:id="rId9"/>
    <sheet name="calcFR" sheetId="247" state="veryHidden" r:id="rId10"/>
    <sheet name="Home B" sheetId="240" r:id="rId11"/>
    <sheet name="1B" sheetId="237" r:id="rId12"/>
    <sheet name="2B" sheetId="238" r:id="rId13"/>
    <sheet name="calcB" sheetId="239" state="veryHidden" r:id="rId14"/>
    <sheet name="Home FR B" sheetId="242" r:id="rId15"/>
    <sheet name="1FRB" sheetId="248" r:id="rId16"/>
    <sheet name="2FRB" sheetId="249" r:id="rId17"/>
    <sheet name="calcFRB" sheetId="250" state="veryHidden" r:id="rId18"/>
    <sheet name="EDISEC" sheetId="243" r:id="rId19"/>
    <sheet name="calctabel" sheetId="251" state="veryHidden" r:id="rId20"/>
  </sheets>
  <definedNames>
    <definedName name="_xlnm._FilterDatabase" localSheetId="19" hidden="1">calctabel!$A$2:$B$446</definedName>
    <definedName name="DTM">Home!$D$2</definedName>
    <definedName name="OODFR">EDISEC!$B$57</definedName>
    <definedName name="OODNL">EDISEC!$B$56</definedName>
    <definedName name="_xlnm.Print_Area" localSheetId="11">'1B'!$B$2:$E$41</definedName>
    <definedName name="_xlnm.Print_Area" localSheetId="15">'1FRB'!$B$2:$E$41</definedName>
    <definedName name="_xlnm.Print_Area" localSheetId="2">'2'!$B$2:$E$41</definedName>
    <definedName name="_xlnm.Print_Area" localSheetId="12">'2B'!$B$2:$D$227</definedName>
    <definedName name="_xlnm.Print_Area" localSheetId="7">'2FR'!$B$2:$E$41</definedName>
    <definedName name="_xlnm.Print_Area" localSheetId="16">'2FRB'!$B$2:$D$227</definedName>
    <definedName name="_xlnm.Print_Area" localSheetId="3">'3'!$B$2:$D$227</definedName>
    <definedName name="_xlnm.Print_Area" localSheetId="8">'3FR'!$B$2:$D$227</definedName>
    <definedName name="_xlnm.Print_Titles" localSheetId="12">'2B'!$4:$5</definedName>
    <definedName name="_xlnm.Print_Titles" localSheetId="16">'2FRB'!$4:$5</definedName>
    <definedName name="_xlnm.Print_Titles" localSheetId="3">'3'!$4:$5</definedName>
    <definedName name="_xlnm.Print_Titles" localSheetId="8">'3FR'!$4:$5</definedName>
    <definedName name="U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248" l="1"/>
  <c r="E6" i="237"/>
  <c r="E6" i="245"/>
  <c r="J9" i="245" s="1"/>
  <c r="E6" i="224"/>
  <c r="J9" i="224" s="1"/>
  <c r="B2" i="243" a="1"/>
  <c r="B2" i="243" s="1"/>
  <c r="N14" i="138"/>
  <c r="N15" i="138"/>
  <c r="N16" i="138"/>
  <c r="N17" i="138"/>
  <c r="N18" i="138"/>
  <c r="N19" i="138"/>
  <c r="N20" i="138"/>
  <c r="N21" i="138"/>
  <c r="N22" i="138"/>
  <c r="N23" i="138"/>
  <c r="N24" i="138"/>
  <c r="N25" i="138"/>
  <c r="N26" i="138"/>
  <c r="N27" i="138"/>
  <c r="N28" i="138"/>
  <c r="O28" i="138" s="1"/>
  <c r="N29" i="138"/>
  <c r="N30" i="138"/>
  <c r="N31" i="138"/>
  <c r="N32" i="138"/>
  <c r="N33" i="138"/>
  <c r="N34" i="138"/>
  <c r="N35" i="138"/>
  <c r="N36" i="138"/>
  <c r="N37" i="138"/>
  <c r="N38" i="138"/>
  <c r="N39" i="138"/>
  <c r="N40" i="138"/>
  <c r="N41" i="138"/>
  <c r="N42" i="138"/>
  <c r="N43" i="138"/>
  <c r="N44" i="138"/>
  <c r="O44" i="138" s="1"/>
  <c r="N45" i="138"/>
  <c r="N46" i="138"/>
  <c r="N47" i="138"/>
  <c r="N48" i="138"/>
  <c r="N49" i="138"/>
  <c r="N50" i="138"/>
  <c r="N51" i="138"/>
  <c r="N52" i="138"/>
  <c r="N53" i="138"/>
  <c r="N54" i="138"/>
  <c r="N55" i="138"/>
  <c r="N56" i="138"/>
  <c r="N57" i="138"/>
  <c r="N58" i="138"/>
  <c r="N59" i="138"/>
  <c r="N60" i="138"/>
  <c r="O60" i="138" s="1"/>
  <c r="N61" i="138"/>
  <c r="N62" i="138"/>
  <c r="N63" i="138"/>
  <c r="N64" i="138"/>
  <c r="N65" i="138"/>
  <c r="N66" i="138"/>
  <c r="N67" i="138"/>
  <c r="N68" i="138"/>
  <c r="N69" i="138"/>
  <c r="N70" i="138"/>
  <c r="N71" i="138"/>
  <c r="N72" i="138"/>
  <c r="N73" i="138"/>
  <c r="N74" i="138"/>
  <c r="N75" i="138"/>
  <c r="N76" i="138"/>
  <c r="O76" i="138" s="1"/>
  <c r="N77" i="138"/>
  <c r="N78" i="138"/>
  <c r="N79" i="138"/>
  <c r="N80" i="138"/>
  <c r="N81" i="138"/>
  <c r="N82" i="138"/>
  <c r="N83" i="138"/>
  <c r="N84" i="138"/>
  <c r="N85" i="138"/>
  <c r="N86" i="138"/>
  <c r="N87" i="138"/>
  <c r="N88" i="138"/>
  <c r="N89" i="138"/>
  <c r="N90" i="138"/>
  <c r="N91" i="138"/>
  <c r="N92" i="138"/>
  <c r="O92" i="138" s="1"/>
  <c r="N93" i="138"/>
  <c r="N94" i="138"/>
  <c r="N95" i="138"/>
  <c r="N96" i="138"/>
  <c r="N97" i="138"/>
  <c r="N98" i="138"/>
  <c r="N99" i="138"/>
  <c r="N100" i="138"/>
  <c r="N101" i="138"/>
  <c r="N102" i="138"/>
  <c r="N103" i="138"/>
  <c r="N104" i="138"/>
  <c r="N105" i="138"/>
  <c r="N106" i="138"/>
  <c r="N107" i="138"/>
  <c r="N108" i="138"/>
  <c r="O108" i="138" s="1"/>
  <c r="N109" i="138"/>
  <c r="N110" i="138"/>
  <c r="N111" i="138"/>
  <c r="N112" i="138"/>
  <c r="N113" i="138"/>
  <c r="N114" i="138"/>
  <c r="N115" i="138"/>
  <c r="N116" i="138"/>
  <c r="N117" i="138"/>
  <c r="N118" i="138"/>
  <c r="N119" i="138"/>
  <c r="N120" i="138"/>
  <c r="N121" i="138"/>
  <c r="N122" i="138"/>
  <c r="N123" i="138"/>
  <c r="N124" i="138"/>
  <c r="O124" i="138" s="1"/>
  <c r="N125" i="138"/>
  <c r="N126" i="138"/>
  <c r="N127" i="138"/>
  <c r="N128" i="138"/>
  <c r="N129" i="138"/>
  <c r="N130" i="138"/>
  <c r="N131" i="138"/>
  <c r="N132" i="138"/>
  <c r="N133" i="138"/>
  <c r="N134" i="138"/>
  <c r="N135" i="138"/>
  <c r="N136" i="138"/>
  <c r="N137" i="138"/>
  <c r="N138" i="138"/>
  <c r="N139" i="138"/>
  <c r="N140" i="138"/>
  <c r="O140" i="138" s="1"/>
  <c r="N141" i="138"/>
  <c r="N142" i="138"/>
  <c r="N143" i="138"/>
  <c r="N144" i="138"/>
  <c r="N145" i="138"/>
  <c r="N146" i="138"/>
  <c r="N147" i="138"/>
  <c r="N148" i="138"/>
  <c r="N149" i="138"/>
  <c r="N150" i="138"/>
  <c r="N151" i="138"/>
  <c r="N152" i="138"/>
  <c r="N153" i="138"/>
  <c r="N154" i="138"/>
  <c r="N155" i="138"/>
  <c r="N156" i="138"/>
  <c r="O156" i="138" s="1"/>
  <c r="N157" i="138"/>
  <c r="N158" i="138"/>
  <c r="N159" i="138"/>
  <c r="N160" i="138"/>
  <c r="N161" i="138"/>
  <c r="N162" i="138"/>
  <c r="N163" i="138"/>
  <c r="N164" i="138"/>
  <c r="N165" i="138"/>
  <c r="N166" i="138"/>
  <c r="N167" i="138"/>
  <c r="N168" i="138"/>
  <c r="N169" i="138"/>
  <c r="N170" i="138"/>
  <c r="N171" i="138"/>
  <c r="N172" i="138"/>
  <c r="O172" i="138" s="1"/>
  <c r="N173" i="138"/>
  <c r="N174" i="138"/>
  <c r="N175" i="138"/>
  <c r="N176" i="138"/>
  <c r="N177" i="138"/>
  <c r="N178" i="138"/>
  <c r="N179" i="138"/>
  <c r="N180" i="138"/>
  <c r="N181" i="138"/>
  <c r="N182" i="138"/>
  <c r="N183" i="138"/>
  <c r="N184" i="138"/>
  <c r="N185" i="138"/>
  <c r="N186" i="138"/>
  <c r="N187" i="138"/>
  <c r="N188" i="138"/>
  <c r="O188" i="138" s="1"/>
  <c r="N189" i="138"/>
  <c r="N190" i="138"/>
  <c r="N191" i="138"/>
  <c r="N192" i="138"/>
  <c r="N193" i="138"/>
  <c r="N194" i="138"/>
  <c r="N195" i="138"/>
  <c r="N196" i="138"/>
  <c r="N197" i="138"/>
  <c r="N198" i="138"/>
  <c r="N199" i="138"/>
  <c r="N200" i="138"/>
  <c r="N201" i="138"/>
  <c r="N202" i="138"/>
  <c r="N203" i="138"/>
  <c r="N204" i="138"/>
  <c r="O204" i="138" s="1"/>
  <c r="N205" i="138"/>
  <c r="N206" i="138"/>
  <c r="N207" i="138"/>
  <c r="N208" i="138"/>
  <c r="N209" i="138"/>
  <c r="N210" i="138"/>
  <c r="N211" i="138"/>
  <c r="N212" i="138"/>
  <c r="N213" i="138"/>
  <c r="N214" i="138"/>
  <c r="N215" i="138"/>
  <c r="N216" i="138"/>
  <c r="N217" i="138"/>
  <c r="N218" i="138"/>
  <c r="N219" i="138"/>
  <c r="N220" i="138"/>
  <c r="O220" i="138" s="1"/>
  <c r="N221" i="138"/>
  <c r="N222" i="138"/>
  <c r="N223" i="138"/>
  <c r="N224" i="138"/>
  <c r="N225" i="138"/>
  <c r="N226" i="138"/>
  <c r="N227" i="138"/>
  <c r="N228" i="138"/>
  <c r="N229" i="138"/>
  <c r="N230" i="138"/>
  <c r="N231" i="138"/>
  <c r="N232" i="138"/>
  <c r="N233" i="138"/>
  <c r="N234" i="138"/>
  <c r="N235" i="138"/>
  <c r="N236" i="138"/>
  <c r="O236" i="138" s="1"/>
  <c r="N237" i="138"/>
  <c r="O237" i="138" s="1"/>
  <c r="N13" i="138"/>
  <c r="O13" i="138" s="1"/>
  <c r="O27" i="138"/>
  <c r="O43" i="138"/>
  <c r="O59" i="138"/>
  <c r="O61" i="138"/>
  <c r="O75" i="138"/>
  <c r="O77" i="138"/>
  <c r="O91" i="138"/>
  <c r="O93" i="138"/>
  <c r="O107" i="138"/>
  <c r="O109" i="138"/>
  <c r="O123" i="138"/>
  <c r="O125" i="138"/>
  <c r="O139" i="138"/>
  <c r="O141" i="138"/>
  <c r="O155" i="138"/>
  <c r="O157" i="138"/>
  <c r="O171" i="138"/>
  <c r="O173" i="138"/>
  <c r="O187" i="138"/>
  <c r="O189" i="138"/>
  <c r="O203" i="138"/>
  <c r="O205" i="138"/>
  <c r="O219" i="138"/>
  <c r="O221" i="138"/>
  <c r="O235" i="138"/>
  <c r="P14" i="138"/>
  <c r="P15" i="138"/>
  <c r="P16" i="138"/>
  <c r="P17" i="138"/>
  <c r="P18" i="138"/>
  <c r="P19" i="138"/>
  <c r="P20" i="138"/>
  <c r="P21" i="138"/>
  <c r="P22" i="138"/>
  <c r="P23" i="138"/>
  <c r="P24" i="138"/>
  <c r="P25" i="138"/>
  <c r="P26" i="138"/>
  <c r="P27" i="138"/>
  <c r="P28" i="138"/>
  <c r="P29" i="138"/>
  <c r="P30" i="138"/>
  <c r="P31" i="138"/>
  <c r="P32" i="138"/>
  <c r="P33" i="138"/>
  <c r="P34" i="138"/>
  <c r="P35" i="138"/>
  <c r="P36" i="138"/>
  <c r="P37" i="138"/>
  <c r="P38" i="138"/>
  <c r="P39" i="138"/>
  <c r="P40" i="138"/>
  <c r="P41" i="138"/>
  <c r="P42" i="138"/>
  <c r="P43" i="138"/>
  <c r="P44" i="138"/>
  <c r="P45" i="138"/>
  <c r="P46" i="138"/>
  <c r="P47" i="138"/>
  <c r="P48" i="138"/>
  <c r="P49" i="138"/>
  <c r="P50" i="138"/>
  <c r="P51" i="138"/>
  <c r="P52" i="138"/>
  <c r="P53" i="138"/>
  <c r="P54" i="138"/>
  <c r="P55" i="138"/>
  <c r="P56" i="138"/>
  <c r="P57" i="138"/>
  <c r="P58" i="138"/>
  <c r="P59" i="138"/>
  <c r="P60" i="138"/>
  <c r="P61" i="138"/>
  <c r="P62" i="138"/>
  <c r="P63" i="138"/>
  <c r="P64" i="138"/>
  <c r="P65" i="138"/>
  <c r="P66" i="138"/>
  <c r="P67" i="138"/>
  <c r="P68" i="138"/>
  <c r="P69" i="138"/>
  <c r="P70" i="138"/>
  <c r="P71" i="138"/>
  <c r="P72" i="138"/>
  <c r="P73" i="138"/>
  <c r="P74" i="138"/>
  <c r="P75" i="138"/>
  <c r="P76" i="138"/>
  <c r="P77" i="138"/>
  <c r="P78" i="138"/>
  <c r="P79" i="138"/>
  <c r="P80" i="138"/>
  <c r="P81" i="138"/>
  <c r="P82" i="138"/>
  <c r="P83" i="138"/>
  <c r="P84" i="138"/>
  <c r="P85" i="138"/>
  <c r="P86" i="138"/>
  <c r="P87" i="138"/>
  <c r="P88" i="138"/>
  <c r="P89" i="138"/>
  <c r="P90" i="138"/>
  <c r="P91" i="138"/>
  <c r="P92" i="138"/>
  <c r="P93" i="138"/>
  <c r="P94" i="138"/>
  <c r="P95" i="138"/>
  <c r="P96" i="138"/>
  <c r="P97" i="138"/>
  <c r="P98" i="138"/>
  <c r="P99" i="138"/>
  <c r="P100" i="138"/>
  <c r="P101" i="138"/>
  <c r="P102" i="138"/>
  <c r="P103" i="138"/>
  <c r="P104" i="138"/>
  <c r="P105" i="138"/>
  <c r="P106" i="138"/>
  <c r="P107" i="138"/>
  <c r="P108" i="138"/>
  <c r="P109" i="138"/>
  <c r="P110" i="138"/>
  <c r="P111" i="138"/>
  <c r="P112" i="138"/>
  <c r="P113" i="138"/>
  <c r="P114" i="138"/>
  <c r="P115" i="138"/>
  <c r="P116" i="138"/>
  <c r="P117" i="138"/>
  <c r="P118" i="138"/>
  <c r="P119" i="138"/>
  <c r="P120" i="138"/>
  <c r="P121" i="138"/>
  <c r="P122" i="138"/>
  <c r="P123" i="138"/>
  <c r="P124" i="138"/>
  <c r="P125" i="138"/>
  <c r="P126" i="138"/>
  <c r="P127" i="138"/>
  <c r="P128" i="138"/>
  <c r="P129" i="138"/>
  <c r="P130" i="138"/>
  <c r="P131" i="138"/>
  <c r="P132" i="138"/>
  <c r="P133" i="138"/>
  <c r="P134" i="138"/>
  <c r="P135" i="138"/>
  <c r="P136" i="138"/>
  <c r="P137" i="138"/>
  <c r="P138" i="138"/>
  <c r="P139" i="138"/>
  <c r="P140" i="138"/>
  <c r="P141" i="138"/>
  <c r="P142" i="138"/>
  <c r="P143" i="138"/>
  <c r="P144" i="138"/>
  <c r="P145" i="138"/>
  <c r="P146" i="138"/>
  <c r="P147" i="138"/>
  <c r="P148" i="138"/>
  <c r="P149" i="138"/>
  <c r="P150" i="138"/>
  <c r="P151" i="138"/>
  <c r="P152" i="138"/>
  <c r="P153" i="138"/>
  <c r="P154" i="138"/>
  <c r="P155" i="138"/>
  <c r="P156" i="138"/>
  <c r="P157" i="138"/>
  <c r="P158" i="138"/>
  <c r="P159" i="138"/>
  <c r="P160" i="138"/>
  <c r="P161" i="138"/>
  <c r="P162" i="138"/>
  <c r="P163" i="138"/>
  <c r="P164" i="138"/>
  <c r="P165" i="138"/>
  <c r="P166" i="138"/>
  <c r="P167" i="138"/>
  <c r="P168" i="138"/>
  <c r="P169" i="138"/>
  <c r="P170" i="138"/>
  <c r="P171" i="138"/>
  <c r="P172" i="138"/>
  <c r="P173" i="138"/>
  <c r="P174" i="138"/>
  <c r="P175" i="138"/>
  <c r="P176" i="138"/>
  <c r="P177" i="138"/>
  <c r="P178" i="138"/>
  <c r="P179" i="138"/>
  <c r="P180" i="138"/>
  <c r="P181" i="138"/>
  <c r="P182" i="138"/>
  <c r="P183" i="138"/>
  <c r="P184" i="138"/>
  <c r="P185" i="138"/>
  <c r="P186" i="138"/>
  <c r="P187" i="138"/>
  <c r="P188" i="138"/>
  <c r="P189" i="138"/>
  <c r="P190" i="138"/>
  <c r="P191" i="138"/>
  <c r="P192" i="138"/>
  <c r="P193" i="138"/>
  <c r="P194" i="138"/>
  <c r="P195" i="138"/>
  <c r="P196" i="138"/>
  <c r="P197" i="138"/>
  <c r="P198" i="138"/>
  <c r="P199" i="138"/>
  <c r="P200" i="138"/>
  <c r="P201" i="138"/>
  <c r="P202" i="138"/>
  <c r="P203" i="138"/>
  <c r="P204" i="138"/>
  <c r="P205" i="138"/>
  <c r="P206" i="138"/>
  <c r="P207" i="138"/>
  <c r="P208" i="138"/>
  <c r="P209" i="138"/>
  <c r="P210" i="138"/>
  <c r="P211" i="138"/>
  <c r="P212" i="138"/>
  <c r="P213" i="138"/>
  <c r="P214" i="138"/>
  <c r="P215" i="138"/>
  <c r="P216" i="138"/>
  <c r="P217" i="138"/>
  <c r="P218" i="138"/>
  <c r="P219" i="138"/>
  <c r="P220" i="138"/>
  <c r="P221" i="138"/>
  <c r="P222" i="138"/>
  <c r="P223" i="138"/>
  <c r="P224" i="138"/>
  <c r="P225" i="138"/>
  <c r="P226" i="138"/>
  <c r="P227" i="138"/>
  <c r="P228" i="138"/>
  <c r="P229" i="138"/>
  <c r="P230" i="138"/>
  <c r="P231" i="138"/>
  <c r="P232" i="138"/>
  <c r="P233" i="138"/>
  <c r="P234" i="138"/>
  <c r="P235" i="138"/>
  <c r="P236" i="138"/>
  <c r="P237" i="138"/>
  <c r="P13" i="138"/>
  <c r="O51" i="138"/>
  <c r="O14" i="138"/>
  <c r="O15" i="138"/>
  <c r="O16" i="138"/>
  <c r="O17" i="138"/>
  <c r="O18" i="138"/>
  <c r="O19" i="138"/>
  <c r="O20" i="138"/>
  <c r="O21" i="138"/>
  <c r="O22" i="138"/>
  <c r="O23" i="138"/>
  <c r="O24" i="138"/>
  <c r="O25" i="138"/>
  <c r="O26" i="138"/>
  <c r="O29" i="138"/>
  <c r="O30" i="138"/>
  <c r="O31" i="138"/>
  <c r="O32" i="138"/>
  <c r="O33" i="138"/>
  <c r="O34" i="138"/>
  <c r="O35" i="138"/>
  <c r="O36" i="138"/>
  <c r="O37" i="138"/>
  <c r="O38" i="138"/>
  <c r="O39" i="138"/>
  <c r="O40" i="138"/>
  <c r="O41" i="138"/>
  <c r="O42" i="138"/>
  <c r="O45" i="138"/>
  <c r="O46" i="138"/>
  <c r="O47" i="138"/>
  <c r="O48" i="138"/>
  <c r="O49" i="138"/>
  <c r="O50" i="138"/>
  <c r="O52" i="138"/>
  <c r="O53" i="138"/>
  <c r="O54" i="138"/>
  <c r="O55" i="138"/>
  <c r="O56" i="138"/>
  <c r="O57" i="138"/>
  <c r="O58" i="138"/>
  <c r="O62" i="138"/>
  <c r="O63" i="138"/>
  <c r="O64" i="138"/>
  <c r="O65" i="138"/>
  <c r="O66" i="138"/>
  <c r="O67" i="138"/>
  <c r="O68" i="138"/>
  <c r="O69" i="138"/>
  <c r="O70" i="138"/>
  <c r="O71" i="138"/>
  <c r="O72" i="138"/>
  <c r="O73" i="138"/>
  <c r="O74" i="138"/>
  <c r="O78" i="138"/>
  <c r="O79" i="138"/>
  <c r="O80" i="138"/>
  <c r="O81" i="138"/>
  <c r="O82" i="138"/>
  <c r="O83" i="138"/>
  <c r="O84" i="138"/>
  <c r="O85" i="138"/>
  <c r="O86" i="138"/>
  <c r="O87" i="138"/>
  <c r="O88" i="138"/>
  <c r="O89" i="138"/>
  <c r="O90" i="138"/>
  <c r="O94" i="138"/>
  <c r="O95" i="138"/>
  <c r="O96" i="138"/>
  <c r="O97" i="138"/>
  <c r="O98" i="138"/>
  <c r="O99" i="138"/>
  <c r="O100" i="138"/>
  <c r="O101" i="138"/>
  <c r="O102" i="138"/>
  <c r="O103" i="138"/>
  <c r="O104" i="138"/>
  <c r="O105" i="138"/>
  <c r="O106" i="138"/>
  <c r="O110" i="138"/>
  <c r="O111" i="138"/>
  <c r="O112" i="138"/>
  <c r="O113" i="138"/>
  <c r="O114" i="138"/>
  <c r="O115" i="138"/>
  <c r="O116" i="138"/>
  <c r="O117" i="138"/>
  <c r="O118" i="138"/>
  <c r="O119" i="138"/>
  <c r="O120" i="138"/>
  <c r="O121" i="138"/>
  <c r="O122" i="138"/>
  <c r="O126" i="138"/>
  <c r="O127" i="138"/>
  <c r="O128" i="138"/>
  <c r="O129" i="138"/>
  <c r="O130" i="138"/>
  <c r="O131" i="138"/>
  <c r="O132" i="138"/>
  <c r="O133" i="138"/>
  <c r="O134" i="138"/>
  <c r="O135" i="138"/>
  <c r="O136" i="138"/>
  <c r="O137" i="138"/>
  <c r="O138" i="138"/>
  <c r="O142" i="138"/>
  <c r="O143" i="138"/>
  <c r="O144" i="138"/>
  <c r="O145" i="138"/>
  <c r="O146" i="138"/>
  <c r="O147" i="138"/>
  <c r="O148" i="138"/>
  <c r="O149" i="138"/>
  <c r="O150" i="138"/>
  <c r="O151" i="138"/>
  <c r="O152" i="138"/>
  <c r="O153" i="138"/>
  <c r="O154" i="138"/>
  <c r="O158" i="138"/>
  <c r="O159" i="138"/>
  <c r="O160" i="138"/>
  <c r="O161" i="138"/>
  <c r="O162" i="138"/>
  <c r="O163" i="138"/>
  <c r="O164" i="138"/>
  <c r="O165" i="138"/>
  <c r="O166" i="138"/>
  <c r="O167" i="138"/>
  <c r="O168" i="138"/>
  <c r="O169" i="138"/>
  <c r="O170" i="138"/>
  <c r="O174" i="138"/>
  <c r="O175" i="138"/>
  <c r="O176" i="138"/>
  <c r="O177" i="138"/>
  <c r="O178" i="138"/>
  <c r="O179" i="138"/>
  <c r="O180" i="138"/>
  <c r="O181" i="138"/>
  <c r="O182" i="138"/>
  <c r="O183" i="138"/>
  <c r="O184" i="138"/>
  <c r="O185" i="138"/>
  <c r="O186" i="138"/>
  <c r="O190" i="138"/>
  <c r="O191" i="138"/>
  <c r="O192" i="138"/>
  <c r="O193" i="138"/>
  <c r="O194" i="138"/>
  <c r="O195" i="138"/>
  <c r="O196" i="138"/>
  <c r="O197" i="138"/>
  <c r="O198" i="138"/>
  <c r="O199" i="138"/>
  <c r="O200" i="138"/>
  <c r="O201" i="138"/>
  <c r="O202" i="138"/>
  <c r="O206" i="138"/>
  <c r="O207" i="138"/>
  <c r="O208" i="138"/>
  <c r="O209" i="138"/>
  <c r="O210" i="138"/>
  <c r="O211" i="138"/>
  <c r="O212" i="138"/>
  <c r="O213" i="138"/>
  <c r="O214" i="138"/>
  <c r="O215" i="138"/>
  <c r="O216" i="138"/>
  <c r="O217" i="138"/>
  <c r="O218" i="138"/>
  <c r="O222" i="138"/>
  <c r="O223" i="138"/>
  <c r="O224" i="138"/>
  <c r="O225" i="138"/>
  <c r="O226" i="138"/>
  <c r="O227" i="138"/>
  <c r="O228" i="138"/>
  <c r="O229" i="138"/>
  <c r="O230" i="138"/>
  <c r="O231" i="138"/>
  <c r="O232" i="138"/>
  <c r="O233" i="138"/>
  <c r="O234" i="138"/>
  <c r="H9" i="224"/>
  <c r="B24" i="224" s="1"/>
  <c r="G234" i="138"/>
  <c r="G235" i="138"/>
  <c r="G236" i="138"/>
  <c r="G237" i="138"/>
  <c r="G14" i="138"/>
  <c r="G15" i="138"/>
  <c r="G16" i="138"/>
  <c r="G17" i="138"/>
  <c r="G18" i="138"/>
  <c r="G19" i="138"/>
  <c r="G20" i="138"/>
  <c r="G21" i="138"/>
  <c r="G22" i="138"/>
  <c r="G23" i="138"/>
  <c r="G24" i="138"/>
  <c r="G25" i="138"/>
  <c r="G26" i="138"/>
  <c r="G27" i="138"/>
  <c r="G28" i="138"/>
  <c r="G29" i="138"/>
  <c r="G30" i="138"/>
  <c r="G31" i="138"/>
  <c r="G32" i="138"/>
  <c r="G33" i="138"/>
  <c r="G34" i="138"/>
  <c r="G35" i="138"/>
  <c r="G36" i="138"/>
  <c r="G37" i="138"/>
  <c r="G38" i="138"/>
  <c r="G39" i="138"/>
  <c r="G40" i="138"/>
  <c r="G41" i="138"/>
  <c r="G42" i="138"/>
  <c r="G43" i="138"/>
  <c r="G44" i="138"/>
  <c r="G45" i="138"/>
  <c r="G46" i="138"/>
  <c r="G47" i="138"/>
  <c r="G48" i="138"/>
  <c r="G49" i="138"/>
  <c r="G50" i="138"/>
  <c r="G51" i="138"/>
  <c r="G52" i="138"/>
  <c r="G53" i="138"/>
  <c r="G54" i="138"/>
  <c r="G55" i="138"/>
  <c r="G56" i="138"/>
  <c r="G57" i="138"/>
  <c r="G58" i="138"/>
  <c r="G59" i="138"/>
  <c r="G60" i="138"/>
  <c r="G61" i="138"/>
  <c r="G62" i="138"/>
  <c r="G63" i="138"/>
  <c r="G64" i="138"/>
  <c r="G65" i="138"/>
  <c r="G66" i="138"/>
  <c r="G67" i="138"/>
  <c r="G68" i="138"/>
  <c r="G69" i="138"/>
  <c r="G70" i="138"/>
  <c r="G71" i="138"/>
  <c r="G72" i="138"/>
  <c r="G73" i="138"/>
  <c r="G74" i="138"/>
  <c r="G75" i="138"/>
  <c r="G76" i="138"/>
  <c r="G77" i="138"/>
  <c r="G78" i="138"/>
  <c r="G79" i="138"/>
  <c r="G80" i="138"/>
  <c r="G81" i="138"/>
  <c r="G82" i="138"/>
  <c r="G83" i="138"/>
  <c r="G84" i="138"/>
  <c r="G85" i="138"/>
  <c r="G86" i="138"/>
  <c r="G87" i="138"/>
  <c r="G88" i="138"/>
  <c r="G89" i="138"/>
  <c r="G90" i="138"/>
  <c r="G91" i="138"/>
  <c r="G92" i="138"/>
  <c r="G93" i="138"/>
  <c r="G94" i="138"/>
  <c r="G95" i="138"/>
  <c r="G96" i="138"/>
  <c r="G97" i="138"/>
  <c r="G98" i="138"/>
  <c r="G99" i="138"/>
  <c r="G100" i="138"/>
  <c r="G101" i="138"/>
  <c r="G102" i="138"/>
  <c r="G103" i="138"/>
  <c r="G104" i="138"/>
  <c r="G105" i="138"/>
  <c r="G106" i="138"/>
  <c r="G107" i="138"/>
  <c r="G108" i="138"/>
  <c r="G109" i="138"/>
  <c r="G110" i="138"/>
  <c r="G111" i="138"/>
  <c r="G112" i="138"/>
  <c r="G113" i="138"/>
  <c r="G114" i="138"/>
  <c r="G115" i="138"/>
  <c r="G116" i="138"/>
  <c r="G117" i="138"/>
  <c r="G118" i="138"/>
  <c r="G119" i="138"/>
  <c r="G120" i="138"/>
  <c r="G121" i="138"/>
  <c r="G122" i="138"/>
  <c r="G123" i="138"/>
  <c r="G124" i="138"/>
  <c r="G125" i="138"/>
  <c r="G126" i="138"/>
  <c r="G127" i="138"/>
  <c r="G128" i="138"/>
  <c r="G129" i="138"/>
  <c r="G130" i="138"/>
  <c r="G131" i="138"/>
  <c r="G132" i="138"/>
  <c r="G133" i="138"/>
  <c r="G134" i="138"/>
  <c r="G135" i="138"/>
  <c r="G136" i="138"/>
  <c r="G137" i="138"/>
  <c r="G138" i="138"/>
  <c r="G139" i="138"/>
  <c r="G140" i="138"/>
  <c r="G141" i="138"/>
  <c r="G142" i="138"/>
  <c r="G143" i="138"/>
  <c r="G144" i="138"/>
  <c r="G145" i="138"/>
  <c r="G146" i="138"/>
  <c r="G147" i="138"/>
  <c r="G148" i="138"/>
  <c r="G149" i="138"/>
  <c r="G150" i="138"/>
  <c r="G151" i="138"/>
  <c r="G152" i="138"/>
  <c r="G153" i="138"/>
  <c r="G154" i="138"/>
  <c r="G155" i="138"/>
  <c r="G156" i="138"/>
  <c r="G157" i="138"/>
  <c r="G158" i="138"/>
  <c r="G159" i="138"/>
  <c r="G160" i="138"/>
  <c r="G161" i="138"/>
  <c r="G162" i="138"/>
  <c r="G163" i="138"/>
  <c r="G164" i="138"/>
  <c r="G165" i="138"/>
  <c r="G166" i="138"/>
  <c r="G167" i="138"/>
  <c r="G168" i="138"/>
  <c r="G169" i="138"/>
  <c r="G170" i="138"/>
  <c r="G171" i="138"/>
  <c r="G172" i="138"/>
  <c r="G173" i="138"/>
  <c r="G174" i="138"/>
  <c r="G175" i="138"/>
  <c r="G176" i="138"/>
  <c r="G177" i="138"/>
  <c r="G178" i="138"/>
  <c r="G179" i="138"/>
  <c r="G180" i="138"/>
  <c r="G181" i="138"/>
  <c r="G182" i="138"/>
  <c r="G183" i="138"/>
  <c r="G184" i="138"/>
  <c r="G185" i="138"/>
  <c r="G186" i="138"/>
  <c r="G187" i="138"/>
  <c r="G188" i="138"/>
  <c r="G189" i="138"/>
  <c r="G190" i="138"/>
  <c r="G191" i="138"/>
  <c r="G192" i="138"/>
  <c r="G193" i="138"/>
  <c r="G194" i="138"/>
  <c r="G195" i="138"/>
  <c r="G196" i="138"/>
  <c r="G197" i="138"/>
  <c r="G198" i="138"/>
  <c r="G199" i="138"/>
  <c r="G200" i="138"/>
  <c r="G201" i="138"/>
  <c r="G202" i="138"/>
  <c r="G203" i="138"/>
  <c r="G204" i="138"/>
  <c r="G205" i="138"/>
  <c r="G206" i="138"/>
  <c r="G207" i="138"/>
  <c r="G208" i="138"/>
  <c r="G209" i="138"/>
  <c r="G210" i="138"/>
  <c r="G211" i="138"/>
  <c r="G212" i="138"/>
  <c r="G213" i="138"/>
  <c r="G214" i="138"/>
  <c r="G215" i="138"/>
  <c r="G216" i="138"/>
  <c r="G217" i="138"/>
  <c r="G218" i="138"/>
  <c r="G219" i="138"/>
  <c r="G220" i="138"/>
  <c r="G221" i="138"/>
  <c r="G222" i="138"/>
  <c r="G223" i="138"/>
  <c r="G224" i="138"/>
  <c r="G225" i="138"/>
  <c r="G226" i="138"/>
  <c r="G227" i="138"/>
  <c r="G228" i="138"/>
  <c r="G229" i="138"/>
  <c r="G230" i="138"/>
  <c r="G231" i="138"/>
  <c r="G232" i="138"/>
  <c r="G233" i="138"/>
  <c r="G13" i="138"/>
  <c r="B227" i="251"/>
  <c r="F2" i="251"/>
  <c r="F3" i="251"/>
  <c r="F4" i="251"/>
  <c r="F221" i="251"/>
  <c r="F5" i="251"/>
  <c r="F6" i="251"/>
  <c r="F7" i="251"/>
  <c r="F8" i="251"/>
  <c r="F9" i="251"/>
  <c r="F10" i="251"/>
  <c r="F11" i="251"/>
  <c r="F12" i="251"/>
  <c r="F13" i="251"/>
  <c r="F15" i="251"/>
  <c r="F16" i="251"/>
  <c r="F17" i="251"/>
  <c r="F18" i="251"/>
  <c r="F19" i="251"/>
  <c r="F20" i="251"/>
  <c r="F21" i="251"/>
  <c r="F22" i="251"/>
  <c r="F23" i="251"/>
  <c r="F24" i="251"/>
  <c r="F25" i="251"/>
  <c r="F27" i="251"/>
  <c r="F28" i="251"/>
  <c r="F29" i="251"/>
  <c r="F30" i="251"/>
  <c r="F31" i="251"/>
  <c r="F32" i="251"/>
  <c r="F33" i="251"/>
  <c r="F34" i="251"/>
  <c r="F35" i="251"/>
  <c r="F37" i="251"/>
  <c r="F38" i="251"/>
  <c r="F40" i="251"/>
  <c r="F41" i="251"/>
  <c r="F43" i="251"/>
  <c r="F44" i="251"/>
  <c r="F47" i="251"/>
  <c r="F48" i="251"/>
  <c r="F50" i="251"/>
  <c r="F49" i="251"/>
  <c r="F51" i="251"/>
  <c r="F52" i="251"/>
  <c r="F55" i="251"/>
  <c r="F57" i="251"/>
  <c r="F59" i="251"/>
  <c r="F60" i="251"/>
  <c r="F61" i="251"/>
  <c r="F62" i="251"/>
  <c r="F79" i="251"/>
  <c r="F63" i="251"/>
  <c r="F64" i="251"/>
  <c r="F65" i="251"/>
  <c r="F66" i="251"/>
  <c r="F67" i="251"/>
  <c r="F68" i="251"/>
  <c r="F70" i="251"/>
  <c r="F71" i="251"/>
  <c r="F163" i="251"/>
  <c r="F72" i="251"/>
  <c r="F73" i="251"/>
  <c r="F74" i="251"/>
  <c r="F75" i="251"/>
  <c r="F76" i="251"/>
  <c r="F77" i="251"/>
  <c r="F78" i="251"/>
  <c r="F80" i="251"/>
  <c r="F81" i="251"/>
  <c r="F84" i="251"/>
  <c r="F82" i="251"/>
  <c r="F83" i="251"/>
  <c r="F85" i="251"/>
  <c r="F86" i="251"/>
  <c r="F87" i="251"/>
  <c r="F88" i="251"/>
  <c r="F89" i="251"/>
  <c r="F90" i="251"/>
  <c r="F91" i="251"/>
  <c r="F92" i="251"/>
  <c r="F93" i="251"/>
  <c r="F45" i="251"/>
  <c r="F99" i="251"/>
  <c r="F94" i="251"/>
  <c r="F95" i="251"/>
  <c r="F96" i="251"/>
  <c r="F98" i="251"/>
  <c r="F97" i="251"/>
  <c r="F100" i="251"/>
  <c r="F101" i="251"/>
  <c r="F53" i="251"/>
  <c r="F102" i="251"/>
  <c r="F103" i="251"/>
  <c r="F224" i="251"/>
  <c r="F104" i="251"/>
  <c r="F39" i="251"/>
  <c r="F36" i="251"/>
  <c r="F105" i="251"/>
  <c r="F106" i="251"/>
  <c r="F112" i="251"/>
  <c r="F107" i="251"/>
  <c r="F111" i="251"/>
  <c r="F108" i="251"/>
  <c r="F109" i="251"/>
  <c r="F110" i="251"/>
  <c r="F54" i="251"/>
  <c r="F113" i="251"/>
  <c r="F116" i="251"/>
  <c r="F114" i="251"/>
  <c r="F115" i="251"/>
  <c r="F117" i="251"/>
  <c r="F118" i="251"/>
  <c r="F119" i="251"/>
  <c r="F120" i="251"/>
  <c r="F121" i="251"/>
  <c r="F46" i="251"/>
  <c r="F153" i="251"/>
  <c r="F122" i="251"/>
  <c r="F123" i="251"/>
  <c r="F125" i="251"/>
  <c r="F124" i="251"/>
  <c r="F126" i="251"/>
  <c r="F127" i="251"/>
  <c r="F140" i="251"/>
  <c r="F128" i="251"/>
  <c r="F129" i="251"/>
  <c r="F130" i="251"/>
  <c r="F131" i="251"/>
  <c r="F133" i="251"/>
  <c r="F134" i="251"/>
  <c r="F135" i="251"/>
  <c r="F136" i="251"/>
  <c r="F137" i="251"/>
  <c r="F138" i="251"/>
  <c r="F139" i="251"/>
  <c r="F141" i="251"/>
  <c r="F142" i="251"/>
  <c r="F143" i="251"/>
  <c r="F144" i="251"/>
  <c r="F146" i="251"/>
  <c r="F145" i="251"/>
  <c r="F149" i="251"/>
  <c r="F147" i="251"/>
  <c r="F148" i="251"/>
  <c r="F150" i="251"/>
  <c r="F151" i="251"/>
  <c r="F152" i="251"/>
  <c r="F154" i="251"/>
  <c r="F155" i="251"/>
  <c r="F211" i="251"/>
  <c r="F212" i="251"/>
  <c r="F217" i="251"/>
  <c r="F156" i="251"/>
  <c r="F14" i="251"/>
  <c r="F157" i="251"/>
  <c r="F158" i="251"/>
  <c r="F159" i="251"/>
  <c r="F160" i="251"/>
  <c r="F161" i="251"/>
  <c r="F162" i="251"/>
  <c r="F164" i="251"/>
  <c r="F165" i="251"/>
  <c r="F166" i="251"/>
  <c r="F167" i="251"/>
  <c r="F168" i="251"/>
  <c r="F169" i="251"/>
  <c r="F170" i="251"/>
  <c r="F171" i="251"/>
  <c r="F172" i="251"/>
  <c r="F173" i="251"/>
  <c r="F174" i="251"/>
  <c r="F187" i="251"/>
  <c r="F175" i="251"/>
  <c r="F176" i="251"/>
  <c r="F177" i="251"/>
  <c r="F178" i="251"/>
  <c r="F179" i="251"/>
  <c r="F180" i="251"/>
  <c r="F181" i="251"/>
  <c r="F182" i="251"/>
  <c r="F183" i="251"/>
  <c r="F185" i="251"/>
  <c r="F186" i="251"/>
  <c r="F193" i="251"/>
  <c r="F188" i="251"/>
  <c r="F191" i="251"/>
  <c r="F192" i="251"/>
  <c r="F194" i="251"/>
  <c r="F69" i="251"/>
  <c r="F197" i="251"/>
  <c r="F199" i="251"/>
  <c r="F198" i="251"/>
  <c r="F200" i="251"/>
  <c r="F201" i="251"/>
  <c r="F202" i="251"/>
  <c r="F203" i="251"/>
  <c r="F204" i="251"/>
  <c r="F205" i="251"/>
  <c r="F42" i="251"/>
  <c r="F58" i="251"/>
  <c r="F206" i="251"/>
  <c r="F207" i="251"/>
  <c r="F208" i="251"/>
  <c r="F209" i="251"/>
  <c r="F210" i="251"/>
  <c r="F216" i="251"/>
  <c r="F218" i="251"/>
  <c r="F219" i="251"/>
  <c r="F214" i="251"/>
  <c r="F213" i="251"/>
  <c r="F215" i="251"/>
  <c r="F220" i="251"/>
  <c r="F222" i="251"/>
  <c r="F223" i="251"/>
  <c r="F225" i="251"/>
  <c r="F226" i="251"/>
  <c r="F189" i="251"/>
  <c r="F190" i="251"/>
  <c r="F195" i="251"/>
  <c r="F196" i="251"/>
  <c r="F26" i="251"/>
  <c r="F56" i="251"/>
  <c r="F132" i="251"/>
  <c r="F184" i="251"/>
  <c r="D16" i="224" l="1"/>
  <c r="B16" i="224"/>
  <c r="B29" i="224"/>
  <c r="B37" i="224"/>
  <c r="F227" i="251"/>
  <c r="D29" i="224" l="1"/>
  <c r="C16" i="224"/>
  <c r="C2" i="251"/>
  <c r="E2" i="251" s="1"/>
  <c r="C3" i="251"/>
  <c r="E3" i="251" s="1"/>
  <c r="C4" i="251"/>
  <c r="E4" i="251" s="1"/>
  <c r="C5" i="251"/>
  <c r="E5" i="251" s="1"/>
  <c r="C6" i="251"/>
  <c r="E6" i="251" s="1"/>
  <c r="C7" i="251"/>
  <c r="E7" i="251" s="1"/>
  <c r="C8" i="251"/>
  <c r="E8" i="251" s="1"/>
  <c r="C9" i="251"/>
  <c r="E9" i="251" s="1"/>
  <c r="C10" i="251"/>
  <c r="E10" i="251" s="1"/>
  <c r="C11" i="251"/>
  <c r="E11" i="251" s="1"/>
  <c r="C12" i="251"/>
  <c r="E12" i="251" s="1"/>
  <c r="C13" i="251"/>
  <c r="E13" i="251" s="1"/>
  <c r="C14" i="251"/>
  <c r="E14" i="251" s="1"/>
  <c r="C15" i="251"/>
  <c r="E15" i="251" s="1"/>
  <c r="C16" i="251"/>
  <c r="E16" i="251" s="1"/>
  <c r="C17" i="251"/>
  <c r="E17" i="251" s="1"/>
  <c r="C18" i="251"/>
  <c r="E18" i="251" s="1"/>
  <c r="C19" i="251"/>
  <c r="E19" i="251" s="1"/>
  <c r="C20" i="251"/>
  <c r="E20" i="251" s="1"/>
  <c r="C21" i="251"/>
  <c r="E21" i="251" s="1"/>
  <c r="C22" i="251"/>
  <c r="E22" i="251" s="1"/>
  <c r="C23" i="251"/>
  <c r="E23" i="251" s="1"/>
  <c r="C24" i="251"/>
  <c r="E24" i="251" s="1"/>
  <c r="C25" i="251"/>
  <c r="E25" i="251" s="1"/>
  <c r="C26" i="251"/>
  <c r="E26" i="251" s="1"/>
  <c r="C27" i="251"/>
  <c r="E27" i="251" s="1"/>
  <c r="C28" i="251"/>
  <c r="E28" i="251" s="1"/>
  <c r="C29" i="251"/>
  <c r="E29" i="251" s="1"/>
  <c r="C30" i="251"/>
  <c r="E30" i="251" s="1"/>
  <c r="C31" i="251"/>
  <c r="E31" i="251" s="1"/>
  <c r="C32" i="251"/>
  <c r="E32" i="251" s="1"/>
  <c r="C33" i="251"/>
  <c r="E33" i="251" s="1"/>
  <c r="C34" i="251"/>
  <c r="E34" i="251" s="1"/>
  <c r="C35" i="251"/>
  <c r="E35" i="251" s="1"/>
  <c r="C36" i="251"/>
  <c r="E36" i="251" s="1"/>
  <c r="C37" i="251"/>
  <c r="E37" i="251" s="1"/>
  <c r="C38" i="251"/>
  <c r="E38" i="251" s="1"/>
  <c r="C39" i="251"/>
  <c r="E39" i="251" s="1"/>
  <c r="C40" i="251"/>
  <c r="E40" i="251" s="1"/>
  <c r="C41" i="251"/>
  <c r="E41" i="251" s="1"/>
  <c r="C42" i="251"/>
  <c r="E42" i="251" s="1"/>
  <c r="C43" i="251"/>
  <c r="E43" i="251" s="1"/>
  <c r="C44" i="251"/>
  <c r="E44" i="251" s="1"/>
  <c r="C45" i="251"/>
  <c r="E45" i="251" s="1"/>
  <c r="C46" i="251"/>
  <c r="E46" i="251" s="1"/>
  <c r="C47" i="251"/>
  <c r="E47" i="251" s="1"/>
  <c r="C48" i="251"/>
  <c r="E48" i="251" s="1"/>
  <c r="C49" i="251"/>
  <c r="E49" i="251" s="1"/>
  <c r="C50" i="251"/>
  <c r="E50" i="251" s="1"/>
  <c r="C51" i="251"/>
  <c r="E51" i="251" s="1"/>
  <c r="C52" i="251"/>
  <c r="E52" i="251" s="1"/>
  <c r="C53" i="251"/>
  <c r="E53" i="251" s="1"/>
  <c r="C54" i="251"/>
  <c r="E54" i="251" s="1"/>
  <c r="C55" i="251"/>
  <c r="E55" i="251" s="1"/>
  <c r="C56" i="251"/>
  <c r="E56" i="251" s="1"/>
  <c r="C57" i="251"/>
  <c r="E57" i="251" s="1"/>
  <c r="C58" i="251"/>
  <c r="E58" i="251" s="1"/>
  <c r="C59" i="251"/>
  <c r="E59" i="251" s="1"/>
  <c r="C60" i="251"/>
  <c r="E60" i="251" s="1"/>
  <c r="C61" i="251"/>
  <c r="E61" i="251" s="1"/>
  <c r="C62" i="251"/>
  <c r="E62" i="251" s="1"/>
  <c r="C63" i="251"/>
  <c r="E63" i="251" s="1"/>
  <c r="C64" i="251"/>
  <c r="E64" i="251" s="1"/>
  <c r="C65" i="251"/>
  <c r="E65" i="251" s="1"/>
  <c r="C66" i="251"/>
  <c r="E66" i="251" s="1"/>
  <c r="C67" i="251"/>
  <c r="E67" i="251" s="1"/>
  <c r="C68" i="251"/>
  <c r="E68" i="251" s="1"/>
  <c r="C70" i="251"/>
  <c r="E70" i="251" s="1"/>
  <c r="C69" i="251"/>
  <c r="E69" i="251" s="1"/>
  <c r="C71" i="251"/>
  <c r="E71" i="251" s="1"/>
  <c r="C72" i="251"/>
  <c r="E72" i="251" s="1"/>
  <c r="C73" i="251"/>
  <c r="E73" i="251" s="1"/>
  <c r="C74" i="251"/>
  <c r="E74" i="251" s="1"/>
  <c r="C75" i="251"/>
  <c r="E75" i="251" s="1"/>
  <c r="C76" i="251"/>
  <c r="E76" i="251" s="1"/>
  <c r="C77" i="251"/>
  <c r="E77" i="251" s="1"/>
  <c r="C78" i="251"/>
  <c r="E78" i="251" s="1"/>
  <c r="C79" i="251"/>
  <c r="E79" i="251" s="1"/>
  <c r="C80" i="251"/>
  <c r="E80" i="251" s="1"/>
  <c r="C81" i="251"/>
  <c r="E81" i="251" s="1"/>
  <c r="C82" i="251"/>
  <c r="E82" i="251" s="1"/>
  <c r="C83" i="251"/>
  <c r="E83" i="251" s="1"/>
  <c r="C84" i="251"/>
  <c r="E84" i="251" s="1"/>
  <c r="C85" i="251"/>
  <c r="E85" i="251" s="1"/>
  <c r="C86" i="251"/>
  <c r="E86" i="251" s="1"/>
  <c r="C87" i="251"/>
  <c r="E87" i="251" s="1"/>
  <c r="C88" i="251"/>
  <c r="E88" i="251" s="1"/>
  <c r="C89" i="251"/>
  <c r="E89" i="251" s="1"/>
  <c r="C90" i="251"/>
  <c r="E90" i="251" s="1"/>
  <c r="C91" i="251"/>
  <c r="E91" i="251" s="1"/>
  <c r="C92" i="251"/>
  <c r="E92" i="251" s="1"/>
  <c r="C93" i="251"/>
  <c r="E93" i="251" s="1"/>
  <c r="C94" i="251"/>
  <c r="E94" i="251" s="1"/>
  <c r="C95" i="251"/>
  <c r="E95" i="251" s="1"/>
  <c r="C96" i="251"/>
  <c r="E96" i="251" s="1"/>
  <c r="C97" i="251"/>
  <c r="E97" i="251" s="1"/>
  <c r="C98" i="251"/>
  <c r="E98" i="251" s="1"/>
  <c r="C99" i="251"/>
  <c r="E99" i="251" s="1"/>
  <c r="C100" i="251"/>
  <c r="E100" i="251" s="1"/>
  <c r="C101" i="251"/>
  <c r="E101" i="251" s="1"/>
  <c r="C102" i="251"/>
  <c r="E102" i="251" s="1"/>
  <c r="C103" i="251"/>
  <c r="E103" i="251" s="1"/>
  <c r="C104" i="251"/>
  <c r="E104" i="251" s="1"/>
  <c r="C105" i="251"/>
  <c r="E105" i="251" s="1"/>
  <c r="C106" i="251"/>
  <c r="E106" i="251" s="1"/>
  <c r="C107" i="251"/>
  <c r="E107" i="251" s="1"/>
  <c r="C108" i="251"/>
  <c r="E108" i="251" s="1"/>
  <c r="C109" i="251"/>
  <c r="E109" i="251" s="1"/>
  <c r="C110" i="251"/>
  <c r="E110" i="251" s="1"/>
  <c r="C111" i="251"/>
  <c r="E111" i="251" s="1"/>
  <c r="C112" i="251"/>
  <c r="E112" i="251" s="1"/>
  <c r="C113" i="251"/>
  <c r="E113" i="251" s="1"/>
  <c r="C114" i="251"/>
  <c r="E114" i="251" s="1"/>
  <c r="C115" i="251"/>
  <c r="E115" i="251" s="1"/>
  <c r="C116" i="251"/>
  <c r="E116" i="251" s="1"/>
  <c r="C117" i="251"/>
  <c r="E117" i="251" s="1"/>
  <c r="C118" i="251"/>
  <c r="E118" i="251" s="1"/>
  <c r="C119" i="251"/>
  <c r="E119" i="251" s="1"/>
  <c r="C120" i="251"/>
  <c r="E120" i="251" s="1"/>
  <c r="C121" i="251"/>
  <c r="E121" i="251" s="1"/>
  <c r="C122" i="251"/>
  <c r="E122" i="251" s="1"/>
  <c r="C123" i="251"/>
  <c r="E123" i="251" s="1"/>
  <c r="C124" i="251"/>
  <c r="E124" i="251" s="1"/>
  <c r="C125" i="251"/>
  <c r="E125" i="251" s="1"/>
  <c r="C126" i="251"/>
  <c r="E126" i="251" s="1"/>
  <c r="C127" i="251"/>
  <c r="E127" i="251" s="1"/>
  <c r="C128" i="251"/>
  <c r="E128" i="251" s="1"/>
  <c r="C129" i="251"/>
  <c r="E129" i="251" s="1"/>
  <c r="C130" i="251"/>
  <c r="E130" i="251" s="1"/>
  <c r="C131" i="251"/>
  <c r="E131" i="251" s="1"/>
  <c r="C132" i="251"/>
  <c r="E132" i="251" s="1"/>
  <c r="C133" i="251"/>
  <c r="E133" i="251" s="1"/>
  <c r="C134" i="251"/>
  <c r="E134" i="251" s="1"/>
  <c r="C135" i="251"/>
  <c r="E135" i="251" s="1"/>
  <c r="C136" i="251"/>
  <c r="E136" i="251" s="1"/>
  <c r="C137" i="251"/>
  <c r="E137" i="251" s="1"/>
  <c r="C138" i="251"/>
  <c r="E138" i="251" s="1"/>
  <c r="C139" i="251"/>
  <c r="E139" i="251" s="1"/>
  <c r="C140" i="251"/>
  <c r="E140" i="251" s="1"/>
  <c r="C141" i="251"/>
  <c r="E141" i="251" s="1"/>
  <c r="C142" i="251"/>
  <c r="E142" i="251" s="1"/>
  <c r="C143" i="251"/>
  <c r="E143" i="251" s="1"/>
  <c r="C144" i="251"/>
  <c r="E144" i="251" s="1"/>
  <c r="C145" i="251"/>
  <c r="E145" i="251" s="1"/>
  <c r="C146" i="251"/>
  <c r="E146" i="251" s="1"/>
  <c r="C147" i="251"/>
  <c r="E147" i="251" s="1"/>
  <c r="C148" i="251"/>
  <c r="E148" i="251" s="1"/>
  <c r="C149" i="251"/>
  <c r="E149" i="251" s="1"/>
  <c r="C150" i="251"/>
  <c r="E150" i="251" s="1"/>
  <c r="C151" i="251"/>
  <c r="E151" i="251" s="1"/>
  <c r="C152" i="251"/>
  <c r="E152" i="251" s="1"/>
  <c r="C153" i="251"/>
  <c r="E153" i="251" s="1"/>
  <c r="C154" i="251"/>
  <c r="E154" i="251" s="1"/>
  <c r="C155" i="251"/>
  <c r="E155" i="251" s="1"/>
  <c r="C156" i="251"/>
  <c r="E156" i="251" s="1"/>
  <c r="C157" i="251"/>
  <c r="E157" i="251" s="1"/>
  <c r="C158" i="251"/>
  <c r="E158" i="251" s="1"/>
  <c r="C159" i="251"/>
  <c r="E159" i="251" s="1"/>
  <c r="C160" i="251"/>
  <c r="E160" i="251" s="1"/>
  <c r="C161" i="251"/>
  <c r="E161" i="251" s="1"/>
  <c r="C162" i="251"/>
  <c r="E162" i="251" s="1"/>
  <c r="C163" i="251"/>
  <c r="E163" i="251" s="1"/>
  <c r="C164" i="251"/>
  <c r="E164" i="251" s="1"/>
  <c r="C165" i="251"/>
  <c r="E165" i="251" s="1"/>
  <c r="C166" i="251"/>
  <c r="E166" i="251" s="1"/>
  <c r="C167" i="251"/>
  <c r="E167" i="251" s="1"/>
  <c r="C168" i="251"/>
  <c r="E168" i="251" s="1"/>
  <c r="C169" i="251"/>
  <c r="E169" i="251" s="1"/>
  <c r="C170" i="251"/>
  <c r="E170" i="251" s="1"/>
  <c r="C171" i="251"/>
  <c r="E171" i="251" s="1"/>
  <c r="C175" i="251"/>
  <c r="E175" i="251" s="1"/>
  <c r="C176" i="251"/>
  <c r="E176" i="251" s="1"/>
  <c r="C172" i="251"/>
  <c r="E172" i="251" s="1"/>
  <c r="C173" i="251"/>
  <c r="E173" i="251" s="1"/>
  <c r="C174" i="251"/>
  <c r="E174" i="251" s="1"/>
  <c r="C177" i="251"/>
  <c r="E177" i="251" s="1"/>
  <c r="C178" i="251"/>
  <c r="E178" i="251" s="1"/>
  <c r="C184" i="251"/>
  <c r="E184" i="251" s="1"/>
  <c r="C179" i="251"/>
  <c r="E179" i="251" s="1"/>
  <c r="C180" i="251"/>
  <c r="E180" i="251" s="1"/>
  <c r="C181" i="251"/>
  <c r="E181" i="251" s="1"/>
  <c r="C182" i="251"/>
  <c r="E182" i="251" s="1"/>
  <c r="C183" i="251"/>
  <c r="E183" i="251" s="1"/>
  <c r="C185" i="251"/>
  <c r="E185" i="251" s="1"/>
  <c r="C186" i="251"/>
  <c r="E186" i="251" s="1"/>
  <c r="C187" i="251"/>
  <c r="E187" i="251" s="1"/>
  <c r="C188" i="251"/>
  <c r="E188" i="251" s="1"/>
  <c r="C189" i="251"/>
  <c r="E189" i="251" s="1"/>
  <c r="C190" i="251"/>
  <c r="E190" i="251" s="1"/>
  <c r="C191" i="251"/>
  <c r="E191" i="251" s="1"/>
  <c r="C192" i="251"/>
  <c r="E192" i="251" s="1"/>
  <c r="C193" i="251"/>
  <c r="E193" i="251" s="1"/>
  <c r="C194" i="251"/>
  <c r="E194" i="251" s="1"/>
  <c r="C195" i="251"/>
  <c r="E195" i="251" s="1"/>
  <c r="C196" i="251"/>
  <c r="E196" i="251" s="1"/>
  <c r="C197" i="251"/>
  <c r="E197" i="251" s="1"/>
  <c r="C198" i="251"/>
  <c r="E198" i="251" s="1"/>
  <c r="C199" i="251"/>
  <c r="E199" i="251" s="1"/>
  <c r="C200" i="251"/>
  <c r="E200" i="251" s="1"/>
  <c r="C201" i="251"/>
  <c r="E201" i="251" s="1"/>
  <c r="C202" i="251"/>
  <c r="E202" i="251" s="1"/>
  <c r="C203" i="251"/>
  <c r="E203" i="251" s="1"/>
  <c r="C204" i="251"/>
  <c r="E204" i="251" s="1"/>
  <c r="C205" i="251"/>
  <c r="E205" i="251" s="1"/>
  <c r="C206" i="251"/>
  <c r="E206" i="251" s="1"/>
  <c r="C207" i="251"/>
  <c r="E207" i="251" s="1"/>
  <c r="C208" i="251"/>
  <c r="E208" i="251" s="1"/>
  <c r="C209" i="251"/>
  <c r="E209" i="251" s="1"/>
  <c r="C210" i="251"/>
  <c r="E210" i="251" s="1"/>
  <c r="C211" i="251"/>
  <c r="E211" i="251" s="1"/>
  <c r="C212" i="251"/>
  <c r="E212" i="251" s="1"/>
  <c r="C213" i="251"/>
  <c r="E213" i="251" s="1"/>
  <c r="C214" i="251"/>
  <c r="E214" i="251" s="1"/>
  <c r="C215" i="251"/>
  <c r="E215" i="251" s="1"/>
  <c r="C216" i="251"/>
  <c r="E216" i="251" s="1"/>
  <c r="C217" i="251"/>
  <c r="E217" i="251" s="1"/>
  <c r="C218" i="251"/>
  <c r="E218" i="251" s="1"/>
  <c r="C219" i="251"/>
  <c r="E219" i="251" s="1"/>
  <c r="C220" i="251"/>
  <c r="E220" i="251" s="1"/>
  <c r="C221" i="251"/>
  <c r="E221" i="251" s="1"/>
  <c r="C222" i="251"/>
  <c r="E222" i="251" s="1"/>
  <c r="C223" i="251"/>
  <c r="E223" i="251" s="1"/>
  <c r="C224" i="251"/>
  <c r="E224" i="251" s="1"/>
  <c r="C225" i="251"/>
  <c r="E225" i="251" s="1"/>
  <c r="C226" i="251"/>
  <c r="E226" i="251" s="1"/>
  <c r="J9" i="237"/>
  <c r="G27" i="248"/>
  <c r="G26" i="248"/>
  <c r="G25" i="248"/>
  <c r="G24" i="248"/>
  <c r="H12" i="248"/>
  <c r="H11" i="248"/>
  <c r="H10" i="248"/>
  <c r="H9" i="248"/>
  <c r="D2" i="241"/>
  <c r="B40" i="248" l="1"/>
  <c r="B32" i="248"/>
  <c r="B27" i="248"/>
  <c r="B19" i="248"/>
  <c r="B39" i="248"/>
  <c r="B31" i="248"/>
  <c r="B26" i="248"/>
  <c r="B18" i="248"/>
  <c r="B17" i="248"/>
  <c r="B30" i="248"/>
  <c r="B38" i="248"/>
  <c r="B25" i="248"/>
  <c r="B24" i="248"/>
  <c r="B16" i="248"/>
  <c r="B37" i="248"/>
  <c r="B29" i="248"/>
  <c r="E9" i="248"/>
  <c r="J9" i="248"/>
  <c r="D16" i="248" s="1"/>
  <c r="H180" i="138"/>
  <c r="I180" i="138" s="1"/>
  <c r="E29" i="248" l="1"/>
  <c r="C16" i="248"/>
  <c r="E10" i="248"/>
  <c r="C17" i="248" s="1"/>
  <c r="J10" i="248"/>
  <c r="D17" i="248" s="1"/>
  <c r="E30" i="248" s="1"/>
  <c r="H96" i="138"/>
  <c r="I96" i="138" s="1"/>
  <c r="H13" i="138"/>
  <c r="I13" i="138" s="1"/>
  <c r="H56" i="138"/>
  <c r="I56" i="138" s="1"/>
  <c r="H34" i="138"/>
  <c r="I34" i="138" s="1"/>
  <c r="H164" i="138"/>
  <c r="I164" i="138" s="1"/>
  <c r="H177" i="138"/>
  <c r="I177" i="138" s="1"/>
  <c r="H29" i="138"/>
  <c r="I29" i="138" s="1"/>
  <c r="H32" i="138"/>
  <c r="I32" i="138" s="1"/>
  <c r="H124" i="138"/>
  <c r="I124" i="138" s="1"/>
  <c r="H206" i="138"/>
  <c r="I206" i="138" s="1"/>
  <c r="H158" i="138"/>
  <c r="I158" i="138" s="1"/>
  <c r="H184" i="138"/>
  <c r="I184" i="138" s="1"/>
  <c r="H144" i="138"/>
  <c r="I144" i="138" s="1"/>
  <c r="H77" i="138"/>
  <c r="I77" i="138" s="1"/>
  <c r="H197" i="138"/>
  <c r="I197" i="138" s="1"/>
  <c r="H161" i="138"/>
  <c r="I161" i="138" s="1"/>
  <c r="H93" i="138"/>
  <c r="I93" i="138" s="1"/>
  <c r="H78" i="138"/>
  <c r="I78" i="138" s="1"/>
  <c r="D29" i="248"/>
  <c r="D30" i="248" l="1"/>
  <c r="J11" i="248"/>
  <c r="D18" i="248" s="1"/>
  <c r="E31" i="248" s="1"/>
  <c r="E11" i="248"/>
  <c r="C18" i="248" s="1"/>
  <c r="H174" i="138"/>
  <c r="I174" i="138" s="1"/>
  <c r="H190" i="138"/>
  <c r="I190" i="138" s="1"/>
  <c r="H175" i="138"/>
  <c r="I175" i="138" s="1"/>
  <c r="H181" i="138"/>
  <c r="I181" i="138" s="1"/>
  <c r="H217" i="138"/>
  <c r="I217" i="138" s="1"/>
  <c r="H156" i="138"/>
  <c r="I156" i="138" s="1"/>
  <c r="H159" i="138"/>
  <c r="I159" i="138" s="1"/>
  <c r="H117" i="138"/>
  <c r="I117" i="138" s="1"/>
  <c r="H230" i="138"/>
  <c r="I230" i="138" s="1"/>
  <c r="H234" i="138"/>
  <c r="I234" i="138" s="1"/>
  <c r="H62" i="138"/>
  <c r="I62" i="138" s="1"/>
  <c r="H213" i="138"/>
  <c r="I213" i="138" s="1"/>
  <c r="H169" i="138"/>
  <c r="I169" i="138" s="1"/>
  <c r="H57" i="138"/>
  <c r="I57" i="138" s="1"/>
  <c r="H225" i="138"/>
  <c r="I225" i="138" s="1"/>
  <c r="H193" i="138"/>
  <c r="I193" i="138" s="1"/>
  <c r="H196" i="138"/>
  <c r="I196" i="138" s="1"/>
  <c r="H173" i="138"/>
  <c r="I173" i="138" s="1"/>
  <c r="H176" i="138"/>
  <c r="I176" i="138" s="1"/>
  <c r="H231" i="138"/>
  <c r="I231" i="138" s="1"/>
  <c r="H235" i="138"/>
  <c r="I235" i="138" s="1"/>
  <c r="H49" i="138"/>
  <c r="I49" i="138" s="1"/>
  <c r="H142" i="138"/>
  <c r="I142" i="138" s="1"/>
  <c r="H75" i="138"/>
  <c r="I75" i="138" s="1"/>
  <c r="H41" i="138"/>
  <c r="I41" i="138" s="1"/>
  <c r="H128" i="138"/>
  <c r="I128" i="138" s="1"/>
  <c r="H148" i="138"/>
  <c r="I148" i="138" s="1"/>
  <c r="H51" i="138"/>
  <c r="I51" i="138" s="1"/>
  <c r="H55" i="138"/>
  <c r="I55" i="138" s="1"/>
  <c r="H135" i="138"/>
  <c r="I135" i="138" s="1"/>
  <c r="H189" i="138"/>
  <c r="I189" i="138" s="1"/>
  <c r="H192" i="138"/>
  <c r="I192" i="138" s="1"/>
  <c r="H212" i="138"/>
  <c r="I212" i="138" s="1"/>
  <c r="H233" i="138"/>
  <c r="I233" i="138" s="1"/>
  <c r="H237" i="138"/>
  <c r="I237" i="138" s="1"/>
  <c r="H138" i="138"/>
  <c r="I138" i="138" s="1"/>
  <c r="H79" i="138"/>
  <c r="I79" i="138" s="1"/>
  <c r="H61" i="138"/>
  <c r="I61" i="138" s="1"/>
  <c r="H139" i="138"/>
  <c r="I139" i="138" s="1"/>
  <c r="H232" i="138"/>
  <c r="I232" i="138" s="1"/>
  <c r="H236" i="138"/>
  <c r="I236" i="138" s="1"/>
  <c r="H160" i="138"/>
  <c r="I160" i="138" s="1"/>
  <c r="H94" i="138"/>
  <c r="I94" i="138" s="1"/>
  <c r="H223" i="138"/>
  <c r="I223" i="138" s="1"/>
  <c r="H90" i="138"/>
  <c r="I90" i="138" s="1"/>
  <c r="H122" i="138"/>
  <c r="I122" i="138" s="1"/>
  <c r="H88" i="138"/>
  <c r="I88" i="138" s="1"/>
  <c r="H203" i="138"/>
  <c r="I203" i="138" s="1"/>
  <c r="H84" i="138"/>
  <c r="I84" i="138" s="1"/>
  <c r="H205" i="138"/>
  <c r="I205" i="138" s="1"/>
  <c r="H226" i="138"/>
  <c r="I226" i="138" s="1"/>
  <c r="H21" i="138"/>
  <c r="I21" i="138" s="1"/>
  <c r="H63" i="138"/>
  <c r="I63" i="138" s="1"/>
  <c r="H73" i="138"/>
  <c r="I73" i="138" s="1"/>
  <c r="H178" i="138"/>
  <c r="I178" i="138" s="1"/>
  <c r="H228" i="138"/>
  <c r="I228" i="138" s="1"/>
  <c r="H200" i="138"/>
  <c r="I200" i="138" s="1"/>
  <c r="H170" i="138"/>
  <c r="I170" i="138" s="1"/>
  <c r="H222" i="138"/>
  <c r="I222" i="138" s="1"/>
  <c r="H123" i="138"/>
  <c r="I123" i="138" s="1"/>
  <c r="H66" i="138"/>
  <c r="I66" i="138" s="1"/>
  <c r="H166" i="138"/>
  <c r="I166" i="138" s="1"/>
  <c r="H16" i="138"/>
  <c r="I16" i="138" s="1"/>
  <c r="H108" i="138"/>
  <c r="I108" i="138" s="1"/>
  <c r="H195" i="138"/>
  <c r="I195" i="138" s="1"/>
  <c r="H218" i="138"/>
  <c r="I218" i="138" s="1"/>
  <c r="H210" i="138"/>
  <c r="I210" i="138" s="1"/>
  <c r="H110" i="138"/>
  <c r="I110" i="138" s="1"/>
  <c r="H162" i="138"/>
  <c r="I162" i="138" s="1"/>
  <c r="H133" i="138"/>
  <c r="I133" i="138" s="1"/>
  <c r="H81" i="138"/>
  <c r="I81" i="138" s="1"/>
  <c r="H67" i="138"/>
  <c r="I67" i="138" s="1"/>
  <c r="H54" i="138"/>
  <c r="I54" i="138" s="1"/>
  <c r="H44" i="138"/>
  <c r="I44" i="138" s="1"/>
  <c r="H188" i="138"/>
  <c r="I188" i="138" s="1"/>
  <c r="H59" i="138"/>
  <c r="I59" i="138" s="1"/>
  <c r="H221" i="138"/>
  <c r="I221" i="138" s="1"/>
  <c r="H207" i="138"/>
  <c r="I207" i="138" s="1"/>
  <c r="H69" i="138"/>
  <c r="I69" i="138" s="1"/>
  <c r="H115" i="138"/>
  <c r="I115" i="138" s="1"/>
  <c r="H199" i="138"/>
  <c r="I199" i="138" s="1"/>
  <c r="H109" i="138"/>
  <c r="I109" i="138" s="1"/>
  <c r="H25" i="138"/>
  <c r="I25" i="138" s="1"/>
  <c r="H39" i="138"/>
  <c r="I39" i="138" s="1"/>
  <c r="H168" i="138"/>
  <c r="I168" i="138" s="1"/>
  <c r="H179" i="138"/>
  <c r="I179" i="138" s="1"/>
  <c r="H147" i="138"/>
  <c r="I147" i="138" s="1"/>
  <c r="H183" i="138"/>
  <c r="I183" i="138" s="1"/>
  <c r="H64" i="138"/>
  <c r="I64" i="138" s="1"/>
  <c r="H224" i="138"/>
  <c r="I224" i="138" s="1"/>
  <c r="H18" i="138"/>
  <c r="I18" i="138" s="1"/>
  <c r="H17" i="138"/>
  <c r="I17" i="138" s="1"/>
  <c r="H153" i="138"/>
  <c r="I153" i="138" s="1"/>
  <c r="H91" i="138"/>
  <c r="I91" i="138" s="1"/>
  <c r="H97" i="138"/>
  <c r="I97" i="138" s="1"/>
  <c r="H76" i="138"/>
  <c r="I76" i="138" s="1"/>
  <c r="H111" i="138"/>
  <c r="I111" i="138" s="1"/>
  <c r="H28" i="138"/>
  <c r="I28" i="138" s="1"/>
  <c r="H52" i="138"/>
  <c r="I52" i="138" s="1"/>
  <c r="H43" i="138"/>
  <c r="I43" i="138" s="1"/>
  <c r="H126" i="138"/>
  <c r="I126" i="138" s="1"/>
  <c r="H125" i="138"/>
  <c r="I125" i="138" s="1"/>
  <c r="H215" i="138"/>
  <c r="I215" i="138" s="1"/>
  <c r="H65" i="138"/>
  <c r="I65" i="138" s="1"/>
  <c r="H15" i="138"/>
  <c r="I15" i="138" s="1"/>
  <c r="H146" i="138"/>
  <c r="I146" i="138" s="1"/>
  <c r="H95" i="138"/>
  <c r="I95" i="138" s="1"/>
  <c r="H191" i="138"/>
  <c r="I191" i="138" s="1"/>
  <c r="H107" i="138"/>
  <c r="I107" i="138" s="1"/>
  <c r="H82" i="138"/>
  <c r="I82" i="138" s="1"/>
  <c r="H20" i="138"/>
  <c r="I20" i="138" s="1"/>
  <c r="H100" i="138"/>
  <c r="I100" i="138" s="1"/>
  <c r="H80" i="138"/>
  <c r="I80" i="138" s="1"/>
  <c r="H19" i="138"/>
  <c r="I19" i="138" s="1"/>
  <c r="H167" i="138"/>
  <c r="I167" i="138" s="1"/>
  <c r="H104" i="138"/>
  <c r="I104" i="138" s="1"/>
  <c r="H24" i="138"/>
  <c r="I24" i="138" s="1"/>
  <c r="H151" i="138"/>
  <c r="I151" i="138" s="1"/>
  <c r="H68" i="138"/>
  <c r="I68" i="138" s="1"/>
  <c r="H165" i="138"/>
  <c r="I165" i="138" s="1"/>
  <c r="H46" i="138"/>
  <c r="I46" i="138" s="1"/>
  <c r="H136" i="138"/>
  <c r="I136" i="138" s="1"/>
  <c r="H172" i="138"/>
  <c r="I172" i="138" s="1"/>
  <c r="H152" i="138"/>
  <c r="I152" i="138" s="1"/>
  <c r="H89" i="138"/>
  <c r="I89" i="138" s="1"/>
  <c r="H157" i="138"/>
  <c r="I157" i="138" s="1"/>
  <c r="H92" i="138"/>
  <c r="I92" i="138" s="1"/>
  <c r="H204" i="138"/>
  <c r="I204" i="138" s="1"/>
  <c r="H105" i="138"/>
  <c r="I105" i="138" s="1"/>
  <c r="H114" i="138"/>
  <c r="I114" i="138" s="1"/>
  <c r="H182" i="138"/>
  <c r="I182" i="138" s="1"/>
  <c r="H141" i="138"/>
  <c r="I141" i="138" s="1"/>
  <c r="H22" i="138"/>
  <c r="I22" i="138" s="1"/>
  <c r="H23" i="138"/>
  <c r="I23" i="138" s="1"/>
  <c r="H187" i="138"/>
  <c r="I187" i="138" s="1"/>
  <c r="H33" i="138"/>
  <c r="I33" i="138" s="1"/>
  <c r="H98" i="138"/>
  <c r="I98" i="138" s="1"/>
  <c r="H101" i="138"/>
  <c r="I101" i="138" s="1"/>
  <c r="H119" i="138"/>
  <c r="I119" i="138" s="1"/>
  <c r="H30" i="138"/>
  <c r="I30" i="138" s="1"/>
  <c r="H131" i="138"/>
  <c r="I131" i="138" s="1"/>
  <c r="H86" i="138"/>
  <c r="I86" i="138" s="1"/>
  <c r="H227" i="138"/>
  <c r="I227" i="138" s="1"/>
  <c r="H99" i="138"/>
  <c r="I99" i="138" s="1"/>
  <c r="H48" i="138"/>
  <c r="I48" i="138" s="1"/>
  <c r="H31" i="138"/>
  <c r="I31" i="138" s="1"/>
  <c r="H186" i="138"/>
  <c r="I186" i="138" s="1"/>
  <c r="H42" i="138"/>
  <c r="I42" i="138" s="1"/>
  <c r="H130" i="138"/>
  <c r="I130" i="138" s="1"/>
  <c r="H132" i="138"/>
  <c r="I132" i="138" s="1"/>
  <c r="H71" i="138"/>
  <c r="I71" i="138" s="1"/>
  <c r="H143" i="138"/>
  <c r="I143" i="138" s="1"/>
  <c r="H106" i="138"/>
  <c r="I106" i="138" s="1"/>
  <c r="H185" i="138"/>
  <c r="I185" i="138" s="1"/>
  <c r="H129" i="138"/>
  <c r="I129" i="138" s="1"/>
  <c r="H72" i="138"/>
  <c r="I72" i="138" s="1"/>
  <c r="H37" i="138"/>
  <c r="I37" i="138" s="1"/>
  <c r="H219" i="138"/>
  <c r="I219" i="138" s="1"/>
  <c r="H121" i="138"/>
  <c r="I121" i="138" s="1"/>
  <c r="H201" i="138"/>
  <c r="I201" i="138" s="1"/>
  <c r="H74" i="138"/>
  <c r="I74" i="138" s="1"/>
  <c r="H112" i="138"/>
  <c r="I112" i="138" s="1"/>
  <c r="H40" i="138"/>
  <c r="I40" i="138" s="1"/>
  <c r="H14" i="138"/>
  <c r="I14" i="138" s="1"/>
  <c r="H45" i="138"/>
  <c r="I45" i="138" s="1"/>
  <c r="H127" i="138"/>
  <c r="I127" i="138" s="1"/>
  <c r="H171" i="138"/>
  <c r="I171" i="138" s="1"/>
  <c r="H155" i="138"/>
  <c r="I155" i="138" s="1"/>
  <c r="H116" i="138"/>
  <c r="I116" i="138" s="1"/>
  <c r="H103" i="138"/>
  <c r="I103" i="138" s="1"/>
  <c r="H145" i="138"/>
  <c r="I145" i="138" s="1"/>
  <c r="H38" i="138"/>
  <c r="I38" i="138" s="1"/>
  <c r="H120" i="138"/>
  <c r="I120" i="138" s="1"/>
  <c r="H47" i="138"/>
  <c r="I47" i="138" s="1"/>
  <c r="H58" i="138"/>
  <c r="I58" i="138" s="1"/>
  <c r="H27" i="138"/>
  <c r="I27" i="138" s="1"/>
  <c r="H102" i="138"/>
  <c r="I102" i="138" s="1"/>
  <c r="H214" i="138"/>
  <c r="I214" i="138" s="1"/>
  <c r="H36" i="138"/>
  <c r="I36" i="138" s="1"/>
  <c r="H149" i="138"/>
  <c r="I149" i="138" s="1"/>
  <c r="H134" i="138"/>
  <c r="I134" i="138" s="1"/>
  <c r="H118" i="138"/>
  <c r="I118" i="138" s="1"/>
  <c r="H202" i="138"/>
  <c r="I202" i="138" s="1"/>
  <c r="H87" i="138"/>
  <c r="I87" i="138" s="1"/>
  <c r="H35" i="138"/>
  <c r="I35" i="138" s="1"/>
  <c r="H211" i="138"/>
  <c r="I211" i="138" s="1"/>
  <c r="H85" i="138"/>
  <c r="I85" i="138" s="1"/>
  <c r="H113" i="138"/>
  <c r="I113" i="138" s="1"/>
  <c r="H70" i="138"/>
  <c r="I70" i="138" s="1"/>
  <c r="H150" i="138"/>
  <c r="I150" i="138" s="1"/>
  <c r="H229" i="138"/>
  <c r="I229" i="138" s="1"/>
  <c r="H194" i="138"/>
  <c r="I194" i="138" s="1"/>
  <c r="H163" i="138"/>
  <c r="I163" i="138" s="1"/>
  <c r="H60" i="138"/>
  <c r="I60" i="138" s="1"/>
  <c r="H140" i="138"/>
  <c r="I140" i="138" s="1"/>
  <c r="H137" i="138"/>
  <c r="I137" i="138" s="1"/>
  <c r="H83" i="138"/>
  <c r="I83" i="138" s="1"/>
  <c r="H53" i="138"/>
  <c r="I53" i="138" s="1"/>
  <c r="H208" i="138"/>
  <c r="I208" i="138" s="1"/>
  <c r="H198" i="138"/>
  <c r="I198" i="138" s="1"/>
  <c r="H50" i="138"/>
  <c r="I50" i="138" s="1"/>
  <c r="H26" i="138"/>
  <c r="I26" i="138" s="1"/>
  <c r="H154" i="138"/>
  <c r="I154" i="138" s="1"/>
  <c r="H220" i="138"/>
  <c r="I220" i="138" s="1"/>
  <c r="H209" i="138"/>
  <c r="I209" i="138" s="1"/>
  <c r="H216" i="138"/>
  <c r="I216" i="138" s="1"/>
  <c r="D31" i="248" l="1"/>
  <c r="J12" i="248"/>
  <c r="D19" i="248" s="1"/>
  <c r="E32" i="248" s="1"/>
  <c r="E33" i="248" s="1"/>
  <c r="E12" i="248"/>
  <c r="C19" i="248" s="1"/>
  <c r="I12" i="138"/>
  <c r="D32" i="248" l="1"/>
  <c r="D33" i="248" s="1"/>
  <c r="G40" i="248"/>
  <c r="E40" i="248" s="1"/>
  <c r="E19" i="248"/>
  <c r="G39" i="248" l="1"/>
  <c r="E39" i="248" s="1"/>
  <c r="E18" i="248"/>
  <c r="E16" i="248"/>
  <c r="G37" i="248"/>
  <c r="E37" i="248" s="1"/>
  <c r="G38" i="248" l="1"/>
  <c r="E38" i="248" s="1"/>
  <c r="E41" i="248" s="1"/>
  <c r="E17" i="248"/>
  <c r="E20" i="248" s="1"/>
  <c r="C20" i="248"/>
  <c r="G27" i="245"/>
  <c r="G26" i="245"/>
  <c r="G25" i="245"/>
  <c r="G24" i="245"/>
  <c r="H12" i="245"/>
  <c r="B19" i="245" s="1"/>
  <c r="H11" i="245"/>
  <c r="H10" i="245"/>
  <c r="H9" i="245"/>
  <c r="D16" i="245" s="1"/>
  <c r="E9" i="245"/>
  <c r="C16" i="245" l="1"/>
  <c r="D29" i="245"/>
  <c r="E10" i="245"/>
  <c r="C17" i="245" s="1"/>
  <c r="J10" i="245"/>
  <c r="D17" i="245" s="1"/>
  <c r="D30" i="245" s="1"/>
  <c r="B40" i="245"/>
  <c r="B32" i="245"/>
  <c r="B27" i="245"/>
  <c r="B39" i="245"/>
  <c r="B31" i="245"/>
  <c r="B18" i="245"/>
  <c r="B26" i="245"/>
  <c r="B38" i="245"/>
  <c r="B30" i="245"/>
  <c r="B25" i="245"/>
  <c r="B17" i="245"/>
  <c r="B37" i="245"/>
  <c r="B29" i="245"/>
  <c r="B24" i="245"/>
  <c r="B16" i="245"/>
  <c r="E30" i="245" l="1"/>
  <c r="E11" i="245"/>
  <c r="J12" i="245" s="1"/>
  <c r="D19" i="245" s="1"/>
  <c r="D32" i="245" s="1"/>
  <c r="J11" i="245"/>
  <c r="D18" i="245" s="1"/>
  <c r="E29" i="245"/>
  <c r="E12" i="245" l="1"/>
  <c r="C19" i="245" s="1"/>
  <c r="G40" i="245" s="1"/>
  <c r="E40" i="245" s="1"/>
  <c r="C18" i="245"/>
  <c r="G39" i="245" s="1"/>
  <c r="E39" i="245" s="1"/>
  <c r="D31" i="245"/>
  <c r="D33" i="245" s="1"/>
  <c r="E31" i="245"/>
  <c r="E32" i="245"/>
  <c r="E19" i="245" l="1"/>
  <c r="E18" i="245"/>
  <c r="E33" i="245"/>
  <c r="E17" i="245"/>
  <c r="G38" i="245"/>
  <c r="E38" i="245" s="1"/>
  <c r="C20" i="245"/>
  <c r="E16" i="245" l="1"/>
  <c r="E20" i="245" s="1"/>
  <c r="G37" i="245"/>
  <c r="E37" i="245" s="1"/>
  <c r="E41" i="245" s="1"/>
  <c r="B57" i="243" l="1"/>
  <c r="B56" i="243"/>
  <c r="B10" i="243"/>
  <c r="F2" i="243"/>
  <c r="B2" i="242"/>
  <c r="B2" i="240"/>
  <c r="C6" i="243" l="1"/>
  <c r="E6" i="243" s="1"/>
  <c r="C7" i="243"/>
  <c r="E7" i="243" s="1"/>
  <c r="C4" i="243"/>
  <c r="E4" i="243" s="1"/>
  <c r="C5" i="243"/>
  <c r="E5" i="243" s="1"/>
  <c r="G27" i="237"/>
  <c r="G26" i="237"/>
  <c r="G25" i="237"/>
  <c r="G24" i="237"/>
  <c r="H12" i="237"/>
  <c r="H11" i="237"/>
  <c r="H10" i="237"/>
  <c r="H9" i="237"/>
  <c r="D16" i="237" s="1"/>
  <c r="C16" i="237" s="1"/>
  <c r="E9" i="237"/>
  <c r="J10" i="237" s="1"/>
  <c r="D17" i="237" s="1"/>
  <c r="G24" i="224"/>
  <c r="G27" i="224"/>
  <c r="G26" i="224"/>
  <c r="G25" i="224"/>
  <c r="B40" i="237" l="1"/>
  <c r="B32" i="237"/>
  <c r="B27" i="237"/>
  <c r="B19" i="237"/>
  <c r="B39" i="237"/>
  <c r="B31" i="237"/>
  <c r="B26" i="237"/>
  <c r="B18" i="237"/>
  <c r="B38" i="237"/>
  <c r="B30" i="237"/>
  <c r="B25" i="237"/>
  <c r="E30" i="237"/>
  <c r="B17" i="237"/>
  <c r="E10" i="237"/>
  <c r="B16" i="237"/>
  <c r="B37" i="237"/>
  <c r="B29" i="237"/>
  <c r="B24" i="237"/>
  <c r="J11" i="237" l="1"/>
  <c r="D18" i="237" s="1"/>
  <c r="E31" i="237" s="1"/>
  <c r="C17" i="237"/>
  <c r="E11" i="237"/>
  <c r="J12" i="237" s="1"/>
  <c r="D30" i="237"/>
  <c r="E29" i="237"/>
  <c r="D29" i="237"/>
  <c r="H10" i="224"/>
  <c r="H11" i="224"/>
  <c r="H12" i="224"/>
  <c r="D31" i="237" l="1"/>
  <c r="D19" i="237"/>
  <c r="C18" i="237"/>
  <c r="E12" i="237"/>
  <c r="C19" i="237" s="1"/>
  <c r="B40" i="224"/>
  <c r="B32" i="224"/>
  <c r="B19" i="224"/>
  <c r="B27" i="224"/>
  <c r="B39" i="224"/>
  <c r="B31" i="224"/>
  <c r="B18" i="224"/>
  <c r="B26" i="224"/>
  <c r="B25" i="224"/>
  <c r="B38" i="224"/>
  <c r="B30" i="224"/>
  <c r="B17" i="224"/>
  <c r="D32" i="237" l="1"/>
  <c r="D33" i="237" s="1"/>
  <c r="E32" i="237"/>
  <c r="E33" i="237" s="1"/>
  <c r="E19" i="237"/>
  <c r="G40" i="237"/>
  <c r="E40" i="237" s="1"/>
  <c r="G39" i="237"/>
  <c r="E39" i="237" s="1"/>
  <c r="E18" i="237"/>
  <c r="E29" i="224"/>
  <c r="E9" i="224"/>
  <c r="J10" i="224" l="1"/>
  <c r="D17" i="224" s="1"/>
  <c r="D30" i="224" s="1"/>
  <c r="E10" i="224"/>
  <c r="C17" i="224" s="1"/>
  <c r="E17" i="237"/>
  <c r="G38" i="237"/>
  <c r="E38" i="237" s="1"/>
  <c r="E11" i="224" l="1"/>
  <c r="J11" i="224"/>
  <c r="D18" i="224" s="1"/>
  <c r="D31" i="224" s="1"/>
  <c r="E16" i="237"/>
  <c r="E20" i="237" s="1"/>
  <c r="C20" i="237"/>
  <c r="G37" i="237"/>
  <c r="E37" i="237" s="1"/>
  <c r="E41" i="237" s="1"/>
  <c r="E12" i="224" l="1"/>
  <c r="C18" i="224"/>
  <c r="G39" i="224" s="1"/>
  <c r="E39" i="224" s="1"/>
  <c r="J12" i="224"/>
  <c r="D19" i="224" s="1"/>
  <c r="D32" i="224" s="1"/>
  <c r="D33" i="224" s="1"/>
  <c r="E31" i="224"/>
  <c r="E30" i="224"/>
  <c r="C19" i="224" l="1"/>
  <c r="E19" i="224" s="1"/>
  <c r="E18" i="224"/>
  <c r="G38" i="224"/>
  <c r="E38" i="224" s="1"/>
  <c r="E32" i="224"/>
  <c r="E33" i="224" s="1"/>
  <c r="G40" i="224" l="1"/>
  <c r="E40" i="224" s="1"/>
  <c r="E17" i="224"/>
  <c r="C20" i="224"/>
  <c r="E16" i="224" l="1"/>
  <c r="E20" i="224" s="1"/>
  <c r="G37" i="224"/>
  <c r="E37" i="224" s="1"/>
  <c r="E41" i="2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0E06CAB8-EB80-499B-A816-29655ABA4CE4}">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39621DB0-6C78-47A0-B825-A57607B5FBF4}">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Lud</author>
  </authors>
  <commentList>
    <comment ref="G23" authorId="0" shapeId="0" xr:uid="{00000000-0006-0000-0100-000002000000}">
      <text>
        <r>
          <rPr>
            <sz val="8"/>
            <color indexed="47"/>
            <rFont val="tahoma"/>
            <family val="2"/>
          </rPr>
          <t xml:space="preserve">Vul in de </t>
        </r>
        <r>
          <rPr>
            <b/>
            <sz val="8"/>
            <color indexed="47"/>
            <rFont val="Tahoma"/>
            <family val="2"/>
          </rPr>
          <t>turquoise</t>
        </r>
        <r>
          <rPr>
            <sz val="8"/>
            <color indexed="47"/>
            <rFont val="tahoma"/>
            <family val="2"/>
          </rPr>
          <t xml:space="preserve"> vakjes in hoeveel en welke maaltijden u  genoten heeft die mee vervat zitten in uw hotelfactuur. 
Voor de fiscus moeten er dan immers correcties gebeuren op de toekenbare dagforfaits aangezien uw reis- en verblijfkosten niet inbegrepen zijn in het forfait. Uw vliegtuig- of treinticket, uw hotelfactuur, enz. mogen dus los van dit forfait betaald worden door uw vennootschap.</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A9C5ECFE-4624-41D1-B5CA-19573EDF41AC}">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B132868C-D095-41BB-A18B-E69F47A657E5}">
      <text>
        <r>
          <rPr>
            <b/>
            <sz val="8"/>
            <color indexed="8"/>
            <rFont val="Tahoma"/>
            <family val="2"/>
          </rPr>
          <t>La rédaction veille à la fiabilité des informations lesquelles ne sauraient toutefois engager sa responsabilité.</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Lud</author>
  </authors>
  <commentList>
    <comment ref="G23" authorId="0" shapeId="0" xr:uid="{F95425A0-0669-49E6-9E3E-CE1439799C1B}">
      <text>
        <r>
          <rPr>
            <sz val="8"/>
            <color indexed="81"/>
            <rFont val="Tahoma"/>
            <family val="2"/>
          </rPr>
          <t xml:space="preserve">Complétez les cases </t>
        </r>
        <r>
          <rPr>
            <b/>
            <sz val="8"/>
            <color indexed="81"/>
            <rFont val="Tahoma"/>
            <family val="2"/>
          </rPr>
          <t>turquoise</t>
        </r>
        <r>
          <rPr>
            <sz val="8"/>
            <color indexed="81"/>
            <rFont val="Tahoma"/>
            <family val="2"/>
          </rPr>
          <t xml:space="preserve"> selon le type et le nombre de repas que vous avez pris à l'hôtel et qui sont dès lors inclus eux aussi dans votre note d'hôtel.
Le fisc estime en effet qu'il y a lieu, en pareil cas, de rectifier le forfait journalier attribuable, dès lors que ce forfait n'inclut pas vos frais de voyage et de séjour. Votre société peut donc payer votre billet d'avion ou ticket de train, votre note d'hôtel, etc. indépendamment de ce forfait qu'elle vous verse.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BDD8E69D-52BD-4C44-9E6A-8FD72D253F46}">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F2DD85B0-CC56-4827-BBDA-7081A29F271D}">
      <text>
        <r>
          <rPr>
            <b/>
            <sz val="8"/>
            <color indexed="8"/>
            <rFont val="Tahoma"/>
            <family val="2"/>
          </rPr>
          <t>De redactie staat in voor de betrouwbaarheid van dit rekenmodel, waarvoor ze echter niet aansprakelijk gesteld kan worden.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Lud</author>
  </authors>
  <commentList>
    <comment ref="G23" authorId="0" shapeId="0" xr:uid="{4EB6E3F1-03C2-4C4A-8487-0311714B0C08}">
      <text>
        <r>
          <rPr>
            <sz val="8"/>
            <color indexed="47"/>
            <rFont val="tahoma"/>
            <family val="2"/>
          </rPr>
          <t xml:space="preserve">Vul in de </t>
        </r>
        <r>
          <rPr>
            <b/>
            <sz val="8"/>
            <color indexed="47"/>
            <rFont val="Tahoma"/>
            <family val="2"/>
          </rPr>
          <t>turquoise</t>
        </r>
        <r>
          <rPr>
            <sz val="8"/>
            <color indexed="47"/>
            <rFont val="tahoma"/>
            <family val="2"/>
          </rPr>
          <t xml:space="preserve"> vakjes in hoeveel en welke maaltijden u  genoten heeft die mee vervat zitten in uw hotelfactuur. 
Voor de fiscus moeten er dan immers correcties gebeuren op de toekenbare dagforfaits aangezien uw reis- en verblijfkosten niet inbegrepen zijn in het forfait. Uw vliegtuig- of treinticket, uw hotelfactuur, enz. mogen dus los van dit forfait betaald worden door uw vennootschap.</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E33293A2-AAB8-410D-9A23-818A057F091B}">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84E0760E-0A4C-406B-984B-D0F964B2AAB7}">
      <text>
        <r>
          <rPr>
            <b/>
            <sz val="8"/>
            <color indexed="8"/>
            <rFont val="Tahoma"/>
            <family val="2"/>
          </rPr>
          <t>La rédaction veille à la fiabilité des informations lesquelles ne sauraient toutefois engager sa responsabilité.</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Lud</author>
  </authors>
  <commentList>
    <comment ref="G23" authorId="0" shapeId="0" xr:uid="{592A4B6F-CED1-42FF-8611-05AA463FFC14}">
      <text>
        <r>
          <rPr>
            <sz val="8"/>
            <color indexed="81"/>
            <rFont val="Tahoma"/>
            <family val="2"/>
          </rPr>
          <t xml:space="preserve">Complétez les cases </t>
        </r>
        <r>
          <rPr>
            <b/>
            <sz val="8"/>
            <color indexed="81"/>
            <rFont val="Tahoma"/>
            <family val="2"/>
          </rPr>
          <t>turquoise</t>
        </r>
        <r>
          <rPr>
            <sz val="8"/>
            <color indexed="81"/>
            <rFont val="Tahoma"/>
            <family val="2"/>
          </rPr>
          <t xml:space="preserve"> selon le type et le nombre de repas que vous avez pris à l'hôtel et qui sont dès lors inclus eux aussi dans votre note d'hôtel.
Le fisc estime en effet qu'il y a lieu, en pareil cas, de rectifier le forfait journalier attribuable, dès lors que ce forfait n'inclut pas vos frais de voyage et de séjour. Votre société peut donc payer votre billet d'avion ou ticket de train, votre note d'hôtel, etc. indépendamment de ce forfait qu'elle vous verse.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<sst xmlns="http://schemas.openxmlformats.org/spreadsheetml/2006/main" count="2860" uniqueCount="740">
  <si>
    <t>Dominica</t>
  </si>
  <si>
    <t>Dominicaanse Republiek</t>
  </si>
  <si>
    <t>Ecuador</t>
  </si>
  <si>
    <t>Egypte</t>
  </si>
  <si>
    <t>El Salvador</t>
  </si>
  <si>
    <t>Equatoriaal-Guinea</t>
  </si>
  <si>
    <t>Eritrea</t>
  </si>
  <si>
    <t>Ethiopië</t>
  </si>
  <si>
    <t>Fiji</t>
  </si>
  <si>
    <t>Filipijnen</t>
  </si>
  <si>
    <t>Frans-Guyana</t>
  </si>
  <si>
    <t>Frans-Polynesië</t>
  </si>
  <si>
    <t>Gabon</t>
  </si>
  <si>
    <t>Gambia</t>
  </si>
  <si>
    <t>Georgië</t>
  </si>
  <si>
    <t>Ghana</t>
  </si>
  <si>
    <t>Gibraltar</t>
  </si>
  <si>
    <t>Grenada</t>
  </si>
  <si>
    <t>Groenland</t>
  </si>
  <si>
    <t>Guadeloupe</t>
  </si>
  <si>
    <t>Guam</t>
  </si>
  <si>
    <t>Guatemala</t>
  </si>
  <si>
    <t>Guinee</t>
  </si>
  <si>
    <t>Guinee-Bissau</t>
  </si>
  <si>
    <t>Guyana</t>
  </si>
  <si>
    <t>Haïti</t>
  </si>
  <si>
    <t>Honduras</t>
  </si>
  <si>
    <t>Hongkong</t>
  </si>
  <si>
    <t>India</t>
  </si>
  <si>
    <t>Indonesië</t>
  </si>
  <si>
    <t>Irak</t>
  </si>
  <si>
    <t>Iran</t>
  </si>
  <si>
    <t>Jamaica</t>
  </si>
  <si>
    <t>Jemen</t>
  </si>
  <si>
    <t>Jordanië</t>
  </si>
  <si>
    <t>Kaapverdië</t>
  </si>
  <si>
    <t>Kazachstan</t>
  </si>
  <si>
    <t>Kenia</t>
  </si>
  <si>
    <t>Kirgizië</t>
  </si>
  <si>
    <t>Kiribati</t>
  </si>
  <si>
    <t>Koeweit</t>
  </si>
  <si>
    <t>Laos</t>
  </si>
  <si>
    <t>Lesotho</t>
  </si>
  <si>
    <t>Bolivië</t>
  </si>
  <si>
    <t>Macedonië</t>
  </si>
  <si>
    <t>Noorwegen</t>
  </si>
  <si>
    <t>Estland</t>
  </si>
  <si>
    <t>Letland</t>
  </si>
  <si>
    <t>Litouwen</t>
  </si>
  <si>
    <t>Libanon</t>
  </si>
  <si>
    <t>Liberia</t>
  </si>
  <si>
    <t>Libië</t>
  </si>
  <si>
    <t>Macau</t>
  </si>
  <si>
    <t>Madagaskar</t>
  </si>
  <si>
    <t>Malawi</t>
  </si>
  <si>
    <t>Malediven</t>
  </si>
  <si>
    <t>Maleisië</t>
  </si>
  <si>
    <t>Mali</t>
  </si>
  <si>
    <t>Marokko</t>
  </si>
  <si>
    <t>Marshalleilanden</t>
  </si>
  <si>
    <t>Martinique</t>
  </si>
  <si>
    <t>Mauritanië</t>
  </si>
  <si>
    <t>Mauritius</t>
  </si>
  <si>
    <t>Mexico</t>
  </si>
  <si>
    <t>Micronesia</t>
  </si>
  <si>
    <t>Moldavië</t>
  </si>
  <si>
    <t>Monaco</t>
  </si>
  <si>
    <t>Mongolië</t>
  </si>
  <si>
    <t>Montserrat</t>
  </si>
  <si>
    <t>Mozambique</t>
  </si>
  <si>
    <t>Myanmar</t>
  </si>
  <si>
    <t>Namibië</t>
  </si>
  <si>
    <t>Nauru</t>
  </si>
  <si>
    <t>Nepal</t>
  </si>
  <si>
    <t>Nicaragua</t>
  </si>
  <si>
    <t>Nieuw-Caledonië</t>
  </si>
  <si>
    <t>Nieuw-Zeeland</t>
  </si>
  <si>
    <t>Niger</t>
  </si>
  <si>
    <t>Nigeria</t>
  </si>
  <si>
    <t>Niue</t>
  </si>
  <si>
    <t>Noordelijke Marianen</t>
  </si>
  <si>
    <t>Oeganda</t>
  </si>
  <si>
    <t>Oekraïne</t>
  </si>
  <si>
    <t>Oezbekistan</t>
  </si>
  <si>
    <t>Oman</t>
  </si>
  <si>
    <t>Pakistan</t>
  </si>
  <si>
    <t>Palau</t>
  </si>
  <si>
    <t>Panama</t>
  </si>
  <si>
    <t>Papoea-Nieuw-Guinea</t>
  </si>
  <si>
    <t>Paraguay</t>
  </si>
  <si>
    <t>Peru</t>
  </si>
  <si>
    <t>Puerto Rico</t>
  </si>
  <si>
    <t>Qatar</t>
  </si>
  <si>
    <t>Réunion</t>
  </si>
  <si>
    <t>Roemenië</t>
  </si>
  <si>
    <t>Rusland</t>
  </si>
  <si>
    <t>Rwanda</t>
  </si>
  <si>
    <t>Saint Kitts en Nevis</t>
  </si>
  <si>
    <t>Saint Lucia</t>
  </si>
  <si>
    <t>Saint Vincent</t>
  </si>
  <si>
    <t>Salomonseilanden</t>
  </si>
  <si>
    <t>Samoa</t>
  </si>
  <si>
    <t>San Marino</t>
  </si>
  <si>
    <t>Sao Tomé en Principe</t>
  </si>
  <si>
    <t>Saudi-Arabië</t>
  </si>
  <si>
    <t>Senegal</t>
  </si>
  <si>
    <t>Seychellen</t>
  </si>
  <si>
    <t>Sierra Leone</t>
  </si>
  <si>
    <t>Singapore</t>
  </si>
  <si>
    <t>Soedan</t>
  </si>
  <si>
    <t>Somalië</t>
  </si>
  <si>
    <t>Sri Lanka</t>
  </si>
  <si>
    <t>Suriname</t>
  </si>
  <si>
    <t>Swaziland</t>
  </si>
  <si>
    <t>Syrië</t>
  </si>
  <si>
    <t>Tadzjikistan</t>
  </si>
  <si>
    <t>Taiwan</t>
  </si>
  <si>
    <t>Tanzania</t>
  </si>
  <si>
    <t>Thailand</t>
  </si>
  <si>
    <t>Timor-Leste</t>
  </si>
  <si>
    <t>Togo</t>
  </si>
  <si>
    <t>Tonga</t>
  </si>
  <si>
    <t>Trinidad en Tobago</t>
  </si>
  <si>
    <t>Tsjaad</t>
  </si>
  <si>
    <t>Tunesië</t>
  </si>
  <si>
    <t>Turkije</t>
  </si>
  <si>
    <t>Turkmenistan</t>
  </si>
  <si>
    <t>Turks- en Caicoseilanden</t>
  </si>
  <si>
    <t>Tuvalu</t>
  </si>
  <si>
    <t>Uruguay</t>
  </si>
  <si>
    <t>Vanuatu</t>
  </si>
  <si>
    <t>Venezuela</t>
  </si>
  <si>
    <t>Verenigde Arabische Emiraten</t>
  </si>
  <si>
    <t>Vietnam</t>
  </si>
  <si>
    <t>Wallis</t>
  </si>
  <si>
    <t>Westelijke Jordaanoever en Gaza</t>
  </si>
  <si>
    <t>Zambia</t>
  </si>
  <si>
    <t>Zimbabwe</t>
  </si>
  <si>
    <t>Duitsland</t>
  </si>
  <si>
    <t>Finland</t>
  </si>
  <si>
    <t>Griekenland</t>
  </si>
  <si>
    <t>Malta</t>
  </si>
  <si>
    <t>Cyprus</t>
  </si>
  <si>
    <t>Denemarken</t>
  </si>
  <si>
    <t>Frankrijk</t>
  </si>
  <si>
    <t>Ierland</t>
  </si>
  <si>
    <t>Italië</t>
  </si>
  <si>
    <t>Nederland</t>
  </si>
  <si>
    <t>Portugal</t>
  </si>
  <si>
    <t>Oostenrijk</t>
  </si>
  <si>
    <t>Zweden</t>
  </si>
  <si>
    <t>Polen</t>
  </si>
  <si>
    <t>Spanje</t>
  </si>
  <si>
    <t>Hongarije</t>
  </si>
  <si>
    <t>Amerikaanse Maagdeneilanden</t>
  </si>
  <si>
    <t>Amerikaans-Samoa</t>
  </si>
  <si>
    <t>Anguilla</t>
  </si>
  <si>
    <t>Aruba</t>
  </si>
  <si>
    <t>Australië</t>
  </si>
  <si>
    <t>Azerbeidzjan</t>
  </si>
  <si>
    <t>Bahamas</t>
  </si>
  <si>
    <t>Bahrein</t>
  </si>
  <si>
    <t>Bangladesh</t>
  </si>
  <si>
    <t>Barbados</t>
  </si>
  <si>
    <t>Belize</t>
  </si>
  <si>
    <t>Benin</t>
  </si>
  <si>
    <t>Bermuda</t>
  </si>
  <si>
    <t>Bhutan</t>
  </si>
  <si>
    <t>Botswana</t>
  </si>
  <si>
    <t>Britse Maagdeneilanden</t>
  </si>
  <si>
    <t>Brunei</t>
  </si>
  <si>
    <t>Burundi</t>
  </si>
  <si>
    <t>Cambodja</t>
  </si>
  <si>
    <t>Canarische Eilanden</t>
  </si>
  <si>
    <t>Caymaneilanden</t>
  </si>
  <si>
    <t>Centraal-Afrikaanse Republiek</t>
  </si>
  <si>
    <t>Comoren</t>
  </si>
  <si>
    <t>Congo (Democratische Republiek)</t>
  </si>
  <si>
    <t>Cookeilanden</t>
  </si>
  <si>
    <t>Cuba</t>
  </si>
  <si>
    <t>Djibouti</t>
  </si>
  <si>
    <t>Ç</t>
  </si>
  <si>
    <t>Totaal</t>
  </si>
  <si>
    <t>Å</t>
  </si>
  <si>
    <t>Æ</t>
  </si>
  <si>
    <t>Kosovo</t>
  </si>
  <si>
    <t>Montenegro</t>
  </si>
  <si>
    <t>Kies…</t>
  </si>
  <si>
    <t>1.</t>
  </si>
  <si>
    <t>2.</t>
  </si>
  <si>
    <t>3.</t>
  </si>
  <si>
    <t>4.</t>
  </si>
  <si>
    <t>Totaal van de correcties</t>
  </si>
  <si>
    <t>middagmaal</t>
  </si>
  <si>
    <t>avondmaal</t>
  </si>
  <si>
    <t>aantal dagen</t>
  </si>
  <si>
    <t>per dag</t>
  </si>
  <si>
    <t>totaal</t>
  </si>
  <si>
    <t>Voor elke maaltijd in het hotel verlaagt de dagvergoeding met</t>
  </si>
  <si>
    <t>i</t>
  </si>
  <si>
    <t>Landen</t>
  </si>
  <si>
    <t>Afghanistan</t>
  </si>
  <si>
    <t>Albanië</t>
  </si>
  <si>
    <t>Algerije</t>
  </si>
  <si>
    <t>Andorra</t>
  </si>
  <si>
    <t>Angola</t>
  </si>
  <si>
    <t>Argentinië</t>
  </si>
  <si>
    <t>Armenië</t>
  </si>
  <si>
    <t>Belarus</t>
  </si>
  <si>
    <t>Bosnië-Herzegovina</t>
  </si>
  <si>
    <t>Brazilië </t>
  </si>
  <si>
    <t>Bulgarije</t>
  </si>
  <si>
    <t>Burkina Faso</t>
  </si>
  <si>
    <t>Canada</t>
  </si>
  <si>
    <t>Chili</t>
  </si>
  <si>
    <t>China</t>
  </si>
  <si>
    <t>Colombia</t>
  </si>
  <si>
    <t>Congo</t>
  </si>
  <si>
    <t>Costa Rica</t>
  </si>
  <si>
    <t>Israël</t>
  </si>
  <si>
    <t>Ivoorkust</t>
  </si>
  <si>
    <t>Japan</t>
  </si>
  <si>
    <t>Kameroen</t>
  </si>
  <si>
    <t>Korea Democratische Republiek</t>
  </si>
  <si>
    <t>Korea Republiek</t>
  </si>
  <si>
    <t>Kroatië</t>
  </si>
  <si>
    <t>Luxemburg</t>
  </si>
  <si>
    <t>Slovakije</t>
  </si>
  <si>
    <t>Slovenië</t>
  </si>
  <si>
    <t>Tsjechië</t>
  </si>
  <si>
    <t>Verenigd Koninkrijk</t>
  </si>
  <si>
    <t>Verenigde Staten van Amerika</t>
  </si>
  <si>
    <t>Zuid-Afrika</t>
  </si>
  <si>
    <t>Zwitserland</t>
  </si>
  <si>
    <t>Ijsland</t>
  </si>
  <si>
    <t>Liechtenstein</t>
  </si>
  <si>
    <t>Servië</t>
  </si>
  <si>
    <t>Zuid-Soedan</t>
  </si>
  <si>
    <t>Antigua en Barbuda</t>
  </si>
  <si>
    <t>Begin periode</t>
  </si>
  <si>
    <t>Einde Periode</t>
  </si>
  <si>
    <t>Periode 1</t>
  </si>
  <si>
    <t>Periode 2</t>
  </si>
  <si>
    <r>
      <rPr>
        <b/>
        <sz val="10"/>
        <color rgb="FFFFFFFF"/>
        <rFont val="Wingdings 3"/>
        <family val="1"/>
        <charset val="2"/>
      </rPr>
      <t>}</t>
    </r>
    <r>
      <rPr>
        <b/>
        <sz val="10"/>
        <color rgb="FFFFFFFF"/>
        <rFont val="Tahoma"/>
        <family val="2"/>
      </rPr>
      <t xml:space="preserve"> Klik </t>
    </r>
    <r>
      <rPr>
        <b/>
        <u/>
        <sz val="10"/>
        <color rgb="FFFFFFFF"/>
        <rFont val="Tahoma"/>
        <family val="2"/>
      </rPr>
      <t>hier</t>
    </r>
  </si>
  <si>
    <t>Nota van de redactie</t>
  </si>
  <si>
    <t>Checklist</t>
  </si>
  <si>
    <t>Rekentool</t>
  </si>
  <si>
    <t>Update tool</t>
  </si>
  <si>
    <t>VL</t>
  </si>
  <si>
    <t>ID</t>
  </si>
  <si>
    <t>Titel</t>
  </si>
  <si>
    <t>Minor/Major?</t>
  </si>
  <si>
    <t>Major</t>
  </si>
  <si>
    <t>Wijziging inleiding?</t>
  </si>
  <si>
    <t>Neen</t>
  </si>
  <si>
    <t>Nieuwe zaken voor taalcheck/vertaling?</t>
  </si>
  <si>
    <t>Inhoudelijke info voor de redactie?</t>
  </si>
  <si>
    <t>Update naar xlsx?</t>
  </si>
  <si>
    <t>Opmerkingen</t>
  </si>
  <si>
    <t>WA</t>
  </si>
  <si>
    <t>Forfaitaire buitenlandse dagvergoeding</t>
  </si>
  <si>
    <t xml:space="preserve"> </t>
  </si>
  <si>
    <t>Pays / Landen</t>
  </si>
  <si>
    <t>EUR</t>
  </si>
  <si>
    <t>AFGHANISTAN</t>
  </si>
  <si>
    <t>ALBANIA</t>
  </si>
  <si>
    <t>ALGERIA</t>
  </si>
  <si>
    <t>AMERICAN SAMOA</t>
  </si>
  <si>
    <t>ANDORRA</t>
  </si>
  <si>
    <t>ANGOLA</t>
  </si>
  <si>
    <t>ANGUILLA</t>
  </si>
  <si>
    <t>ANTIGUA AND BARBUDA</t>
  </si>
  <si>
    <t>ARGENTINA</t>
  </si>
  <si>
    <t>ARMENIA</t>
  </si>
  <si>
    <t>ARUBA</t>
  </si>
  <si>
    <t>AUSTRALIA</t>
  </si>
  <si>
    <t>AUSTRIA</t>
  </si>
  <si>
    <t>AZERBAIJAN</t>
  </si>
  <si>
    <t>BAHAMAS</t>
  </si>
  <si>
    <t>BAHRAIN</t>
  </si>
  <si>
    <t>BANGLADESH</t>
  </si>
  <si>
    <t>BARBADOS</t>
  </si>
  <si>
    <t>BELARUS</t>
  </si>
  <si>
    <t>BELIZE</t>
  </si>
  <si>
    <t>BENIN</t>
  </si>
  <si>
    <t>BERMUDA</t>
  </si>
  <si>
    <t>BHUTAN</t>
  </si>
  <si>
    <t>BOLIVIA</t>
  </si>
  <si>
    <t>BONAIRE</t>
  </si>
  <si>
    <t>BOSNIA-HERZEGOVINA</t>
  </si>
  <si>
    <t>BOTSWANA</t>
  </si>
  <si>
    <t>BRAZIL</t>
  </si>
  <si>
    <t>BRITISH VIRGIN ISLANDS</t>
  </si>
  <si>
    <t>BRUNEI</t>
  </si>
  <si>
    <t>BULGARIA</t>
  </si>
  <si>
    <t>BURKINA FASO</t>
  </si>
  <si>
    <t>BURUNDI</t>
  </si>
  <si>
    <t>CAMBODIA</t>
  </si>
  <si>
    <t>CAMEROON</t>
  </si>
  <si>
    <t>CANADA</t>
  </si>
  <si>
    <t>CANARY ISLANDS</t>
  </si>
  <si>
    <t>CAPE VERDE</t>
  </si>
  <si>
    <t>CAYMAN ISLANDS</t>
  </si>
  <si>
    <t>CENTRAL AFRICAN REPUBLIC</t>
  </si>
  <si>
    <t>CHAD</t>
  </si>
  <si>
    <t>CHILE</t>
  </si>
  <si>
    <t>CHINA</t>
  </si>
  <si>
    <t>CHINA, HONG KONG</t>
  </si>
  <si>
    <t>CHINA, MACAU</t>
  </si>
  <si>
    <t>COLOMBIA</t>
  </si>
  <si>
    <t>COMOROS</t>
  </si>
  <si>
    <t>CONGO, DEMOCRATIC REPUBLIC OF</t>
  </si>
  <si>
    <t>CONGO, REPUBLIC OF</t>
  </si>
  <si>
    <t>COOK ISLANDS</t>
  </si>
  <si>
    <t>COSTA RICA</t>
  </si>
  <si>
    <t>COTE D'IVOIRE</t>
  </si>
  <si>
    <t>CROATIA</t>
  </si>
  <si>
    <t>CUBA</t>
  </si>
  <si>
    <t>CYPRUS</t>
  </si>
  <si>
    <t>CZECH REPUBLIC</t>
  </si>
  <si>
    <t>DENMARK</t>
  </si>
  <si>
    <t>DJIBOUTI</t>
  </si>
  <si>
    <t>DOMINICA</t>
  </si>
  <si>
    <t>DOMINICAN REPUBLIC</t>
  </si>
  <si>
    <t>ECUADOR</t>
  </si>
  <si>
    <t>EGYPT</t>
  </si>
  <si>
    <t>EL SALVADOR</t>
  </si>
  <si>
    <t>EQUATORIAL GUINEA</t>
  </si>
  <si>
    <t>ERITREA</t>
  </si>
  <si>
    <t>ESTONIA</t>
  </si>
  <si>
    <t>ETHIOPIA</t>
  </si>
  <si>
    <t>ESWATINI</t>
  </si>
  <si>
    <t>FIJI</t>
  </si>
  <si>
    <t>FINLAND</t>
  </si>
  <si>
    <t>FRANCE</t>
  </si>
  <si>
    <t>FRENCH GUIANA</t>
  </si>
  <si>
    <t>FRENCH POLYNESIA</t>
  </si>
  <si>
    <t>GABON</t>
  </si>
  <si>
    <t>GAMBIA</t>
  </si>
  <si>
    <t>GEORGIA</t>
  </si>
  <si>
    <t>GERMANY</t>
  </si>
  <si>
    <t>GHANA</t>
  </si>
  <si>
    <t>GIBRALTAR</t>
  </si>
  <si>
    <t>GREECE</t>
  </si>
  <si>
    <t>GREENLAND</t>
  </si>
  <si>
    <t>GRENADA</t>
  </si>
  <si>
    <t>GUADELOUPE</t>
  </si>
  <si>
    <t>GUAM</t>
  </si>
  <si>
    <t>GUATEMALA</t>
  </si>
  <si>
    <t>GUINEA</t>
  </si>
  <si>
    <t>GUINEA-BISSAU</t>
  </si>
  <si>
    <t>GUYANA</t>
  </si>
  <si>
    <t>HAITI</t>
  </si>
  <si>
    <t>HONDURAS</t>
  </si>
  <si>
    <t>HUNGARY</t>
  </si>
  <si>
    <t>ICELAND</t>
  </si>
  <si>
    <t>INDIA</t>
  </si>
  <si>
    <t>INDONESIA</t>
  </si>
  <si>
    <t>IRAN</t>
  </si>
  <si>
    <t>IRAQ</t>
  </si>
  <si>
    <t>IRELAND</t>
  </si>
  <si>
    <t>ISRAEL</t>
  </si>
  <si>
    <t>ITALY</t>
  </si>
  <si>
    <t>JAMAICA</t>
  </si>
  <si>
    <t>JAPAN</t>
  </si>
  <si>
    <t>JORDAN</t>
  </si>
  <si>
    <t>KAZAKHSTAN</t>
  </si>
  <si>
    <t>KENYA</t>
  </si>
  <si>
    <t>KIRIBATI</t>
  </si>
  <si>
    <t>KOREA, DEMOCRATIC REPUBLIC OF (NORTH)</t>
  </si>
  <si>
    <t>KOREA, REPUBLIC OF (SOUTH)</t>
  </si>
  <si>
    <t>KOSOVO</t>
  </si>
  <si>
    <t>KUWAIT</t>
  </si>
  <si>
    <t>KYRGYZSTAN</t>
  </si>
  <si>
    <t>LAOS</t>
  </si>
  <si>
    <t>LATVIA</t>
  </si>
  <si>
    <t>LEBANON</t>
  </si>
  <si>
    <t>LESOTHO</t>
  </si>
  <si>
    <t>LIBERIA</t>
  </si>
  <si>
    <t>LIBYA</t>
  </si>
  <si>
    <t>LIECHTENSTEIN</t>
  </si>
  <si>
    <t>LITHUANIA</t>
  </si>
  <si>
    <t>LUXEMBOURG</t>
  </si>
  <si>
    <t>MADAGASCAR</t>
  </si>
  <si>
    <t>MALAWI</t>
  </si>
  <si>
    <t>MALAYSIA</t>
  </si>
  <si>
    <t>MALDIVES</t>
  </si>
  <si>
    <t>MALI</t>
  </si>
  <si>
    <t>MALTA</t>
  </si>
  <si>
    <t>MARSHALL ISLANDS</t>
  </si>
  <si>
    <t>MARTINIQUE</t>
  </si>
  <si>
    <t>MAURITANIA</t>
  </si>
  <si>
    <t>MAURITIUS</t>
  </si>
  <si>
    <t>MAYOTTE</t>
  </si>
  <si>
    <t>MEXICO</t>
  </si>
  <si>
    <t>MICRONESIA, FEDERATED STATES OF</t>
  </si>
  <si>
    <t>MOLDOVA</t>
  </si>
  <si>
    <t>MONACO</t>
  </si>
  <si>
    <t>MONGOLIA</t>
  </si>
  <si>
    <t>MONTENEGRO</t>
  </si>
  <si>
    <t>MONTSERRAT</t>
  </si>
  <si>
    <t>MOROCCO</t>
  </si>
  <si>
    <t>MOZAMBIQUE</t>
  </si>
  <si>
    <t>MYANMAR</t>
  </si>
  <si>
    <t>NAMIBIA</t>
  </si>
  <si>
    <t>NAURU</t>
  </si>
  <si>
    <t>NEPAL</t>
  </si>
  <si>
    <t>NETHERLANDS</t>
  </si>
  <si>
    <t>NEW CALEDONIA</t>
  </si>
  <si>
    <t>NEW ZEALAND</t>
  </si>
  <si>
    <t>NICARAGUA</t>
  </si>
  <si>
    <t>NIGER</t>
  </si>
  <si>
    <t>NIGERIA</t>
  </si>
  <si>
    <t>NIUE</t>
  </si>
  <si>
    <t>NORTH MACEDONIA</t>
  </si>
  <si>
    <t>NORTHERN MARIANA ISLANDS</t>
  </si>
  <si>
    <t>NORWAY</t>
  </si>
  <si>
    <t>OMAN</t>
  </si>
  <si>
    <t>PAKISTAN</t>
  </si>
  <si>
    <t>PALAU</t>
  </si>
  <si>
    <t>PANAMA</t>
  </si>
  <si>
    <t>PAPUA NEW GUINEA</t>
  </si>
  <si>
    <t>PARAGUAY</t>
  </si>
  <si>
    <t>PERU</t>
  </si>
  <si>
    <t>PHILIPPINES</t>
  </si>
  <si>
    <t>POLAND</t>
  </si>
  <si>
    <t>PORTUGAL</t>
  </si>
  <si>
    <t>PUERTO RICO</t>
  </si>
  <si>
    <t>QATAR</t>
  </si>
  <si>
    <t>REUNION</t>
  </si>
  <si>
    <t>ROMANIA</t>
  </si>
  <si>
    <t>RUSSIAN FEDERATION</t>
  </si>
  <si>
    <t>RWANDA</t>
  </si>
  <si>
    <t>SAMOA</t>
  </si>
  <si>
    <t>SAN MARINO</t>
  </si>
  <si>
    <t>SAINT KITTS AND NEVIS</t>
  </si>
  <si>
    <t>SAINT LUCIA</t>
  </si>
  <si>
    <t>SAINT VINCENT AND THE GRENADINES</t>
  </si>
  <si>
    <t>SAO TOME AND PRINCIPE</t>
  </si>
  <si>
    <t>SAUDI ARABIA</t>
  </si>
  <si>
    <t>SINT MAARTEN</t>
  </si>
  <si>
    <t>SENEGAL</t>
  </si>
  <si>
    <t>SERBIA</t>
  </si>
  <si>
    <t>SEYCHELLES</t>
  </si>
  <si>
    <t>SIERRA LEONE</t>
  </si>
  <si>
    <t>SINGAPORE</t>
  </si>
  <si>
    <t>SLOVAKIA</t>
  </si>
  <si>
    <t>SLOVENIA</t>
  </si>
  <si>
    <t>SOLOMON ISLANDS</t>
  </si>
  <si>
    <t>SOMALIA</t>
  </si>
  <si>
    <t>SOUTH AFRICA</t>
  </si>
  <si>
    <t>SOUTH SUDAN</t>
  </si>
  <si>
    <t>SPAIN</t>
  </si>
  <si>
    <t>SRI LANKA</t>
  </si>
  <si>
    <t>SUDAN</t>
  </si>
  <si>
    <t>SURINAME</t>
  </si>
  <si>
    <t>SWEDEN</t>
  </si>
  <si>
    <t>SWITZERLAND</t>
  </si>
  <si>
    <t>SYRIA</t>
  </si>
  <si>
    <t>TAIWAN</t>
  </si>
  <si>
    <t>TAJIKISTAN</t>
  </si>
  <si>
    <t>TANZANIA</t>
  </si>
  <si>
    <t>THAILAND</t>
  </si>
  <si>
    <t>TIMOR-LESTE</t>
  </si>
  <si>
    <t>TOGO</t>
  </si>
  <si>
    <t>TONGA</t>
  </si>
  <si>
    <t>TRINIDAD AND TOBAGO</t>
  </si>
  <si>
    <t>TUNISIA</t>
  </si>
  <si>
    <t>TURKEY</t>
  </si>
  <si>
    <t>TURKMENISTAN</t>
  </si>
  <si>
    <t>TURKS AND CAICOS ISLANDS</t>
  </si>
  <si>
    <t>TUVALU</t>
  </si>
  <si>
    <t>UGANDA</t>
  </si>
  <si>
    <t>UKRAINE</t>
  </si>
  <si>
    <t>UNITED ARAB EMIRATES</t>
  </si>
  <si>
    <t>UNITED KINGDOM</t>
  </si>
  <si>
    <t>UNITED STATES OF AMERICA</t>
  </si>
  <si>
    <t>URUGUAY</t>
  </si>
  <si>
    <t>UZBEKISTAN</t>
  </si>
  <si>
    <t>VANUATU</t>
  </si>
  <si>
    <t>VENEZUELA</t>
  </si>
  <si>
    <t>VIETNAM</t>
  </si>
  <si>
    <t>VIRGIN ISLANDS</t>
  </si>
  <si>
    <t>WALLIS AND FUTUNA</t>
  </si>
  <si>
    <t>WEST BANK AND GAZA STRIP</t>
  </si>
  <si>
    <t>YEMEN</t>
  </si>
  <si>
    <t>ZAMBIA</t>
  </si>
  <si>
    <t>ZIMBABWE</t>
  </si>
  <si>
    <r>
      <t>CURA</t>
    </r>
    <r>
      <rPr>
        <sz val="8"/>
        <rFont val="Roboto"/>
      </rPr>
      <t>Ç</t>
    </r>
    <r>
      <rPr>
        <sz val="8"/>
        <rFont val="Verdana"/>
        <family val="2"/>
      </rPr>
      <t>AO</t>
    </r>
  </si>
  <si>
    <t>deze staan onder NL Antillen</t>
  </si>
  <si>
    <t>van 06.07.2018 tot 14.02.2023</t>
  </si>
  <si>
    <t>van 15.02.2023 tot en met 31.12.2024</t>
  </si>
  <si>
    <t>nr in tabel</t>
  </si>
  <si>
    <t>Dit de lijst voor de selectie</t>
  </si>
  <si>
    <r>
      <rPr>
        <b/>
        <sz val="10"/>
        <color rgb="FFFFFFFF"/>
        <rFont val="Wingdings 3"/>
        <family val="1"/>
        <charset val="2"/>
      </rPr>
      <t>}</t>
    </r>
    <r>
      <rPr>
        <b/>
        <sz val="10"/>
        <color rgb="FFFFFFFF"/>
        <rFont val="Tahoma"/>
        <family val="2"/>
      </rPr>
      <t xml:space="preserve"> </t>
    </r>
    <r>
      <rPr>
        <b/>
        <u/>
        <sz val="10"/>
        <color rgb="FFFFFFFF"/>
        <rFont val="Tahoma"/>
        <family val="2"/>
      </rPr>
      <t>Klik hier</t>
    </r>
  </si>
  <si>
    <t>Heeft u een vraag of een opmerking over deze rekenmodule? Contacteer de redactie!</t>
  </si>
  <si>
    <r>
      <rPr>
        <b/>
        <sz val="9"/>
        <color theme="0"/>
        <rFont val="Wingdings 3"/>
        <family val="1"/>
        <charset val="2"/>
      </rPr>
      <t>}</t>
    </r>
    <r>
      <rPr>
        <b/>
        <sz val="9"/>
        <color theme="0"/>
        <rFont val="Tahoma"/>
        <family val="1"/>
        <charset val="2"/>
      </rPr>
      <t xml:space="preserve"> </t>
    </r>
    <r>
      <rPr>
        <b/>
        <u/>
        <sz val="9"/>
        <color theme="0"/>
        <rFont val="Tahoma"/>
        <family val="2"/>
      </rPr>
      <t>Mail de redactie</t>
    </r>
  </si>
  <si>
    <t>Personaliseer uw berekeningen! De filenaam waarmee u de tool bewaart, verschijnt in de header van de geprinte versie.</t>
  </si>
  <si>
    <t>Open de checklists met Adobe Acrobat Reader om ze optimaal te kunnen gebruiken.</t>
  </si>
  <si>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</si>
  <si>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</si>
  <si>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t>Land</t>
  </si>
  <si>
    <t>Reis van ten hoogste 30 dagen</t>
  </si>
  <si>
    <t>Reis van meer dan 30 dagen</t>
  </si>
  <si>
    <t>De forfaits gelden vanaf 15.02.2023</t>
  </si>
  <si>
    <t>land 1</t>
  </si>
  <si>
    <t>land 2</t>
  </si>
  <si>
    <t>land 3</t>
  </si>
  <si>
    <t>land 4</t>
  </si>
  <si>
    <t>Forfaitaire reisvergoeding per bestemming</t>
  </si>
  <si>
    <t xml:space="preserve">Correctie voor maaltijden in het hotel zelf </t>
  </si>
  <si>
    <t>dagen</t>
  </si>
  <si>
    <t>Netto betaalbare vergoeding</t>
  </si>
  <si>
    <t>Belgisch Staatsblad van 15.02.2023.</t>
  </si>
  <si>
    <t>Overzicht</t>
  </si>
  <si>
    <t>Berekeningswijze</t>
  </si>
  <si>
    <t>Nieuw is dat de ontbijtkosten niet meer vervat zitten in de forfaitaire dagvergoeding. Ze zijn voortaan opgenomen in de logementsvergoeding dewelke voortaan niet enkel bestaat uit een vergoeding voor de overnachting, maar ook voor het ontbijt. Deze terugbetaling die moet gebeuren op basis van werkelijke bewijsstukken is echter begrensd tot een maximale logementsvergoeding die per land is vastgelegd.</t>
  </si>
  <si>
    <t>Hoeveel bedraagt het dagforfait?</t>
  </si>
  <si>
    <t>Actuele dagforfaits</t>
  </si>
  <si>
    <r>
      <t xml:space="preserve">Forfait reisvergoedingen buitenland </t>
    </r>
    <r>
      <rPr>
        <sz val="14"/>
        <color theme="0"/>
        <rFont val="tahoma"/>
        <family val="2"/>
      </rPr>
      <t>(max. 30 kalenderdagen)</t>
    </r>
  </si>
  <si>
    <t>Vul de datum van vertrek uit België in:</t>
  </si>
  <si>
    <t>Vorige dagforfaits</t>
  </si>
  <si>
    <r>
      <t>CURA</t>
    </r>
    <r>
      <rPr>
        <sz val="8"/>
        <color theme="1"/>
        <rFont val="Roboto"/>
      </rPr>
      <t>Ç</t>
    </r>
    <r>
      <rPr>
        <sz val="8"/>
        <color theme="1"/>
        <rFont val="Verdana"/>
        <family val="2"/>
      </rPr>
      <t>AO</t>
    </r>
  </si>
  <si>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</si>
  <si>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</si>
  <si>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Note de la rédaction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</si>
  <si>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</si>
  <si>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</si>
  <si>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</si>
  <si>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 xml:space="preserve">Avez-vous une question ou une remarque concernant cet outil de calcul? Contactez la rédaction! </t>
  </si>
  <si>
    <r>
      <rPr>
        <b/>
        <sz val="9"/>
        <color theme="0"/>
        <rFont val="Wingdings 3"/>
        <family val="1"/>
        <charset val="2"/>
      </rPr>
      <t>}</t>
    </r>
    <r>
      <rPr>
        <b/>
        <sz val="9"/>
        <color theme="0"/>
        <rFont val="Tahoma"/>
        <family val="1"/>
        <charset val="2"/>
      </rPr>
      <t xml:space="preserve"> </t>
    </r>
    <r>
      <rPr>
        <b/>
        <u/>
        <sz val="9"/>
        <color theme="0"/>
        <rFont val="Tahoma"/>
        <family val="2"/>
      </rPr>
      <t>E-mail à la rédaction</t>
    </r>
  </si>
  <si>
    <t>Personnalisez vos calculs ! Le nom de fichier que vous utilisez pour enregistrer l'outil apparaît dans l'en-tête de la version imprimée.</t>
  </si>
  <si>
    <t>Ouvrez les checklists avec Adobe Acrobat Reader pour les utiliser de manière optimale.</t>
  </si>
  <si>
    <t>FILENAME VL TAXIQ</t>
  </si>
  <si>
    <t>FILENAME WA TAXIQ</t>
  </si>
  <si>
    <t>FILENAME VL BASIC</t>
  </si>
  <si>
    <t>FILENAME WA BASIC</t>
  </si>
  <si>
    <t>TAG plakken in properties</t>
  </si>
  <si>
    <t>TAXIQ</t>
  </si>
  <si>
    <t>Filename</t>
  </si>
  <si>
    <t xml:space="preserve">Geen taalcheck nodig. </t>
  </si>
  <si>
    <t>BASIC</t>
  </si>
  <si>
    <t>Finename</t>
  </si>
  <si>
    <t xml:space="preserve"> Forfaitaire buitenlandse dagvergoeding.xlsx</t>
  </si>
  <si>
    <t xml:space="preserve"> Forfaitaire buitenlandse dagvergoeding</t>
  </si>
  <si>
    <t>Indemnité journalière forfaitaire pour un déplacement à l'étranger.xlsx</t>
  </si>
  <si>
    <t>Indemnité journalière forfaitaire pour un déplacement à l'étranger</t>
  </si>
  <si>
    <r>
      <t>Indemnité de déplacement à l'étranger</t>
    </r>
    <r>
      <rPr>
        <sz val="12"/>
        <color theme="0"/>
        <rFont val="tahoma"/>
        <family val="2"/>
      </rPr>
      <t xml:space="preserve"> (max. 30 jours)</t>
    </r>
  </si>
  <si>
    <t>Indiquez la date de votre départ de Belgique</t>
  </si>
  <si>
    <t>Indemnité de déplacement par destination</t>
  </si>
  <si>
    <t>nombre de jours</t>
  </si>
  <si>
    <t>par jour</t>
  </si>
  <si>
    <t>total</t>
  </si>
  <si>
    <t xml:space="preserve">Correction pour les repas pris à l'hôtel </t>
  </si>
  <si>
    <t>repas de midi</t>
  </si>
  <si>
    <t>repas du soir</t>
  </si>
  <si>
    <t>Pour chaque repas pris à l'hôtel, l'indemnité diminue de</t>
  </si>
  <si>
    <t>Total des corrections</t>
  </si>
  <si>
    <t>Indemnité payable nette</t>
  </si>
  <si>
    <t>Total</t>
  </si>
  <si>
    <t>Allemagne</t>
  </si>
  <si>
    <t>France</t>
  </si>
  <si>
    <t>Iraq</t>
  </si>
  <si>
    <t>Kazakhstan</t>
  </si>
  <si>
    <t>Kenya</t>
  </si>
  <si>
    <t>Luxembourg</t>
  </si>
  <si>
    <t>Madagascar</t>
  </si>
  <si>
    <t>Maldives</t>
  </si>
  <si>
    <t>Pays-Bas</t>
  </si>
  <si>
    <t>Philippines</t>
  </si>
  <si>
    <t>Royaume-Uni</t>
  </si>
  <si>
    <t>Seychelles</t>
  </si>
  <si>
    <t>Ukraine</t>
  </si>
  <si>
    <t>Choisissez…</t>
  </si>
  <si>
    <t>Aperçu</t>
  </si>
  <si>
    <t>Moniteur Belge du 15.02.2023.</t>
  </si>
  <si>
    <t>Pays</t>
  </si>
  <si>
    <t xml:space="preserve">Indemnité forfaitaire journalière </t>
  </si>
  <si>
    <t>Les frais de petit-déjeuner ne sont plus inclus dans le forfait journalier. Ils font maintenant partie de l’indemnité de logement qui englobe donc désormais les nuitées et les petits-déjeuners. Le remboursement de cette indemnité de logement, qui doit avoir lieu sur base de pièces justificatives, est toutefois limité selon le pays visité.</t>
  </si>
  <si>
    <t>À combien s’élève le forfait journalier ?</t>
  </si>
  <si>
    <t>Voyage d’au maximum 30 jours</t>
  </si>
  <si>
    <t>Voyage de plus de 30 jours</t>
  </si>
  <si>
    <t>Forfaitaire dagvergoeding voor buitenlandse beroepsreis</t>
  </si>
  <si>
    <t>Mode de calcul</t>
  </si>
  <si>
    <t>Indemnité journalière forfaitaire pour déplacement à l'étranger</t>
  </si>
  <si>
    <t>476020</t>
  </si>
  <si>
    <t>nieuwe titel</t>
  </si>
  <si>
    <t>c1</t>
  </si>
  <si>
    <t>c2</t>
  </si>
  <si>
    <t>land</t>
  </si>
  <si>
    <t>tarief</t>
  </si>
  <si>
    <t>nr</t>
  </si>
  <si>
    <t>CURAÇAO</t>
  </si>
  <si>
    <t>Bonaire</t>
  </si>
  <si>
    <t>Curaçao</t>
  </si>
  <si>
    <t>Mayotte</t>
  </si>
  <si>
    <t>Sint Maarten</t>
  </si>
  <si>
    <t>Belgisch Staatsblad van 01.08.2025.</t>
  </si>
  <si>
    <t>van 15.02.2023 tot en met 31.07.2025</t>
  </si>
  <si>
    <t>vanaf 01.08.2025</t>
  </si>
  <si>
    <t>afgerond</t>
  </si>
  <si>
    <t>oplopend</t>
  </si>
  <si>
    <t>diff</t>
  </si>
  <si>
    <t>€ 92 (€ 87)</t>
  </si>
  <si>
    <t>€ 107 (€ 105)</t>
  </si>
  <si>
    <t>€ 103 (€ 98)</t>
  </si>
  <si>
    <t>€ 95 (€ 100)</t>
  </si>
  <si>
    <t>€ 110 (€ 105)</t>
  </si>
  <si>
    <t>€ 55 (€ 52)</t>
  </si>
  <si>
    <t>€ 64 (€ 63)</t>
  </si>
  <si>
    <t>€ 62 (€ 59)</t>
  </si>
  <si>
    <t>€ 57 (€ 60)</t>
  </si>
  <si>
    <t>€ 66 (€ 63)</t>
  </si>
  <si>
    <t>Daarvoor moet u de zogenaamde landenlijst raadplegen. Sinds 01.08.2025 is er een nieuwe landenlijst van toepassing ( MB 14.07.2025, BS 01.08.2025 ). Het bedrag hangt af van het betrokken land en de duurtijd van het verblijf. Hieronder vindt u alvast de bedragen die van toepassing zijn in onze buurlanden (tussen haakjes de vorige bedragen). De volledige lijst vindt u verderop in deze tool.</t>
  </si>
  <si>
    <t>check</t>
  </si>
  <si>
    <t>uit tabel die Griet me gaf (nog niet afgerond)</t>
  </si>
  <si>
    <t>Il suffit de consulter la liste des pays. Une nouvelle liste est d’application depuis le 01.08.2025 (AM du 14.07.2025; MB du 01.08.2025). Le montant dépend du pays et de la durée du séjour. Vous trouverez ci-dessous les montants en vigueur pour les pays limitrophes (et leurs anciens montants entre parenthèses).</t>
  </si>
  <si>
    <t>Albania</t>
  </si>
  <si>
    <t>Algeria</t>
  </si>
  <si>
    <t>Virgin Islands</t>
  </si>
  <si>
    <t>American Samoa</t>
  </si>
  <si>
    <t>Antigua And Barbuda</t>
  </si>
  <si>
    <t>Argentina</t>
  </si>
  <si>
    <t>Armenia</t>
  </si>
  <si>
    <t>Australia</t>
  </si>
  <si>
    <t>Azerbaijan</t>
  </si>
  <si>
    <t>Bahrain</t>
  </si>
  <si>
    <t>Bolivia</t>
  </si>
  <si>
    <t>Bosnia-Herzegovina</t>
  </si>
  <si>
    <t>Brazil</t>
  </si>
  <si>
    <t>British Virgin Islands</t>
  </si>
  <si>
    <t>Bulgaria</t>
  </si>
  <si>
    <t>Cambodia</t>
  </si>
  <si>
    <t>Canary Islands</t>
  </si>
  <si>
    <t>Cayman Islands</t>
  </si>
  <si>
    <t>Central African Republic</t>
  </si>
  <si>
    <t>Chile</t>
  </si>
  <si>
    <t>Comoros</t>
  </si>
  <si>
    <t>Congo, Republic Of</t>
  </si>
  <si>
    <t>Congo, Democratic Republic Of</t>
  </si>
  <si>
    <t>Cook Islands</t>
  </si>
  <si>
    <t>Denmark</t>
  </si>
  <si>
    <t>Dominican Republic</t>
  </si>
  <si>
    <t>Germany</t>
  </si>
  <si>
    <t>Egypt</t>
  </si>
  <si>
    <t>Equatorial Guinea</t>
  </si>
  <si>
    <t>Estonia</t>
  </si>
  <si>
    <t>Ethiopia</t>
  </si>
  <si>
    <t>French Guiana</t>
  </si>
  <si>
    <t>French Polynesia</t>
  </si>
  <si>
    <t>Georgia</t>
  </si>
  <si>
    <t>Greece</t>
  </si>
  <si>
    <t>Greenland</t>
  </si>
  <si>
    <t>Guinea</t>
  </si>
  <si>
    <t>Guinea-Bissau</t>
  </si>
  <si>
    <t>Haiti</t>
  </si>
  <si>
    <t>Hungary</t>
  </si>
  <si>
    <t>China, Hong Kong</t>
  </si>
  <si>
    <t>Ireland</t>
  </si>
  <si>
    <t>Iceland</t>
  </si>
  <si>
    <t>Indonesia</t>
  </si>
  <si>
    <t>Israel</t>
  </si>
  <si>
    <t>Italy</t>
  </si>
  <si>
    <t>Cote D'Ivoire</t>
  </si>
  <si>
    <t>Yemen</t>
  </si>
  <si>
    <t>Jordan</t>
  </si>
  <si>
    <t>Cape Verde</t>
  </si>
  <si>
    <t>Cameroon</t>
  </si>
  <si>
    <t>Kyrgyzstan</t>
  </si>
  <si>
    <t>Kuwait</t>
  </si>
  <si>
    <t>Korea, Democratic Republic Of (North)</t>
  </si>
  <si>
    <t>Korea, Republic Of (South)</t>
  </si>
  <si>
    <t>Croatia</t>
  </si>
  <si>
    <t>Latvia</t>
  </si>
  <si>
    <t>Lebanon</t>
  </si>
  <si>
    <t>Libya</t>
  </si>
  <si>
    <t>Lithuania</t>
  </si>
  <si>
    <t>China, Macau</t>
  </si>
  <si>
    <t>North Macedonia</t>
  </si>
  <si>
    <t>Malaysia</t>
  </si>
  <si>
    <t>Morocco</t>
  </si>
  <si>
    <t>Marshall Islands</t>
  </si>
  <si>
    <t>Mauritania</t>
  </si>
  <si>
    <t>Micronesia, Federated States Of</t>
  </si>
  <si>
    <t>Moldova</t>
  </si>
  <si>
    <t>Mongolia</t>
  </si>
  <si>
    <t>Namibia</t>
  </si>
  <si>
    <t>Netherlands</t>
  </si>
  <si>
    <t>New Caledonia</t>
  </si>
  <si>
    <t>New Zealand</t>
  </si>
  <si>
    <t>Northern Mariana Islands</t>
  </si>
  <si>
    <t>Norway</t>
  </si>
  <si>
    <t>Uganda</t>
  </si>
  <si>
    <t>Uzbekistan</t>
  </si>
  <si>
    <t>Austria</t>
  </si>
  <si>
    <t>Papua New Guinea</t>
  </si>
  <si>
    <t>Poland</t>
  </si>
  <si>
    <t>Reunion</t>
  </si>
  <si>
    <t>Romania</t>
  </si>
  <si>
    <t>Russian Federation</t>
  </si>
  <si>
    <t>Saint Kitts And Nevis</t>
  </si>
  <si>
    <t>Saint Vincent And The Grenadines</t>
  </si>
  <si>
    <t>Solomon Islands</t>
  </si>
  <si>
    <t>Sao Tome And Principe</t>
  </si>
  <si>
    <t>Saudi Arabia</t>
  </si>
  <si>
    <t>Serbia</t>
  </si>
  <si>
    <t>Slovakia</t>
  </si>
  <si>
    <t>Slovenia</t>
  </si>
  <si>
    <t>Sudan</t>
  </si>
  <si>
    <t>Somalia</t>
  </si>
  <si>
    <t>Spain</t>
  </si>
  <si>
    <t>Eswatini</t>
  </si>
  <si>
    <t>Syria</t>
  </si>
  <si>
    <t>Tajikistan</t>
  </si>
  <si>
    <t>Trinidad And Tobago</t>
  </si>
  <si>
    <t>Chad</t>
  </si>
  <si>
    <t>Czech Republic</t>
  </si>
  <si>
    <t>Tunisia</t>
  </si>
  <si>
    <t>Turkey</t>
  </si>
  <si>
    <t>Turks And Caicos Islands</t>
  </si>
  <si>
    <t>United Kingdom</t>
  </si>
  <si>
    <t>United Arab Emirates</t>
  </si>
  <si>
    <t>United States Of America</t>
  </si>
  <si>
    <t>Wallis And Futuna</t>
  </si>
  <si>
    <t>West Bank And Gaza Strip</t>
  </si>
  <si>
    <t>South Africa</t>
  </si>
  <si>
    <t>South Sudan</t>
  </si>
  <si>
    <t>Sweden</t>
  </si>
  <si>
    <t>Switzerland</t>
  </si>
  <si>
    <t>Moniteur Belge du 01.08.2025.</t>
  </si>
  <si>
    <t>Lefebvre Belgium SA-NV | Avenue Jean Monnet 4 | 1348 Louvain-la-Neuve | T 0800 39 067</t>
  </si>
  <si>
    <r>
      <t xml:space="preserve">Klik </t>
    </r>
    <r>
      <rPr>
        <b/>
        <u/>
        <sz val="9"/>
        <color theme="5"/>
        <rFont val="Tahoma"/>
        <family val="2"/>
      </rPr>
      <t>hier</t>
    </r>
    <r>
      <rPr>
        <b/>
        <sz val="9"/>
        <color theme="5"/>
        <rFont val="Tahoma"/>
        <family val="2"/>
      </rPr>
      <t xml:space="preserve"> voor de landenlijst. De berekende vergoeding geldt voor verblijven van hoogstens 30 dagen en vanaf 01.01.2025</t>
    </r>
  </si>
  <si>
    <r>
      <t>Zie ook de circulaire van 11.05.2006 (Ci.RH 241/534.514 - AOIF 17/2006) en de</t>
    </r>
    <r>
      <rPr>
        <sz val="9"/>
        <color theme="5"/>
        <rFont val="Tahoma"/>
        <family val="2"/>
      </rPr>
      <t xml:space="preserve"> nieuwe circulaire van 27.10.2025 (Ci.RH 2025/C/70)</t>
    </r>
    <r>
      <rPr>
        <sz val="9"/>
        <color theme="1"/>
        <rFont val="Tahoma"/>
        <family val="2"/>
      </rPr>
      <t>.
De dag van vertrek in België kan ook de dag van aankomst in België zijn. U heeft dan ook recht op zo'n forfait als u minstens 10 uur (bewijsbaar) weggeweest bent. In zo'n geval is er geen correctie voor de maaltijden. De nieuwe circulaire bepaalt echter dat deze minimumduur niet langer vereist is en dit retroactief sinds 1 januari 2025.
Bij een buitenlands verblijf van meerdere dagen tellen de dag van vertrek uit België en de dag van aankomst in België telkens slechts voor een halve dag. De nieuwe circulaire bepaalt echter dat de dagelijkse forfaitaire verblijfsvergoeding niet langer moet worden gehalveerd voor de dagen van vertrek en terugkeer en dit retroactief sinds 1 januari 2025. 
De dag van vertrek op de laatste (of enige) bestemming is tevens de dag van aankomst in België. 
Wanneer de overnachtingskosten door de werkgever of vennootschap worden terugbetaald en deze ook maaltijden omvatten, moeten de dagforfaits worden verminderd met 35 % van de dagelijkse forfaitaire dagvergoeding, voor het middagmaal en met 45 % van de dagelijkse forfaitaire dagvergoeding, voor het avondmaal.</t>
    </r>
  </si>
  <si>
    <t>Een werkgever of vennootschap mag aan zijn werknemer of bedrijfsleider een belastingvrije en vrij van sociale bijdragen forfaitaire dagvergoeding betalen om bepaalde kleine kosten (maaltijden, drank, plaatselijk vervoer en andere kleine uitgaven) te dekken wanneer die beroepsmatig in het buitenland vertoeft. Bovendien zijn die forfaits 100% fiscaal aftrekbaar zonder dat men bewijsstukken moet voorleggen.</t>
  </si>
  <si>
    <t>Un employeur ou une société peut octroyer à ses travailleurs ou dirigeants une indemnité journalière forfaitaire exonérée de cotisations sociales et d’impôts, destinée à couvrir certains frais (repas, boissons, déplacements sur place et autres menues dépenses) lors de déplacements professionnels à l’étranger. Cette indemnité forfaitaire est en outre déductible à 100 %, sans devoir présenter de justificatifs.</t>
  </si>
  <si>
    <t>Voyez aussi circulaire du 11.05.2006 (n° Ci.RH. 241/534.514 - AFER 17/2006) et du 27.10.2025 (Ci.RH 2025/C/70).
Le jour du départ de la Belgique peut aussi être celui du retour en Belgique. Vous avez alors également droit au forfait si vous êtes resté parti au moins 10 h (prouvées). Dans ce cas, pas de correction à pratiquer pour les repas. La nouvelle circulaire fiscale stipule que cette durée minimale n’est plus requise, et ce rétroactivement depuis 01.01.2025.
Dans le cas d'un séjour à l'étranger qui s'étend sur plusieurs jours, le jour du départ de la Belgique et celui du retour en Belgique ne comptent chacun que pour un demi-jour. La nouvelle circulaire fiscale stipule que l’indemnité journalière forfaitaire ne doit plus être réduite de moitié pour les jours de départ et de retour, rétroactivement depuis 01.01.2025.
Le jour du départ de la dernière (ou seule) destination est aussi le jour du retour en Belgique.
Lorsque les frais de logement sont remboursés ou pris en charge par l'employeur ou la société et qu'ils comprennent également certains repas, les forfaits journalieres forfaitaires doivent, selon le cas, être diminués de 35 % de l'indemnité forfaitaire journalière pour le repas de midi et de 45 % de l'indemnité forfaitaire journalière pour le repas du soir.</t>
  </si>
  <si>
    <r>
      <t xml:space="preserve">Cliquez </t>
    </r>
    <r>
      <rPr>
        <b/>
        <u/>
        <sz val="9"/>
        <color theme="6"/>
        <rFont val="Tahoma"/>
        <family val="2"/>
      </rPr>
      <t>ici</t>
    </r>
    <r>
      <rPr>
        <b/>
        <sz val="9"/>
        <color theme="6"/>
        <rFont val="Tahoma"/>
        <family val="2"/>
      </rPr>
      <t xml:space="preserve"> pour la liste des pays. Les forfaits journaliers sont valables à partir du 01.01.2025</t>
    </r>
  </si>
  <si>
    <t>Klik hier voor de landenlijst. De berekende vergoeding geldt voor verblijven van hoogstens 30 dagen en vanaf 01.01.2025</t>
  </si>
  <si>
    <r>
      <t xml:space="preserve">Cliquez </t>
    </r>
    <r>
      <rPr>
        <b/>
        <u/>
        <sz val="9"/>
        <color theme="5"/>
        <rFont val="Tahoma"/>
        <family val="2"/>
      </rPr>
      <t>ici</t>
    </r>
    <r>
      <rPr>
        <b/>
        <sz val="9"/>
        <color theme="5"/>
        <rFont val="Tahoma"/>
        <family val="2"/>
      </rPr>
      <t xml:space="preserve"> pour la liste des pays. Les forfaits journaliers sont valables à partir du 01.01.2025</t>
    </r>
  </si>
  <si>
    <t>correctie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</si>
</sst>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2]\ #,##0.00"/>
    <numFmt numFmtId="165" formatCode="_-* #,##0.00\ [$€-1]_-;\-* #,##0.00\ [$€-1]_-;_-* &quot;-&quot;??\ [$€-1]_-"/>
    <numFmt numFmtId="166" formatCode="&quot;€&quot;\ #,##0.00"/>
    <numFmt numFmtId="167" formatCode="d/mmm/yyyy"/>
    <numFmt numFmtId="168" formatCode="0.0"/>
    <numFmt numFmtId="169" formatCode="#0.0\ &quot;dagen&quot;"/>
    <numFmt numFmtId="170" formatCode="#0\ &quot;dagen&quot;"/>
    <numFmt numFmtId="171" formatCode="[$€-2]\ #,##0.00_);\([$€-2]\ #,##0.00\)"/>
    <numFmt numFmtId="172" formatCode="_ [$€-2]\ * #,##0.00_ ;_ [$€-2]\ * \-#,##0.00_ ;_ [$€-2]\ * &quot;-&quot;??_ ;_ @_ "/>
    <numFmt numFmtId="173" formatCode="&quot;Redactioneel bijgewerkt tot&quot;\ dd\.mm\.yyyy"/>
    <numFmt numFmtId="174" formatCode="&quot;À jour au&quot;\ dd\.mm\.yyyy"/>
    <numFmt numFmtId="175" formatCode="#0\ &quot;jours&quot;"/>
    <numFmt numFmtId="176" formatCode="_-[$€-2]\ * #,##0.00_-;\-[$€-2]\ * #,##0.00_-;_-[$€-2]\ * &quot;-&quot;??_-;_-@_-"/>
    <numFmt numFmtId="177" formatCode="#,##0.00\ &quot;€&quot;"/>
  </numFmts>
  <fonts count="118">
    <font>
      <sz val="9"/>
      <name val="Tahoma"/>
      <family val="2"/>
    </font>
    <font>
      <sz val="9"/>
      <color theme="1"/>
      <name val="Tahoma"/>
      <family val="2"/>
    </font>
    <font>
      <sz val="10"/>
      <name val="Arial"/>
      <family val="2"/>
    </font>
    <font>
      <sz val="8"/>
      <name val="Tahoma"/>
      <family val="2"/>
    </font>
    <font>
      <sz val="10"/>
      <name val="Univers"/>
      <family val="2"/>
    </font>
    <font>
      <u/>
      <sz val="14"/>
      <color indexed="55"/>
      <name val="Wingdings"/>
      <charset val="2"/>
    </font>
    <font>
      <sz val="10"/>
      <color indexed="63"/>
      <name val="Tahoma"/>
      <family val="2"/>
    </font>
    <font>
      <sz val="9"/>
      <color indexed="8"/>
      <name val="Tahoma"/>
      <family val="2"/>
    </font>
    <font>
      <b/>
      <u/>
      <sz val="18"/>
      <color indexed="16"/>
      <name val="Tahoma"/>
      <family val="2"/>
    </font>
    <font>
      <sz val="7"/>
      <color indexed="16"/>
      <name val="Small Fonts"/>
      <family val="2"/>
    </font>
    <font>
      <sz val="10"/>
      <name val="Tahoma"/>
      <family val="2"/>
    </font>
    <font>
      <sz val="4"/>
      <color indexed="62"/>
      <name val="Small Fonts"/>
      <family val="2"/>
    </font>
    <font>
      <sz val="10"/>
      <color indexed="62"/>
      <name val="Tahoma"/>
      <family val="2"/>
    </font>
    <font>
      <b/>
      <sz val="9"/>
      <name val="Tahoma"/>
      <family val="2"/>
    </font>
    <font>
      <b/>
      <u/>
      <sz val="9"/>
      <name val="tahoma"/>
      <family val="2"/>
    </font>
    <font>
      <i/>
      <sz val="9"/>
      <name val="tahoma"/>
      <family val="2"/>
    </font>
    <font>
      <b/>
      <sz val="10"/>
      <color indexed="47"/>
      <name val="Tahoma"/>
      <family val="2"/>
    </font>
    <font>
      <b/>
      <sz val="9"/>
      <color indexed="47"/>
      <name val="Tahoma"/>
      <family val="2"/>
    </font>
    <font>
      <sz val="10"/>
      <color indexed="47"/>
      <name val="Tahoma"/>
      <family val="2"/>
    </font>
    <font>
      <sz val="20"/>
      <color indexed="47"/>
      <name val="Wingdings 3"/>
      <family val="1"/>
      <charset val="2"/>
    </font>
    <font>
      <sz val="7"/>
      <color indexed="42"/>
      <name val="Small Fonts"/>
      <family val="2"/>
    </font>
    <font>
      <sz val="8"/>
      <color indexed="47"/>
      <name val="tahoma"/>
      <family val="2"/>
    </font>
    <font>
      <b/>
      <sz val="8"/>
      <color indexed="47"/>
      <name val="Tahoma"/>
      <family val="2"/>
    </font>
    <font>
      <sz val="7"/>
      <color indexed="19"/>
      <name val="Small Fonts"/>
      <family val="2"/>
    </font>
    <font>
      <sz val="7"/>
      <color indexed="9"/>
      <name val="Small Fonts"/>
      <family val="2"/>
    </font>
    <font>
      <sz val="7"/>
      <color indexed="47"/>
      <name val="Small Fonts"/>
      <family val="2"/>
    </font>
    <font>
      <sz val="2.5"/>
      <color indexed="47"/>
      <name val="Small Fonts"/>
      <family val="2"/>
    </font>
    <font>
      <sz val="20"/>
      <color indexed="23"/>
      <name val="Webdings"/>
      <family val="1"/>
      <charset val="2"/>
    </font>
    <font>
      <sz val="20"/>
      <color indexed="23"/>
      <name val="Wingdings 3"/>
      <family val="1"/>
      <charset val="2"/>
    </font>
    <font>
      <sz val="7"/>
      <color indexed="63"/>
      <name val="Small Fonts"/>
      <family val="2"/>
    </font>
    <font>
      <sz val="7"/>
      <color indexed="23"/>
      <name val="Tahoma"/>
      <family val="2"/>
    </font>
    <font>
      <sz val="6"/>
      <color indexed="22"/>
      <name val="Small Fonts"/>
      <family val="2"/>
    </font>
    <font>
      <sz val="9"/>
      <name val="Tahoma"/>
      <family val="2"/>
    </font>
    <font>
      <sz val="18"/>
      <color theme="0"/>
      <name val="tahoma"/>
      <family val="2"/>
    </font>
    <font>
      <b/>
      <sz val="10"/>
      <color rgb="FF4B0082"/>
      <name val="Tahoma"/>
      <family val="2"/>
    </font>
    <font>
      <sz val="9"/>
      <color rgb="FF00CED1"/>
      <name val="Tahoma"/>
      <family val="2"/>
    </font>
    <font>
      <sz val="9"/>
      <color rgb="FF5F5F5A"/>
      <name val="tahoma"/>
      <family val="2"/>
    </font>
    <font>
      <sz val="9"/>
      <color rgb="FFE6E6E6"/>
      <name val="Tahoma"/>
      <family val="2"/>
    </font>
    <font>
      <sz val="11"/>
      <color theme="1"/>
      <name val="Calibri"/>
      <family val="2"/>
      <scheme val="minor"/>
    </font>
    <font>
      <b/>
      <u/>
      <sz val="10"/>
      <color rgb="FFFFFFFF"/>
      <name val="Tahoma"/>
      <family val="1"/>
      <charset val="2"/>
    </font>
    <font>
      <b/>
      <sz val="10"/>
      <color rgb="FFFFFFFF"/>
      <name val="Wingdings 3"/>
      <family val="1"/>
      <charset val="2"/>
    </font>
    <font>
      <b/>
      <sz val="10"/>
      <color rgb="FFFFFFFF"/>
      <name val="Tahoma"/>
      <family val="2"/>
    </font>
    <font>
      <b/>
      <u/>
      <sz val="10"/>
      <color rgb="FFFFFFFF"/>
      <name val="Tahoma"/>
      <family val="2"/>
    </font>
    <font>
      <sz val="9"/>
      <color rgb="FFFF0000"/>
      <name val="Tahoma"/>
      <family val="2"/>
    </font>
    <font>
      <sz val="2.5"/>
      <color rgb="FFFF0000"/>
      <name val="Small Fonts"/>
      <family val="2"/>
    </font>
    <font>
      <sz val="8"/>
      <color rgb="FFFF0000"/>
      <name val="Tahoma"/>
      <family val="2"/>
    </font>
    <font>
      <sz val="8"/>
      <color rgb="FFE6E6E6"/>
      <name val="Tahoma"/>
      <family val="2"/>
    </font>
    <font>
      <sz val="9"/>
      <color rgb="FFFF0000"/>
      <name val="Calibri"/>
      <family val="2"/>
      <scheme val="minor"/>
    </font>
    <font>
      <sz val="8"/>
      <name val="Calibri"/>
      <family val="2"/>
      <scheme val="minor"/>
    </font>
    <font>
      <u/>
      <sz val="8"/>
      <name val="Calibri"/>
      <family val="2"/>
      <scheme val="minor"/>
    </font>
    <font>
      <b/>
      <sz val="8"/>
      <color theme="0"/>
      <name val="Verdana"/>
      <family val="2"/>
    </font>
    <font>
      <sz val="8"/>
      <name val="Verdana"/>
      <family val="2"/>
    </font>
    <font>
      <sz val="8"/>
      <name val="Roboto"/>
    </font>
    <font>
      <sz val="8"/>
      <color theme="1"/>
      <name val="Verdana"/>
      <family val="2"/>
    </font>
    <font>
      <sz val="8"/>
      <color theme="1"/>
      <name val="Roboto"/>
    </font>
    <font>
      <sz val="8"/>
      <color theme="1"/>
      <name val="Calibri"/>
      <family val="2"/>
      <scheme val="minor"/>
    </font>
    <font>
      <b/>
      <sz val="8"/>
      <color theme="0"/>
      <name val="Calibri"/>
      <family val="2"/>
      <scheme val="minor"/>
    </font>
    <font>
      <sz val="20"/>
      <color rgb="FFCDCDCD"/>
      <name val="Webdings"/>
      <family val="1"/>
      <charset val="2"/>
    </font>
    <font>
      <sz val="20"/>
      <color rgb="FFCDCDCD"/>
      <name val="Wingdings 3"/>
      <family val="1"/>
      <charset val="2"/>
    </font>
    <font>
      <sz val="20"/>
      <color rgb="FFFFFFFF"/>
      <name val="Wingdings 3"/>
      <family val="1"/>
      <charset val="2"/>
    </font>
    <font>
      <b/>
      <sz val="9"/>
      <color indexed="16"/>
      <name val="tahoma"/>
      <family val="2"/>
    </font>
    <font>
      <b/>
      <sz val="9"/>
      <color theme="5"/>
      <name val="Tahoma"/>
      <family val="2"/>
    </font>
    <font>
      <sz val="9"/>
      <color theme="0" tint="-4.9989318521683403E-2"/>
      <name val="tahoma"/>
      <family val="2"/>
    </font>
    <font>
      <b/>
      <sz val="8"/>
      <color rgb="FF7030A0"/>
      <name val="Tahoma"/>
      <family val="2"/>
    </font>
    <font>
      <b/>
      <sz val="14"/>
      <color theme="0"/>
      <name val="Tahoma"/>
      <family val="2"/>
    </font>
    <font>
      <b/>
      <sz val="12"/>
      <color rgb="FF00008F"/>
      <name val="Tahoma"/>
      <family val="2"/>
    </font>
    <font>
      <sz val="12"/>
      <color rgb="FF91918C"/>
      <name val="Wingdings 3"/>
      <family val="1"/>
      <charset val="2"/>
    </font>
    <font>
      <b/>
      <sz val="11"/>
      <color rgb="FF4B0082"/>
      <name val="Tahoma"/>
      <family val="2"/>
    </font>
    <font>
      <b/>
      <sz val="8"/>
      <color theme="9"/>
      <name val="Tahoma"/>
      <family val="2"/>
    </font>
    <font>
      <b/>
      <sz val="11"/>
      <color theme="5"/>
      <name val="Tahoma"/>
      <family val="2"/>
    </font>
    <font>
      <b/>
      <sz val="10"/>
      <color rgb="FFFFFFFF"/>
      <name val="Tahoma"/>
      <family val="1"/>
      <charset val="2"/>
    </font>
    <font>
      <b/>
      <sz val="8"/>
      <color theme="5"/>
      <name val="Tahoma"/>
      <family val="2"/>
    </font>
    <font>
      <b/>
      <sz val="9"/>
      <color theme="0"/>
      <name val="Tahoma"/>
      <family val="1"/>
      <charset val="2"/>
    </font>
    <font>
      <b/>
      <sz val="9"/>
      <color theme="0"/>
      <name val="Wingdings 3"/>
      <family val="1"/>
      <charset val="2"/>
    </font>
    <font>
      <b/>
      <u/>
      <sz val="9"/>
      <color theme="0"/>
      <name val="Tahoma"/>
      <family val="2"/>
    </font>
    <font>
      <sz val="8"/>
      <color theme="0" tint="-0.499984740745262"/>
      <name val="Tahoma"/>
      <family val="2"/>
    </font>
    <font>
      <b/>
      <sz val="9"/>
      <color theme="5"/>
      <name val="Wingdings 3"/>
      <family val="1"/>
      <charset val="2"/>
    </font>
    <font>
      <b/>
      <u/>
      <sz val="8"/>
      <color theme="5"/>
      <name val="Tahoma"/>
      <family val="2"/>
    </font>
    <font>
      <sz val="11"/>
      <name val="Calibri"/>
      <family val="2"/>
    </font>
    <font>
      <b/>
      <sz val="9"/>
      <color theme="9"/>
      <name val="tahoma"/>
      <family val="2"/>
    </font>
    <font>
      <b/>
      <sz val="8"/>
      <color indexed="8"/>
      <name val="Tahoma"/>
      <family val="2"/>
    </font>
    <font>
      <sz val="10"/>
      <name val="Verdana"/>
      <family val="2"/>
    </font>
    <font>
      <b/>
      <sz val="10"/>
      <name val="Verdana"/>
      <family val="2"/>
    </font>
    <font>
      <b/>
      <sz val="9"/>
      <color theme="6"/>
      <name val="Tahoma"/>
      <family val="2"/>
    </font>
    <font>
      <b/>
      <sz val="9"/>
      <color theme="0"/>
      <name val="Tahoma"/>
      <family val="2"/>
    </font>
    <font>
      <sz val="9"/>
      <color rgb="FFFF0000"/>
      <name val="Small Fonts"/>
      <family val="2"/>
    </font>
    <font>
      <b/>
      <sz val="9"/>
      <color rgb="FF4B0082"/>
      <name val="Tahoma"/>
      <family val="2"/>
    </font>
    <font>
      <sz val="14"/>
      <color theme="0"/>
      <name val="tahoma"/>
      <family val="2"/>
    </font>
    <font>
      <sz val="14"/>
      <color theme="0"/>
      <name val="Webdings"/>
      <family val="1"/>
      <charset val="2"/>
    </font>
    <font>
      <b/>
      <sz val="8"/>
      <color theme="6"/>
      <name val="Tahoma"/>
      <family val="2"/>
    </font>
    <font>
      <b/>
      <sz val="11"/>
      <color theme="6"/>
      <name val="Tahoma"/>
      <family val="2"/>
    </font>
    <font>
      <sz val="9"/>
      <color theme="6"/>
      <name val="Tahoma"/>
      <family val="2"/>
    </font>
    <font>
      <b/>
      <sz val="9"/>
      <color theme="6"/>
      <name val="Wingdings 3"/>
      <family val="1"/>
      <charset val="2"/>
    </font>
    <font>
      <b/>
      <u/>
      <sz val="8"/>
      <color theme="6"/>
      <name val="Tahoma"/>
      <family val="2"/>
    </font>
    <font>
      <b/>
      <u/>
      <sz val="9"/>
      <color theme="5"/>
      <name val="Tahoma"/>
      <family val="2"/>
    </font>
    <font>
      <b/>
      <u/>
      <sz val="9"/>
      <color theme="6"/>
      <name val="Tahoma"/>
      <family val="2"/>
    </font>
    <font>
      <b/>
      <sz val="10"/>
      <color theme="6"/>
      <name val="Tahoma"/>
      <family val="2"/>
    </font>
    <font>
      <b/>
      <sz val="14"/>
      <color rgb="FFFF0000"/>
      <name val="Tahoma"/>
      <family val="2"/>
    </font>
    <font>
      <sz val="9"/>
      <name val="Calibri"/>
      <family val="2"/>
      <scheme val="minor"/>
    </font>
    <font>
      <sz val="9"/>
      <color theme="0"/>
      <name val="Calibri"/>
      <family val="2"/>
      <scheme val="minor"/>
    </font>
    <font>
      <sz val="9"/>
      <color theme="9"/>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sz val="12"/>
      <color theme="0"/>
      <name val="tahoma"/>
      <family val="2"/>
    </font>
    <font>
      <sz val="14"/>
      <color indexed="47"/>
      <name val="Webdings"/>
      <family val="1"/>
      <charset val="2"/>
    </font>
    <font>
      <sz val="8"/>
      <color indexed="81"/>
      <name val="Tahoma"/>
      <family val="2"/>
    </font>
    <font>
      <b/>
      <sz val="8"/>
      <color indexed="81"/>
      <name val="Tahoma"/>
      <family val="2"/>
    </font>
    <font>
      <sz val="8"/>
      <color theme="0" tint="-4.9989318521683403E-2"/>
      <name val="Small Fonts"/>
      <family val="2"/>
    </font>
    <font>
      <sz val="8"/>
      <color theme="0" tint="-4.9989318521683403E-2"/>
      <name val="tahoma"/>
      <family val="2"/>
    </font>
    <font>
      <sz val="10"/>
      <color theme="6"/>
      <name val="Tahoma"/>
      <family val="2"/>
    </font>
    <font>
      <sz val="10"/>
      <name val="Abadi"/>
      <family val="2"/>
    </font>
    <font>
      <u/>
      <sz val="8"/>
      <color rgb="FF00B050"/>
      <name val="Calibri"/>
      <family val="2"/>
      <scheme val="minor"/>
    </font>
    <font>
      <sz val="8"/>
      <color rgb="FF00B050"/>
      <name val="Calibri"/>
      <family val="2"/>
      <scheme val="minor"/>
    </font>
    <font>
      <u/>
      <sz val="8"/>
      <color theme="0" tint="-0.499984740745262"/>
      <name val="Calibri"/>
      <family val="2"/>
      <scheme val="minor"/>
    </font>
    <font>
      <sz val="8"/>
      <color theme="0" tint="-0.499984740745262"/>
      <name val="Calibri"/>
      <family val="2"/>
      <scheme val="minor"/>
    </font>
    <font>
      <b/>
      <sz val="8"/>
      <color theme="4"/>
      <name val="Calibri"/>
      <family val="2"/>
      <scheme val="minor"/>
    </font>
    <font>
      <sz val="9"/>
      <color theme="5"/>
      <name val="Tahoma"/>
      <family val="2"/>
    </font>
  </fonts>
  <fills count="38">
    <fill>
      <patternFill patternType="none"/>
    </fill>
    <fill>
      <patternFill patternType="gray125"/>
    </fill>
    <fill>
      <patternFill patternType="solid">
        <fgColor indexed="45"/>
        <bgColor indexed="64"/>
      </patternFill>
    </fill>
    <fill>
      <patternFill patternType="solid">
        <fgColor indexed="54"/>
        <bgColor indexed="64"/>
      </patternFill>
    </fill>
    <fill>
      <patternFill patternType="solid">
        <fgColor indexed="10"/>
        <bgColor indexed="64"/>
      </patternFill>
    </fill>
    <fill>
      <patternFill patternType="solid">
        <fgColor indexed="16"/>
        <bgColor indexed="64"/>
      </patternFill>
    </fill>
    <fill>
      <patternFill patternType="solid">
        <fgColor indexed="51"/>
        <bgColor indexed="64"/>
      </patternFill>
    </fill>
    <fill>
      <patternFill patternType="mediumGray">
        <fgColor indexed="51"/>
        <bgColor indexed="16"/>
      </patternFill>
    </fill>
    <fill>
      <patternFill patternType="solid">
        <fgColor indexed="16"/>
        <bgColor indexed="51"/>
      </patternFill>
    </fill>
    <fill>
      <patternFill patternType="solid">
        <fgColor indexed="47"/>
        <bgColor indexed="64"/>
      </patternFill>
    </fill>
    <fill>
      <patternFill patternType="solid">
        <fgColor rgb="FF4B0082"/>
        <bgColor indexed="64"/>
      </patternFill>
    </fill>
    <fill>
      <patternFill patternType="solid">
        <fgColor rgb="FF00CED1"/>
        <bgColor indexed="64"/>
      </patternFill>
    </fill>
    <fill>
      <patternFill patternType="solid">
        <fgColor rgb="FF00CED1"/>
        <bgColor rgb="FF000000"/>
      </patternFill>
    </fill>
    <fill>
      <patternFill patternType="solid">
        <fgColor rgb="FFB4C6E7"/>
        <bgColor indexed="64"/>
      </patternFill>
    </fill>
    <fill>
      <patternFill patternType="solid">
        <fgColor theme="8"/>
        <bgColor theme="8"/>
      </patternFill>
    </fill>
    <fill>
      <patternFill patternType="solid">
        <fgColor theme="9"/>
        <bgColor indexed="64"/>
      </patternFill>
    </fill>
    <fill>
      <patternFill patternType="mediumGray">
        <fgColor rgb="FFE6E6E6"/>
        <bgColor rgb="FF5F5F5A"/>
      </patternFill>
    </fill>
    <fill>
      <patternFill patternType="solid">
        <fgColor rgb="FF5F5F5A"/>
        <bgColor rgb="FFE6E6E6"/>
      </patternFill>
    </fill>
    <fill>
      <patternFill patternType="solid">
        <fgColor rgb="FF7030A0"/>
        <bgColor indexed="64"/>
      </patternFill>
    </fill>
    <fill>
      <patternFill patternType="solid">
        <fgColor theme="0" tint="-4.9989318521683403E-2"/>
        <bgColor indexed="64"/>
      </patternFill>
    </fill>
    <fill>
      <patternFill patternType="solid">
        <fgColor rgb="FF00CED1"/>
        <bgColor theme="0"/>
      </patternFill>
    </fill>
    <fill>
      <patternFill patternType="solid">
        <fgColor indexed="65"/>
        <bgColor theme="0"/>
      </patternFill>
    </fill>
    <fill>
      <patternFill patternType="solid">
        <fgColor rgb="FF7030A0"/>
        <bgColor rgb="FF000000"/>
      </patternFill>
    </fill>
    <fill>
      <patternFill patternType="solid">
        <fgColor theme="7" tint="0.79998168889431442"/>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6"/>
        <bgColor indexed="64"/>
      </patternFill>
    </fill>
    <fill>
      <patternFill patternType="solid">
        <fgColor theme="6"/>
        <bgColor theme="0"/>
      </patternFill>
    </fill>
    <fill>
      <patternFill patternType="solid">
        <fgColor rgb="FF002060"/>
        <bgColor rgb="FF000000"/>
      </patternFill>
    </fill>
    <fill>
      <patternFill patternType="solid">
        <fgColor theme="6" tint="0.39997558519241921"/>
        <bgColor indexed="64"/>
      </patternFill>
    </fill>
    <fill>
      <patternFill patternType="solid">
        <fgColor theme="6" tint="0.79998168889431442"/>
        <bgColor indexed="64"/>
      </patternFill>
    </fill>
    <fill>
      <patternFill patternType="solid">
        <fgColor theme="6"/>
        <bgColor rgb="FF000000"/>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indexed="14"/>
        <bgColor indexed="64"/>
      </patternFill>
    </fill>
    <fill>
      <patternFill patternType="solid">
        <fgColor rgb="FFFFFF00"/>
        <bgColor indexed="64"/>
      </patternFill>
    </fill>
    <fill>
      <patternFill patternType="solid">
        <fgColor theme="4"/>
        <bgColor indexed="64"/>
      </patternFill>
    </fill>
  </fills>
  <borders count="31">
    <border>
      <left/>
      <right/>
      <top/>
      <bottom/>
      <diagonal/>
    </border>
    <border>
      <left style="double">
        <color indexed="62"/>
      </left>
      <right style="double">
        <color indexed="62"/>
      </right>
      <top style="double">
        <color indexed="62"/>
      </top>
      <bottom style="double">
        <color indexed="62"/>
      </bottom>
      <diagonal/>
    </border>
    <border>
      <left style="thin">
        <color indexed="47"/>
      </left>
      <right style="thin">
        <color indexed="47"/>
      </right>
      <top style="thin">
        <color indexed="47"/>
      </top>
      <bottom style="thin">
        <color indexed="47"/>
      </bottom>
      <diagonal/>
    </border>
    <border>
      <left style="medium">
        <color indexed="51"/>
      </left>
      <right style="medium">
        <color indexed="51"/>
      </right>
      <top style="medium">
        <color indexed="51"/>
      </top>
      <bottom style="medium">
        <color indexed="51"/>
      </bottom>
      <diagonal/>
    </border>
    <border>
      <left style="thin">
        <color indexed="47"/>
      </left>
      <right/>
      <top style="thin">
        <color indexed="47"/>
      </top>
      <bottom style="thin">
        <color indexed="47"/>
      </bottom>
      <diagonal/>
    </border>
    <border>
      <left/>
      <right/>
      <top style="thin">
        <color indexed="47"/>
      </top>
      <bottom style="thin">
        <color indexed="47"/>
      </bottom>
      <diagonal/>
    </border>
    <border>
      <left/>
      <right style="thin">
        <color indexed="47"/>
      </right>
      <top style="thin">
        <color indexed="47"/>
      </top>
      <bottom style="thin">
        <color indexed="47"/>
      </bottom>
      <diagonal/>
    </border>
    <border>
      <left style="thin">
        <color theme="8"/>
      </left>
      <right/>
      <top style="thin">
        <color theme="8"/>
      </top>
      <bottom/>
      <diagonal/>
    </border>
    <border>
      <left/>
      <right/>
      <top style="thin">
        <color theme="8"/>
      </top>
      <bottom/>
      <diagonal/>
    </border>
    <border>
      <left/>
      <right style="thin">
        <color theme="8"/>
      </right>
      <top style="thin">
        <color theme="8"/>
      </top>
      <bottom/>
      <diagonal/>
    </border>
    <border>
      <left style="thin">
        <color indexed="64"/>
      </left>
      <right style="thin">
        <color indexed="64"/>
      </right>
      <top style="thin">
        <color indexed="64"/>
      </top>
      <bottom style="thin">
        <color indexed="64"/>
      </bottom>
      <diagonal/>
    </border>
    <border>
      <left style="medium">
        <color rgb="FFE6E6E6"/>
      </left>
      <right style="medium">
        <color rgb="FFE6E6E6"/>
      </right>
      <top style="medium">
        <color rgb="FFE6E6E6"/>
      </top>
      <bottom style="medium">
        <color rgb="FFE6E6E6"/>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
      <left style="thin">
        <color theme="0"/>
      </left>
      <right style="thin">
        <color theme="0"/>
      </right>
      <top style="thin">
        <color theme="0"/>
      </top>
      <bottom style="thin">
        <color theme="0"/>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47"/>
      </left>
      <right style="thin">
        <color indexed="47"/>
      </right>
      <top style="thin">
        <color indexed="47"/>
      </top>
      <bottom style="thin">
        <color indexed="47"/>
      </bottom>
      <diagonal/>
    </border>
    <border>
      <left style="thin">
        <color theme="8"/>
      </left>
      <right style="thin">
        <color theme="8"/>
      </right>
      <top style="thin">
        <color theme="8"/>
      </top>
      <bottom style="thin">
        <color theme="8"/>
      </bottom>
      <diagonal/>
    </border>
    <border>
      <left/>
      <right style="thin">
        <color theme="8"/>
      </right>
      <top style="thin">
        <color theme="8"/>
      </top>
      <bottom style="thin">
        <color theme="8"/>
      </bottom>
      <diagonal/>
    </border>
  </borders>
  <cellStyleXfs count="19">
    <xf numFmtId="0" fontId="0" fillId="0" borderId="0">
      <protection hidden="1"/>
    </xf>
    <xf numFmtId="165" fontId="4" fillId="0" borderId="0" applyFont="0" applyFill="0" applyBorder="0" applyAlignment="0" applyProtection="0"/>
    <xf numFmtId="0" fontId="5" fillId="2" borderId="1" applyNumberFormat="0" applyFont="0" applyFill="0" applyBorder="0" applyAlignment="0" applyProtection="0">
      <alignment horizontal="center" vertical="center"/>
      <protection hidden="1"/>
    </xf>
    <xf numFmtId="9" fontId="2" fillId="0" borderId="0" applyFont="0" applyFill="0" applyBorder="0" applyAlignment="0" applyProtection="0"/>
    <xf numFmtId="0" fontId="7" fillId="0" borderId="0">
      <alignment vertical="center"/>
    </xf>
    <xf numFmtId="0" fontId="38" fillId="0" borderId="0"/>
    <xf numFmtId="0" fontId="1" fillId="0" borderId="0"/>
    <xf numFmtId="0" fontId="5" fillId="2" borderId="1" applyNumberFormat="0" applyFont="0" applyFill="0" applyBorder="0" applyAlignment="0" applyProtection="0">
      <alignment horizontal="center" vertical="center"/>
      <protection hidden="1"/>
    </xf>
    <xf numFmtId="0" fontId="32" fillId="0" borderId="0">
      <alignment vertical="center"/>
    </xf>
    <xf numFmtId="0" fontId="2" fillId="0" borderId="0"/>
    <xf numFmtId="0" fontId="32" fillId="0" borderId="0"/>
    <xf numFmtId="9" fontId="38" fillId="0" borderId="0" applyFont="0" applyFill="0" applyBorder="0" applyAlignment="0" applyProtection="0"/>
    <xf numFmtId="0" fontId="7" fillId="0" borderId="0">
      <alignment vertical="center"/>
    </xf>
    <xf numFmtId="0" fontId="1" fillId="0" borderId="0"/>
    <xf numFmtId="0" fontId="32" fillId="0" borderId="0">
      <alignment vertical="center"/>
    </xf>
    <xf numFmtId="0" fontId="1" fillId="0" borderId="0"/>
    <xf numFmtId="0" fontId="1" fillId="0" borderId="0"/>
    <xf numFmtId="0" fontId="1" fillId="0" borderId="0">
      <alignment vertical="center"/>
    </xf>
    <xf numFmtId="0" fontId="5" fillId="2" borderId="1" applyNumberFormat="0" applyFont="0" applyFill="0" applyBorder="0" applyAlignment="0" applyProtection="0">
      <alignment horizontal="center" vertical="center"/>
      <protection hidden="1"/>
    </xf>
  </cellStyleXfs>
  <cellXfs count="270">
    <xf numFmtId="0" fontId="0" fillId="0" borderId="0" xfId="0">
      <protection hidden="1"/>
    </xf>
    <xf numFmtId="0" fontId="10" fillId="0" borderId="0" xfId="0" applyFont="1" applyAlignment="1">
      <alignment vertical="center"/>
      <protection hidden="1"/>
    </xf>
    <xf numFmtId="0" fontId="9" fillId="0" borderId="0" xfId="0" applyFont="1" applyAlignment="1">
      <alignment horizontal="center"/>
      <protection hidden="1"/>
    </xf>
    <xf numFmtId="0" fontId="11" fillId="0" borderId="0" xfId="0" applyFont="1" applyAlignment="1">
      <alignment vertical="center"/>
      <protection hidden="1"/>
    </xf>
    <xf numFmtId="0" fontId="12" fillId="0" borderId="0" xfId="0" applyFont="1" applyAlignment="1">
      <alignment vertical="center"/>
      <protection hidden="1"/>
    </xf>
    <xf numFmtId="0" fontId="8" fillId="0" borderId="0" xfId="0" applyFont="1" applyAlignment="1">
      <alignment vertical="center"/>
      <protection hidden="1"/>
    </xf>
    <xf numFmtId="0" fontId="20" fillId="0" borderId="0" xfId="0" applyFont="1" applyAlignment="1">
      <alignment horizontal="center"/>
      <protection hidden="1"/>
    </xf>
    <xf numFmtId="0" fontId="23" fillId="0" borderId="0" xfId="0" applyFont="1" applyAlignment="1">
      <alignment horizontal="center"/>
      <protection hidden="1"/>
    </xf>
    <xf numFmtId="0" fontId="24" fillId="0" borderId="0" xfId="0" applyFont="1" applyAlignment="1">
      <alignment horizontal="center"/>
      <protection hidden="1"/>
    </xf>
    <xf numFmtId="0" fontId="6" fillId="3" borderId="0" xfId="0" applyFont="1" applyFill="1" applyAlignment="1">
      <alignment vertical="center"/>
      <protection hidden="1"/>
    </xf>
    <xf numFmtId="0" fontId="10" fillId="4" borderId="2" xfId="0" applyFont="1" applyFill="1" applyBorder="1" applyAlignment="1">
      <alignment horizontal="left" vertical="center" wrapText="1" indent="2"/>
      <protection hidden="1"/>
    </xf>
    <xf numFmtId="166" fontId="10" fillId="4" borderId="2" xfId="0" applyNumberFormat="1" applyFont="1" applyFill="1" applyBorder="1" applyAlignment="1">
      <alignment horizontal="center" vertical="center"/>
      <protection hidden="1"/>
    </xf>
    <xf numFmtId="0" fontId="10" fillId="4" borderId="2" xfId="0" applyFont="1" applyFill="1" applyBorder="1" applyAlignment="1">
      <alignment horizontal="left" vertical="center" indent="2"/>
      <protection hidden="1"/>
    </xf>
    <xf numFmtId="0" fontId="18" fillId="0" borderId="0" xfId="0" applyFont="1" applyAlignment="1">
      <alignment vertical="center"/>
      <protection hidden="1"/>
    </xf>
    <xf numFmtId="0" fontId="26" fillId="0" borderId="0" xfId="0" applyFont="1" applyAlignment="1">
      <alignment vertical="center"/>
      <protection hidden="1"/>
    </xf>
    <xf numFmtId="0" fontId="25" fillId="0" borderId="0" xfId="0" applyFont="1" applyAlignment="1">
      <alignment horizontal="left" vertical="center"/>
      <protection hidden="1"/>
    </xf>
    <xf numFmtId="0" fontId="0" fillId="0" borderId="0" xfId="0" applyAlignment="1">
      <alignment vertical="center"/>
      <protection hidden="1"/>
    </xf>
    <xf numFmtId="0" fontId="14" fillId="0" borderId="0" xfId="0" applyFont="1" applyAlignment="1">
      <alignment horizontal="left" vertical="center" indent="7"/>
      <protection hidden="1"/>
    </xf>
    <xf numFmtId="0" fontId="14" fillId="0" borderId="0" xfId="0" applyFont="1" applyAlignment="1">
      <alignment horizontal="center" vertical="center"/>
      <protection hidden="1"/>
    </xf>
    <xf numFmtId="0" fontId="0" fillId="6" borderId="0" xfId="0" applyFill="1" applyAlignment="1">
      <alignment vertical="center"/>
      <protection hidden="1"/>
    </xf>
    <xf numFmtId="0" fontId="19" fillId="5" borderId="3" xfId="2" applyFont="1" applyFill="1" applyBorder="1" applyAlignment="1" applyProtection="1">
      <alignment horizontal="center" vertical="center"/>
    </xf>
    <xf numFmtId="0" fontId="27" fillId="7" borderId="3" xfId="0" applyFont="1" applyFill="1" applyBorder="1" applyAlignment="1">
      <alignment horizontal="center" vertical="center"/>
      <protection hidden="1"/>
    </xf>
    <xf numFmtId="0" fontId="28" fillId="7" borderId="3" xfId="0" applyFont="1" applyFill="1" applyBorder="1" applyAlignment="1">
      <alignment horizontal="center" vertical="center"/>
      <protection hidden="1"/>
    </xf>
    <xf numFmtId="0" fontId="19" fillId="8" borderId="3" xfId="2" applyFont="1" applyFill="1" applyBorder="1" applyAlignment="1" applyProtection="1">
      <alignment horizontal="center" vertical="center"/>
    </xf>
    <xf numFmtId="0" fontId="29" fillId="9" borderId="0" xfId="0" applyFont="1" applyFill="1" applyAlignment="1">
      <alignment horizontal="center" wrapText="1"/>
      <protection hidden="1"/>
    </xf>
    <xf numFmtId="0" fontId="30" fillId="9" borderId="0" xfId="0" applyFont="1" applyFill="1" applyAlignment="1">
      <alignment horizontal="left" vertical="center" wrapText="1"/>
      <protection hidden="1"/>
    </xf>
    <xf numFmtId="0" fontId="31" fillId="9" borderId="0" xfId="0" applyFont="1" applyFill="1" applyAlignment="1">
      <alignment horizontal="center" wrapText="1"/>
      <protection hidden="1"/>
    </xf>
    <xf numFmtId="1" fontId="17" fillId="11" borderId="2" xfId="0" applyNumberFormat="1" applyFont="1" applyFill="1" applyBorder="1" applyAlignment="1" applyProtection="1">
      <alignment horizontal="center" vertical="center"/>
      <protection locked="0" hidden="1"/>
    </xf>
    <xf numFmtId="0" fontId="35" fillId="0" borderId="0" xfId="0" applyFont="1" applyAlignment="1">
      <alignment vertical="center"/>
      <protection hidden="1"/>
    </xf>
    <xf numFmtId="0" fontId="37" fillId="0" borderId="0" xfId="4" applyFont="1">
      <alignment vertical="center"/>
    </xf>
    <xf numFmtId="0" fontId="7" fillId="0" borderId="0" xfId="4">
      <alignment vertical="center"/>
    </xf>
    <xf numFmtId="0" fontId="43" fillId="0" borderId="0" xfId="0" applyFont="1" applyAlignment="1">
      <alignment vertical="center"/>
      <protection hidden="1"/>
    </xf>
    <xf numFmtId="0" fontId="15" fillId="0" borderId="0" xfId="0" applyFont="1" applyAlignment="1">
      <alignment horizontal="center" vertical="center"/>
      <protection hidden="1"/>
    </xf>
    <xf numFmtId="0" fontId="48" fillId="0" borderId="0" xfId="0" applyFont="1" applyAlignment="1">
      <alignment horizontal="right"/>
      <protection hidden="1"/>
    </xf>
    <xf numFmtId="0" fontId="48" fillId="0" borderId="0" xfId="0" applyFont="1">
      <protection hidden="1"/>
    </xf>
    <xf numFmtId="14" fontId="48" fillId="0" borderId="0" xfId="0" applyNumberFormat="1" applyFont="1">
      <protection hidden="1"/>
    </xf>
    <xf numFmtId="0" fontId="48" fillId="0" borderId="0" xfId="0" applyFont="1" applyAlignment="1">
      <alignment horizontal="center"/>
      <protection hidden="1"/>
    </xf>
    <xf numFmtId="0" fontId="49" fillId="0" borderId="0" xfId="0" applyFont="1">
      <protection hidden="1"/>
    </xf>
    <xf numFmtId="14" fontId="48" fillId="0" borderId="0" xfId="0" applyNumberFormat="1" applyFont="1" applyAlignment="1">
      <alignment horizontal="right"/>
      <protection hidden="1"/>
    </xf>
    <xf numFmtId="0" fontId="49" fillId="0" borderId="0" xfId="0" applyFont="1" applyAlignment="1">
      <alignment horizontal="center"/>
      <protection hidden="1"/>
    </xf>
    <xf numFmtId="172" fontId="48" fillId="0" borderId="0" xfId="0" applyNumberFormat="1" applyFont="1">
      <protection hidden="1"/>
    </xf>
    <xf numFmtId="0" fontId="53" fillId="0" borderId="10" xfId="9" applyFont="1" applyBorder="1" applyAlignment="1" applyProtection="1">
      <alignment horizontal="left" vertical="center"/>
      <protection hidden="1"/>
    </xf>
    <xf numFmtId="1" fontId="53" fillId="0" borderId="10" xfId="9" applyNumberFormat="1" applyFont="1" applyBorder="1" applyAlignment="1" applyProtection="1">
      <alignment horizontal="right" vertical="center" indent="3"/>
      <protection hidden="1"/>
    </xf>
    <xf numFmtId="0" fontId="55" fillId="0" borderId="0" xfId="5" applyFont="1"/>
    <xf numFmtId="0" fontId="16" fillId="5" borderId="2" xfId="0" applyFont="1" applyFill="1" applyBorder="1" applyAlignment="1">
      <alignment horizontal="left" vertical="center" wrapText="1" indent="2"/>
      <protection hidden="1"/>
    </xf>
    <xf numFmtId="0" fontId="1" fillId="0" borderId="0" xfId="5" applyFont="1" applyAlignment="1" applyProtection="1">
      <alignment vertical="center"/>
      <protection hidden="1"/>
    </xf>
    <xf numFmtId="0" fontId="7" fillId="0" borderId="0" xfId="5" applyFont="1" applyAlignment="1" applyProtection="1">
      <alignment vertical="center"/>
      <protection hidden="1"/>
    </xf>
    <xf numFmtId="0" fontId="7" fillId="0" borderId="0" xfId="4" applyProtection="1">
      <alignment vertical="center"/>
      <protection hidden="1"/>
    </xf>
    <xf numFmtId="0" fontId="57" fillId="16" borderId="11" xfId="10" applyFont="1" applyFill="1" applyBorder="1" applyAlignment="1" applyProtection="1">
      <alignment horizontal="center" vertical="center"/>
      <protection hidden="1"/>
    </xf>
    <xf numFmtId="0" fontId="58" fillId="16" borderId="11" xfId="2" applyFont="1" applyFill="1" applyBorder="1" applyAlignment="1" applyProtection="1">
      <alignment horizontal="center" vertical="center"/>
      <protection hidden="1"/>
    </xf>
    <xf numFmtId="0" fontId="59" fillId="17" borderId="11" xfId="2" applyFont="1" applyFill="1" applyBorder="1" applyAlignment="1" applyProtection="1">
      <alignment horizontal="center" vertical="center"/>
      <protection hidden="1"/>
    </xf>
    <xf numFmtId="0" fontId="60" fillId="0" borderId="0" xfId="10" applyFont="1" applyAlignment="1">
      <alignment vertical="center"/>
    </xf>
    <xf numFmtId="0" fontId="38" fillId="9" borderId="0" xfId="5" applyFill="1" applyAlignment="1" applyProtection="1">
      <alignment vertical="center"/>
      <protection hidden="1"/>
    </xf>
    <xf numFmtId="0" fontId="38" fillId="0" borderId="0" xfId="5" applyAlignment="1" applyProtection="1">
      <alignment vertical="center"/>
      <protection hidden="1"/>
    </xf>
    <xf numFmtId="0" fontId="36" fillId="0" borderId="0" xfId="12" applyFont="1">
      <alignment vertical="center"/>
    </xf>
    <xf numFmtId="0" fontId="62" fillId="0" borderId="0" xfId="12" applyFont="1" applyAlignment="1">
      <alignment horizontal="center" vertical="top"/>
    </xf>
    <xf numFmtId="0" fontId="37" fillId="0" borderId="0" xfId="12" applyFont="1">
      <alignment vertical="center"/>
    </xf>
    <xf numFmtId="0" fontId="7" fillId="0" borderId="0" xfId="12">
      <alignment vertical="center"/>
    </xf>
    <xf numFmtId="0" fontId="65" fillId="0" borderId="0" xfId="12" applyFont="1" applyAlignment="1">
      <alignment vertical="top"/>
    </xf>
    <xf numFmtId="0" fontId="32" fillId="0" borderId="0" xfId="12" applyFont="1">
      <alignment vertical="center"/>
    </xf>
    <xf numFmtId="0" fontId="66" fillId="0" borderId="0" xfId="12" applyFont="1" applyAlignment="1">
      <alignment vertical="top"/>
    </xf>
    <xf numFmtId="0" fontId="67" fillId="0" borderId="0" xfId="5" applyFont="1" applyAlignment="1">
      <alignment horizontal="center" vertical="center"/>
    </xf>
    <xf numFmtId="0" fontId="68" fillId="0" borderId="0" xfId="12" applyFont="1" applyAlignment="1">
      <alignment horizontal="center" vertical="center"/>
    </xf>
    <xf numFmtId="0" fontId="69" fillId="0" borderId="0" xfId="5" applyFont="1" applyAlignment="1">
      <alignment horizontal="center" vertical="center"/>
    </xf>
    <xf numFmtId="0" fontId="37" fillId="0" borderId="0" xfId="12" applyFont="1" applyAlignment="1">
      <alignment horizontal="center" vertical="center"/>
    </xf>
    <xf numFmtId="0" fontId="39" fillId="20" borderId="0" xfId="2" applyFont="1" applyFill="1" applyBorder="1" applyAlignment="1" applyProtection="1">
      <alignment horizontal="center" vertical="center"/>
    </xf>
    <xf numFmtId="0" fontId="7" fillId="21" borderId="0" xfId="4" applyFill="1">
      <alignment vertical="center"/>
    </xf>
    <xf numFmtId="0" fontId="70" fillId="20" borderId="0" xfId="2" applyFont="1" applyFill="1" applyBorder="1" applyAlignment="1" applyProtection="1">
      <alignment horizontal="center" vertical="center"/>
    </xf>
    <xf numFmtId="0" fontId="71" fillId="19" borderId="12" xfId="12" applyFont="1" applyFill="1" applyBorder="1" applyAlignment="1">
      <alignment horizontal="left" vertical="center" indent="1"/>
    </xf>
    <xf numFmtId="0" fontId="36" fillId="19" borderId="13" xfId="12" applyFont="1" applyFill="1" applyBorder="1">
      <alignment vertical="center"/>
    </xf>
    <xf numFmtId="0" fontId="72" fillId="22" borderId="14" xfId="2" applyFont="1" applyFill="1" applyBorder="1" applyAlignment="1" applyProtection="1">
      <alignment horizontal="center" vertical="center"/>
    </xf>
    <xf numFmtId="0" fontId="75" fillId="19" borderId="15" xfId="12" applyFont="1" applyFill="1" applyBorder="1" applyAlignment="1">
      <alignment horizontal="left" vertical="center" indent="1"/>
    </xf>
    <xf numFmtId="0" fontId="36" fillId="19" borderId="0" xfId="12" applyFont="1" applyFill="1">
      <alignment vertical="center"/>
    </xf>
    <xf numFmtId="0" fontId="71" fillId="19" borderId="16" xfId="5" applyFont="1" applyFill="1" applyBorder="1" applyAlignment="1">
      <alignment horizontal="center"/>
    </xf>
    <xf numFmtId="0" fontId="37" fillId="19" borderId="0" xfId="12" applyFont="1" applyFill="1">
      <alignment vertical="center"/>
    </xf>
    <xf numFmtId="0" fontId="37" fillId="19" borderId="16" xfId="12" applyFont="1" applyFill="1" applyBorder="1">
      <alignment vertical="center"/>
    </xf>
    <xf numFmtId="0" fontId="36" fillId="19" borderId="16" xfId="12" applyFont="1" applyFill="1" applyBorder="1">
      <alignment vertical="center"/>
    </xf>
    <xf numFmtId="0" fontId="7" fillId="19" borderId="15" xfId="12" applyFill="1" applyBorder="1">
      <alignment vertical="center"/>
    </xf>
    <xf numFmtId="0" fontId="7" fillId="19" borderId="0" xfId="12" applyFill="1">
      <alignment vertical="center"/>
    </xf>
    <xf numFmtId="0" fontId="7" fillId="19" borderId="16" xfId="12" applyFill="1" applyBorder="1">
      <alignment vertical="center"/>
    </xf>
    <xf numFmtId="0" fontId="76" fillId="19" borderId="16" xfId="12" applyFont="1" applyFill="1" applyBorder="1" applyAlignment="1">
      <alignment horizontal="left" vertical="center" indent="2"/>
    </xf>
    <xf numFmtId="0" fontId="76" fillId="19" borderId="19" xfId="12" applyFont="1" applyFill="1" applyBorder="1" applyAlignment="1">
      <alignment horizontal="left" vertical="center" indent="2"/>
    </xf>
    <xf numFmtId="0" fontId="78" fillId="0" borderId="0" xfId="14" applyFont="1" applyAlignment="1">
      <alignment horizontal="left" vertical="center" indent="1"/>
    </xf>
    <xf numFmtId="0" fontId="78" fillId="0" borderId="0" xfId="14" applyFont="1">
      <alignment vertical="center"/>
    </xf>
    <xf numFmtId="0" fontId="79" fillId="0" borderId="0" xfId="12" applyFont="1">
      <alignment vertical="center"/>
    </xf>
    <xf numFmtId="0" fontId="1" fillId="0" borderId="0" xfId="5" applyFont="1" applyAlignment="1" applyProtection="1">
      <alignment vertical="center" wrapText="1"/>
      <protection hidden="1"/>
    </xf>
    <xf numFmtId="0" fontId="1" fillId="0" borderId="0" xfId="5" applyFont="1" applyAlignment="1" applyProtection="1">
      <alignment horizontal="left" vertical="center" wrapText="1" indent="1"/>
      <protection hidden="1"/>
    </xf>
    <xf numFmtId="0" fontId="38" fillId="19" borderId="0" xfId="5" applyFill="1" applyAlignment="1" applyProtection="1">
      <alignment vertical="center"/>
      <protection hidden="1"/>
    </xf>
    <xf numFmtId="0" fontId="1" fillId="19" borderId="0" xfId="5" applyFont="1" applyFill="1" applyAlignment="1" applyProtection="1">
      <alignment vertical="center"/>
      <protection hidden="1"/>
    </xf>
    <xf numFmtId="0" fontId="81" fillId="19" borderId="20" xfId="0" applyFont="1" applyFill="1" applyBorder="1" applyAlignment="1">
      <alignment horizontal="center" vertical="center" wrapText="1"/>
      <protection hidden="1"/>
    </xf>
    <xf numFmtId="0" fontId="81" fillId="19" borderId="20" xfId="0" applyFont="1" applyFill="1" applyBorder="1" applyAlignment="1">
      <alignment horizontal="left" vertical="center" wrapText="1" indent="2"/>
      <protection hidden="1"/>
    </xf>
    <xf numFmtId="0" fontId="82" fillId="23" borderId="20" xfId="0" applyFont="1" applyFill="1" applyBorder="1" applyAlignment="1">
      <alignment horizontal="left" vertical="center" wrapText="1" indent="2"/>
      <protection hidden="1"/>
    </xf>
    <xf numFmtId="0" fontId="82" fillId="23" borderId="20" xfId="0" applyFont="1" applyFill="1" applyBorder="1" applyAlignment="1">
      <alignment horizontal="center" vertical="center" wrapText="1"/>
      <protection hidden="1"/>
    </xf>
    <xf numFmtId="167" fontId="17" fillId="11" borderId="6" xfId="0" applyNumberFormat="1" applyFont="1" applyFill="1" applyBorder="1" applyAlignment="1">
      <alignment vertical="center"/>
      <protection hidden="1"/>
    </xf>
    <xf numFmtId="0" fontId="7" fillId="0" borderId="0" xfId="0" applyFont="1" applyAlignment="1">
      <alignment horizontal="left" vertical="center" indent="1"/>
      <protection hidden="1"/>
    </xf>
    <xf numFmtId="0" fontId="48" fillId="0" borderId="21" xfId="0" applyFont="1" applyBorder="1" applyAlignment="1" applyProtection="1">
      <alignment horizontal="center"/>
      <protection locked="0" hidden="1"/>
    </xf>
    <xf numFmtId="0" fontId="43" fillId="19" borderId="0" xfId="0" applyFont="1" applyFill="1" applyAlignment="1">
      <alignment vertical="center"/>
      <protection hidden="1"/>
    </xf>
    <xf numFmtId="0" fontId="44" fillId="19" borderId="0" xfId="0" applyFont="1" applyFill="1" applyAlignment="1">
      <alignment vertical="center"/>
      <protection hidden="1"/>
    </xf>
    <xf numFmtId="0" fontId="45" fillId="19" borderId="0" xfId="0" applyFont="1" applyFill="1" applyAlignment="1">
      <alignment vertical="center"/>
      <protection hidden="1"/>
    </xf>
    <xf numFmtId="0" fontId="85" fillId="19" borderId="0" xfId="0" applyFont="1" applyFill="1" applyAlignment="1" applyProtection="1">
      <alignment vertical="center"/>
      <protection locked="0" hidden="1"/>
    </xf>
    <xf numFmtId="0" fontId="85" fillId="19" borderId="0" xfId="0" applyFont="1" applyFill="1" applyAlignment="1">
      <alignment vertical="center"/>
      <protection hidden="1"/>
    </xf>
    <xf numFmtId="0" fontId="84" fillId="11" borderId="2" xfId="0" applyFont="1" applyFill="1" applyBorder="1" applyAlignment="1">
      <alignment horizontal="left" vertical="center" indent="4"/>
      <protection hidden="1"/>
    </xf>
    <xf numFmtId="0" fontId="13" fillId="24" borderId="2" xfId="0" applyFont="1" applyFill="1" applyBorder="1" applyAlignment="1">
      <alignment horizontal="left" vertical="center" indent="1"/>
      <protection hidden="1"/>
    </xf>
    <xf numFmtId="170" fontId="13" fillId="24" borderId="2" xfId="0" applyNumberFormat="1" applyFont="1" applyFill="1" applyBorder="1" applyAlignment="1">
      <alignment horizontal="center" vertical="center"/>
      <protection hidden="1"/>
    </xf>
    <xf numFmtId="164" fontId="13" fillId="24" borderId="2" xfId="0" applyNumberFormat="1" applyFont="1" applyFill="1" applyBorder="1" applyAlignment="1">
      <alignment horizontal="center" vertical="center"/>
      <protection hidden="1"/>
    </xf>
    <xf numFmtId="9" fontId="13" fillId="24" borderId="2" xfId="3" applyFont="1" applyFill="1" applyBorder="1" applyAlignment="1" applyProtection="1">
      <alignment horizontal="center" vertical="center"/>
      <protection hidden="1"/>
    </xf>
    <xf numFmtId="164" fontId="13" fillId="24" borderId="6" xfId="0" applyNumberFormat="1" applyFont="1" applyFill="1" applyBorder="1" applyAlignment="1">
      <alignment horizontal="center" vertical="center"/>
      <protection hidden="1"/>
    </xf>
    <xf numFmtId="0" fontId="13" fillId="24" borderId="4" xfId="0" applyFont="1" applyFill="1" applyBorder="1" applyAlignment="1">
      <alignment horizontal="left" vertical="center" indent="1"/>
      <protection hidden="1"/>
    </xf>
    <xf numFmtId="166" fontId="13" fillId="24" borderId="2" xfId="0" applyNumberFormat="1" applyFont="1" applyFill="1" applyBorder="1" applyAlignment="1">
      <alignment horizontal="center" vertical="center"/>
      <protection hidden="1"/>
    </xf>
    <xf numFmtId="0" fontId="86" fillId="0" borderId="0" xfId="0" applyFont="1" applyAlignment="1">
      <alignment vertical="center"/>
      <protection hidden="1"/>
    </xf>
    <xf numFmtId="0" fontId="0" fillId="0" borderId="0" xfId="0" applyAlignment="1">
      <alignment horizontal="left" vertical="center" indent="1"/>
      <protection hidden="1"/>
    </xf>
    <xf numFmtId="0" fontId="13" fillId="24" borderId="2" xfId="0" applyFont="1" applyFill="1" applyBorder="1" applyAlignment="1">
      <alignment horizontal="center" vertical="center"/>
      <protection hidden="1"/>
    </xf>
    <xf numFmtId="0" fontId="0" fillId="19" borderId="2" xfId="0" applyFill="1" applyBorder="1" applyAlignment="1">
      <alignment horizontal="left" vertical="center" indent="1" shrinkToFit="1"/>
      <protection hidden="1"/>
    </xf>
    <xf numFmtId="168" fontId="0" fillId="19" borderId="2" xfId="0" applyNumberFormat="1" applyFill="1" applyBorder="1" applyAlignment="1">
      <alignment horizontal="center" vertical="center"/>
      <protection hidden="1"/>
    </xf>
    <xf numFmtId="171" fontId="0" fillId="19" borderId="2" xfId="0" applyNumberFormat="1" applyFill="1" applyBorder="1" applyAlignment="1">
      <alignment horizontal="center" vertical="center"/>
      <protection hidden="1"/>
    </xf>
    <xf numFmtId="0" fontId="0" fillId="0" borderId="2" xfId="0" applyBorder="1" applyAlignment="1">
      <alignment vertical="center"/>
      <protection hidden="1"/>
    </xf>
    <xf numFmtId="0" fontId="13" fillId="0" borderId="0" xfId="0" applyFont="1" applyAlignment="1">
      <alignment horizontal="center" vertical="center"/>
      <protection hidden="1"/>
    </xf>
    <xf numFmtId="0" fontId="0" fillId="19" borderId="4" xfId="0" applyFill="1" applyBorder="1" applyAlignment="1">
      <alignment horizontal="left" vertical="center" indent="1" shrinkToFit="1"/>
      <protection hidden="1"/>
    </xf>
    <xf numFmtId="168" fontId="0" fillId="19" borderId="6" xfId="0" applyNumberFormat="1" applyFill="1" applyBorder="1" applyAlignment="1">
      <alignment horizontal="center" vertical="center"/>
      <protection hidden="1"/>
    </xf>
    <xf numFmtId="166" fontId="0" fillId="19" borderId="2" xfId="0" applyNumberFormat="1" applyFill="1" applyBorder="1" applyAlignment="1">
      <alignment horizontal="center" vertical="center"/>
      <protection hidden="1"/>
    </xf>
    <xf numFmtId="2" fontId="0" fillId="0" borderId="0" xfId="0" applyNumberFormat="1" applyAlignment="1">
      <alignment horizontal="center" vertical="center"/>
      <protection hidden="1"/>
    </xf>
    <xf numFmtId="0" fontId="85" fillId="19" borderId="0" xfId="0" applyFont="1" applyFill="1" applyAlignment="1">
      <alignment horizontal="center" vertical="center"/>
      <protection hidden="1"/>
    </xf>
    <xf numFmtId="171" fontId="85" fillId="19" borderId="0" xfId="0" applyNumberFormat="1" applyFont="1" applyFill="1" applyAlignment="1">
      <alignment horizontal="center" vertical="center"/>
      <protection hidden="1"/>
    </xf>
    <xf numFmtId="169" fontId="85" fillId="19" borderId="0" xfId="0" applyNumberFormat="1" applyFont="1" applyFill="1" applyAlignment="1">
      <alignment horizontal="center" vertical="center"/>
      <protection hidden="1"/>
    </xf>
    <xf numFmtId="164" fontId="85" fillId="19" borderId="0" xfId="0" applyNumberFormat="1" applyFont="1" applyFill="1" applyAlignment="1">
      <alignment horizontal="center" vertical="center"/>
      <protection hidden="1"/>
    </xf>
    <xf numFmtId="0" fontId="0" fillId="19" borderId="0" xfId="0" applyFill="1" applyAlignment="1">
      <alignment vertical="center"/>
      <protection hidden="1"/>
    </xf>
    <xf numFmtId="0" fontId="34" fillId="0" borderId="0" xfId="0" applyFont="1">
      <protection hidden="1"/>
    </xf>
    <xf numFmtId="0" fontId="61" fillId="0" borderId="0" xfId="5" applyFont="1" applyAlignment="1" applyProtection="1">
      <alignment vertical="top"/>
      <protection hidden="1"/>
    </xf>
    <xf numFmtId="0" fontId="86" fillId="0" borderId="2" xfId="0" applyFont="1" applyBorder="1" applyAlignment="1">
      <alignment vertical="center" wrapText="1"/>
      <protection hidden="1"/>
    </xf>
    <xf numFmtId="0" fontId="86" fillId="0" borderId="2" xfId="0" applyFont="1" applyBorder="1" applyAlignment="1">
      <alignment vertical="center"/>
      <protection hidden="1"/>
    </xf>
    <xf numFmtId="0" fontId="0" fillId="0" borderId="0" xfId="0" applyAlignment="1">
      <alignment horizontal="right" vertical="center"/>
      <protection hidden="1"/>
    </xf>
    <xf numFmtId="0" fontId="15" fillId="0" borderId="0" xfId="0" applyFont="1" applyAlignment="1">
      <alignment vertical="center"/>
      <protection hidden="1"/>
    </xf>
    <xf numFmtId="0" fontId="88" fillId="25" borderId="0" xfId="0" applyFont="1" applyFill="1" applyAlignment="1">
      <alignment horizontal="center" vertical="center"/>
      <protection hidden="1"/>
    </xf>
    <xf numFmtId="0" fontId="17" fillId="5" borderId="2" xfId="0" applyFont="1" applyFill="1" applyBorder="1" applyAlignment="1">
      <alignment horizontal="center" vertical="center" wrapText="1"/>
      <protection hidden="1"/>
    </xf>
    <xf numFmtId="0" fontId="71" fillId="0" borderId="0" xfId="0" applyFont="1" applyAlignment="1">
      <alignment horizontal="center" wrapText="1"/>
      <protection hidden="1"/>
    </xf>
    <xf numFmtId="0" fontId="50" fillId="14" borderId="7" xfId="9" applyFont="1" applyFill="1" applyBorder="1" applyAlignment="1">
      <alignment horizontal="left" vertical="center"/>
    </xf>
    <xf numFmtId="1" fontId="50" fillId="14" borderId="8" xfId="9" applyNumberFormat="1" applyFont="1" applyFill="1" applyBorder="1" applyAlignment="1">
      <alignment horizontal="left" vertical="center"/>
    </xf>
    <xf numFmtId="0" fontId="56" fillId="14" borderId="9" xfId="5" applyFont="1" applyFill="1" applyBorder="1" applyAlignment="1">
      <alignment horizontal="left"/>
    </xf>
    <xf numFmtId="0" fontId="53" fillId="0" borderId="7" xfId="9" applyFont="1" applyBorder="1" applyAlignment="1">
      <alignment horizontal="left" vertical="center"/>
    </xf>
    <xf numFmtId="0" fontId="48" fillId="0" borderId="9" xfId="5" applyFont="1" applyBorder="1"/>
    <xf numFmtId="0" fontId="53" fillId="0" borderId="7" xfId="9" applyFont="1" applyBorder="1" applyAlignment="1">
      <alignment horizontal="left" vertical="center" wrapText="1"/>
    </xf>
    <xf numFmtId="0" fontId="90" fillId="0" borderId="0" xfId="5" applyFont="1" applyAlignment="1">
      <alignment horizontal="center" vertical="center"/>
    </xf>
    <xf numFmtId="0" fontId="46" fillId="0" borderId="0" xfId="12" applyFont="1" applyAlignment="1">
      <alignment horizontal="center" vertical="center"/>
    </xf>
    <xf numFmtId="0" fontId="70" fillId="27" borderId="0" xfId="2" applyFont="1" applyFill="1" applyBorder="1" applyAlignment="1" applyProtection="1">
      <alignment horizontal="center" vertical="center"/>
    </xf>
    <xf numFmtId="0" fontId="79" fillId="21" borderId="0" xfId="4" applyFont="1" applyFill="1">
      <alignment vertical="center"/>
    </xf>
    <xf numFmtId="0" fontId="89" fillId="19" borderId="12" xfId="12" applyFont="1" applyFill="1" applyBorder="1" applyAlignment="1">
      <alignment horizontal="left" vertical="center" indent="1"/>
    </xf>
    <xf numFmtId="0" fontId="91" fillId="19" borderId="13" xfId="12" applyFont="1" applyFill="1" applyBorder="1">
      <alignment vertical="center"/>
    </xf>
    <xf numFmtId="0" fontId="72" fillId="28" borderId="14" xfId="2" applyFont="1" applyFill="1" applyBorder="1" applyAlignment="1" applyProtection="1">
      <alignment horizontal="center" vertical="center"/>
    </xf>
    <xf numFmtId="0" fontId="92" fillId="19" borderId="16" xfId="12" applyFont="1" applyFill="1" applyBorder="1" applyAlignment="1">
      <alignment horizontal="left" vertical="center" indent="2"/>
    </xf>
    <xf numFmtId="0" fontId="92" fillId="19" borderId="19" xfId="12" applyFont="1" applyFill="1" applyBorder="1" applyAlignment="1">
      <alignment horizontal="left" vertical="center" indent="2"/>
    </xf>
    <xf numFmtId="0" fontId="84" fillId="29" borderId="2" xfId="0" applyFont="1" applyFill="1" applyBorder="1" applyAlignment="1">
      <alignment horizontal="left" vertical="center" indent="4"/>
      <protection hidden="1"/>
    </xf>
    <xf numFmtId="167" fontId="17" fillId="29" borderId="6" xfId="0" applyNumberFormat="1" applyFont="1" applyFill="1" applyBorder="1" applyAlignment="1">
      <alignment vertical="center"/>
      <protection hidden="1"/>
    </xf>
    <xf numFmtId="1" fontId="17" fillId="29" borderId="2" xfId="0" applyNumberFormat="1" applyFont="1" applyFill="1" applyBorder="1" applyAlignment="1" applyProtection="1">
      <alignment horizontal="center" vertical="center"/>
      <protection locked="0" hidden="1"/>
    </xf>
    <xf numFmtId="0" fontId="83" fillId="0" borderId="0" xfId="0" applyFont="1" applyAlignment="1">
      <alignment vertical="center"/>
      <protection hidden="1"/>
    </xf>
    <xf numFmtId="0" fontId="83" fillId="0" borderId="2" xfId="0" applyFont="1" applyBorder="1" applyAlignment="1">
      <alignment vertical="center" wrapText="1"/>
      <protection hidden="1"/>
    </xf>
    <xf numFmtId="0" fontId="96" fillId="0" borderId="0" xfId="0" applyFont="1">
      <protection hidden="1"/>
    </xf>
    <xf numFmtId="0" fontId="89" fillId="0" borderId="0" xfId="0" applyFont="1" applyAlignment="1">
      <alignment horizontal="center" wrapText="1"/>
      <protection hidden="1"/>
    </xf>
    <xf numFmtId="0" fontId="70" fillId="12" borderId="0" xfId="2" applyFont="1" applyFill="1" applyBorder="1" applyAlignment="1" applyProtection="1">
      <alignment horizontal="center" vertical="center"/>
    </xf>
    <xf numFmtId="0" fontId="71" fillId="19" borderId="0" xfId="12" applyFont="1" applyFill="1" applyAlignment="1">
      <alignment horizontal="left" vertical="center" indent="1"/>
    </xf>
    <xf numFmtId="0" fontId="75" fillId="19" borderId="0" xfId="12" applyFont="1" applyFill="1" applyAlignment="1">
      <alignment horizontal="left" vertical="center" indent="1"/>
    </xf>
    <xf numFmtId="0" fontId="76" fillId="19" borderId="0" xfId="12" applyFont="1" applyFill="1" applyAlignment="1">
      <alignment horizontal="left" vertical="center" indent="2"/>
    </xf>
    <xf numFmtId="0" fontId="70" fillId="31" borderId="0" xfId="2" applyFont="1" applyFill="1" applyBorder="1" applyAlignment="1" applyProtection="1">
      <alignment horizontal="center" vertical="center"/>
    </xf>
    <xf numFmtId="0" fontId="89" fillId="19" borderId="0" xfId="12" applyFont="1" applyFill="1" applyAlignment="1">
      <alignment horizontal="left" vertical="center" indent="1"/>
    </xf>
    <xf numFmtId="0" fontId="91" fillId="19" borderId="0" xfId="12" applyFont="1" applyFill="1">
      <alignment vertical="center"/>
    </xf>
    <xf numFmtId="0" fontId="92" fillId="19" borderId="0" xfId="12" applyFont="1" applyFill="1" applyAlignment="1">
      <alignment horizontal="left" vertical="center" indent="2"/>
    </xf>
    <xf numFmtId="0" fontId="98" fillId="0" borderId="0" xfId="14" applyFont="1">
      <alignment vertical="center"/>
    </xf>
    <xf numFmtId="0" fontId="98" fillId="0" borderId="0" xfId="14" applyFont="1" applyAlignment="1">
      <alignment vertical="center" wrapText="1"/>
    </xf>
    <xf numFmtId="0" fontId="98" fillId="32" borderId="0" xfId="17" applyFont="1" applyFill="1" applyAlignment="1">
      <alignment vertical="top" wrapText="1"/>
    </xf>
    <xf numFmtId="0" fontId="98" fillId="19" borderId="0" xfId="17" applyFont="1" applyFill="1" applyAlignment="1">
      <alignment vertical="top" wrapText="1"/>
    </xf>
    <xf numFmtId="0" fontId="98" fillId="30" borderId="0" xfId="17" applyFont="1" applyFill="1" applyAlignment="1">
      <alignment vertical="top" wrapText="1"/>
    </xf>
    <xf numFmtId="0" fontId="98" fillId="33" borderId="0" xfId="17" applyFont="1" applyFill="1" applyAlignment="1">
      <alignment vertical="top" wrapText="1"/>
    </xf>
    <xf numFmtId="0" fontId="99" fillId="15" borderId="0" xfId="14" applyFont="1" applyFill="1">
      <alignment vertical="center"/>
    </xf>
    <xf numFmtId="0" fontId="100" fillId="0" borderId="0" xfId="14" applyFont="1">
      <alignment vertical="center"/>
    </xf>
    <xf numFmtId="0" fontId="47" fillId="0" borderId="0" xfId="14" applyFont="1">
      <alignment vertical="center"/>
    </xf>
    <xf numFmtId="0" fontId="103" fillId="0" borderId="10" xfId="14" applyFont="1" applyBorder="1" applyAlignment="1"/>
    <xf numFmtId="0" fontId="98" fillId="0" borderId="10" xfId="14" applyFont="1" applyBorder="1" applyAlignment="1">
      <alignment horizontal="left"/>
    </xf>
    <xf numFmtId="0" fontId="98" fillId="34" borderId="10" xfId="14" applyFont="1" applyFill="1" applyBorder="1" applyAlignment="1">
      <alignment horizontal="left"/>
    </xf>
    <xf numFmtId="0" fontId="98" fillId="0" borderId="10" xfId="14" applyFont="1" applyBorder="1" applyAlignment="1"/>
    <xf numFmtId="0" fontId="98" fillId="0" borderId="0" xfId="18" applyFont="1" applyFill="1" applyBorder="1" applyAlignment="1" applyProtection="1">
      <alignment vertical="center"/>
    </xf>
    <xf numFmtId="0" fontId="102" fillId="0" borderId="0" xfId="14" applyFont="1" applyAlignment="1">
      <alignment horizontal="left" vertical="top"/>
    </xf>
    <xf numFmtId="0" fontId="103" fillId="0" borderId="0" xfId="14" applyFont="1" applyAlignment="1"/>
    <xf numFmtId="0" fontId="98" fillId="0" borderId="0" xfId="14" applyFont="1" applyAlignment="1"/>
    <xf numFmtId="0" fontId="97" fillId="0" borderId="0" xfId="14" applyFont="1">
      <alignment vertical="center"/>
    </xf>
    <xf numFmtId="0" fontId="34" fillId="0" borderId="0" xfId="0" applyFont="1" applyAlignment="1">
      <alignment vertical="center"/>
      <protection hidden="1"/>
    </xf>
    <xf numFmtId="0" fontId="86" fillId="0" borderId="2" xfId="0" applyFont="1" applyBorder="1" applyAlignment="1">
      <alignment horizontal="left" vertical="center" indent="1"/>
      <protection hidden="1"/>
    </xf>
    <xf numFmtId="175" fontId="13" fillId="24" borderId="28" xfId="0" applyNumberFormat="1" applyFont="1" applyFill="1" applyBorder="1" applyAlignment="1">
      <alignment horizontal="center" vertical="center"/>
      <protection hidden="1"/>
    </xf>
    <xf numFmtId="0" fontId="105" fillId="35" borderId="0" xfId="0" applyFont="1" applyFill="1" applyAlignment="1">
      <alignment horizontal="center" vertical="center"/>
      <protection hidden="1"/>
    </xf>
    <xf numFmtId="0" fontId="108" fillId="19" borderId="0" xfId="0" applyFont="1" applyFill="1" applyAlignment="1">
      <alignment vertical="center"/>
      <protection hidden="1"/>
    </xf>
    <xf numFmtId="0" fontId="109" fillId="19" borderId="0" xfId="0" applyFont="1" applyFill="1" applyAlignment="1">
      <alignment vertical="center"/>
      <protection hidden="1"/>
    </xf>
    <xf numFmtId="0" fontId="108" fillId="19" borderId="0" xfId="0" applyFont="1" applyFill="1" applyAlignment="1" applyProtection="1">
      <alignment vertical="center"/>
      <protection locked="0" hidden="1"/>
    </xf>
    <xf numFmtId="2" fontId="108" fillId="19" borderId="0" xfId="3" applyNumberFormat="1" applyFont="1" applyFill="1" applyAlignment="1" applyProtection="1">
      <alignment vertical="center"/>
      <protection hidden="1"/>
    </xf>
    <xf numFmtId="0" fontId="108" fillId="19" borderId="0" xfId="0" applyFont="1" applyFill="1" applyAlignment="1">
      <alignment horizontal="center" vertical="center" shrinkToFit="1"/>
      <protection hidden="1"/>
    </xf>
    <xf numFmtId="2" fontId="108" fillId="19" borderId="0" xfId="0" applyNumberFormat="1" applyFont="1" applyFill="1" applyAlignment="1">
      <alignment horizontal="center" vertical="center"/>
      <protection hidden="1"/>
    </xf>
    <xf numFmtId="0" fontId="96" fillId="0" borderId="0" xfId="0" applyFont="1" applyAlignment="1">
      <alignment vertical="center"/>
      <protection hidden="1"/>
    </xf>
    <xf numFmtId="0" fontId="83" fillId="0" borderId="2" xfId="0" applyFont="1" applyBorder="1" applyAlignment="1">
      <alignment horizontal="left" vertical="center" indent="1"/>
      <protection hidden="1"/>
    </xf>
    <xf numFmtId="0" fontId="108" fillId="19" borderId="0" xfId="0" applyFont="1" applyFill="1" applyAlignment="1">
      <alignment horizontal="center" vertical="center"/>
      <protection hidden="1"/>
    </xf>
    <xf numFmtId="171" fontId="108" fillId="19" borderId="0" xfId="0" applyNumberFormat="1" applyFont="1" applyFill="1" applyAlignment="1">
      <alignment horizontal="center" vertical="center"/>
      <protection hidden="1"/>
    </xf>
    <xf numFmtId="0" fontId="110" fillId="0" borderId="0" xfId="0" applyFont="1" applyAlignment="1">
      <alignment vertical="center"/>
      <protection hidden="1"/>
    </xf>
    <xf numFmtId="167" fontId="17" fillId="29" borderId="6" xfId="0" applyNumberFormat="1" applyFont="1" applyFill="1" applyBorder="1" applyAlignment="1" applyProtection="1">
      <alignment vertical="center"/>
      <protection locked="0"/>
    </xf>
    <xf numFmtId="0" fontId="55" fillId="0" borderId="29" xfId="5" applyFont="1" applyBorder="1"/>
    <xf numFmtId="176" fontId="55" fillId="0" borderId="0" xfId="5" applyNumberFormat="1" applyFont="1"/>
    <xf numFmtId="0" fontId="111" fillId="0" borderId="0" xfId="9" applyFont="1" applyAlignment="1">
      <alignment horizontal="left" vertical="center"/>
    </xf>
    <xf numFmtId="1" fontId="111" fillId="0" borderId="0" xfId="9" applyNumberFormat="1" applyFont="1" applyAlignment="1">
      <alignment vertical="center"/>
    </xf>
    <xf numFmtId="1" fontId="53" fillId="37" borderId="8" xfId="9" applyNumberFormat="1" applyFont="1" applyFill="1" applyBorder="1" applyAlignment="1">
      <alignment horizontal="right" vertical="center" indent="3"/>
    </xf>
    <xf numFmtId="0" fontId="38" fillId="0" borderId="0" xfId="5"/>
    <xf numFmtId="166" fontId="3" fillId="4" borderId="2" xfId="0" applyNumberFormat="1" applyFont="1" applyFill="1" applyBorder="1" applyAlignment="1">
      <alignment horizontal="center" vertical="center"/>
      <protection hidden="1"/>
    </xf>
    <xf numFmtId="2" fontId="111" fillId="0" borderId="0" xfId="9" applyNumberFormat="1" applyFont="1" applyAlignment="1">
      <alignment vertical="center"/>
    </xf>
    <xf numFmtId="2" fontId="38" fillId="0" borderId="0" xfId="5" applyNumberFormat="1"/>
    <xf numFmtId="177" fontId="48" fillId="0" borderId="0" xfId="0" applyNumberFormat="1" applyFont="1">
      <protection hidden="1"/>
    </xf>
    <xf numFmtId="0" fontId="112" fillId="0" borderId="0" xfId="0" applyFont="1" applyAlignment="1">
      <alignment horizontal="center"/>
      <protection hidden="1"/>
    </xf>
    <xf numFmtId="172" fontId="113" fillId="0" borderId="0" xfId="0" applyNumberFormat="1" applyFont="1">
      <protection hidden="1"/>
    </xf>
    <xf numFmtId="177" fontId="113" fillId="0" borderId="0" xfId="0" applyNumberFormat="1" applyFont="1">
      <protection hidden="1"/>
    </xf>
    <xf numFmtId="0" fontId="114" fillId="0" borderId="0" xfId="0" applyFont="1" applyAlignment="1">
      <alignment horizontal="center"/>
      <protection hidden="1"/>
    </xf>
    <xf numFmtId="172" fontId="115" fillId="0" borderId="0" xfId="0" applyNumberFormat="1" applyFont="1">
      <protection hidden="1"/>
    </xf>
    <xf numFmtId="177" fontId="115" fillId="0" borderId="0" xfId="0" applyNumberFormat="1" applyFont="1">
      <protection hidden="1"/>
    </xf>
    <xf numFmtId="177" fontId="48" fillId="36" borderId="0" xfId="0" applyNumberFormat="1" applyFont="1" applyFill="1">
      <protection hidden="1"/>
    </xf>
    <xf numFmtId="0" fontId="116" fillId="0" borderId="0" xfId="5" applyFont="1"/>
    <xf numFmtId="0" fontId="55" fillId="0" borderId="30" xfId="5" applyFont="1" applyBorder="1"/>
    <xf numFmtId="0" fontId="53" fillId="0" borderId="10" xfId="9" applyFont="1" applyBorder="1" applyAlignment="1">
      <alignment horizontal="left" vertical="center"/>
    </xf>
    <xf numFmtId="1" fontId="53" fillId="37" borderId="10" xfId="9" applyNumberFormat="1" applyFont="1" applyFill="1" applyBorder="1" applyAlignment="1">
      <alignment horizontal="right" vertical="center" indent="3"/>
    </xf>
    <xf numFmtId="0" fontId="48" fillId="0" borderId="10" xfId="5" applyFont="1" applyBorder="1"/>
    <xf numFmtId="0" fontId="100" fillId="0" borderId="10" xfId="14" applyFont="1" applyBorder="1" applyAlignment="1"/>
    <xf numFmtId="0" fontId="62" fillId="19" borderId="0" xfId="0" applyFont="1" applyFill="1" applyAlignment="1">
      <alignment vertical="center"/>
      <protection hidden="1"/>
    </xf>
    <xf numFmtId="14" fontId="17" fillId="11" borderId="6" xfId="0" applyNumberFormat="1" applyFont="1" applyFill="1" applyBorder="1" applyAlignment="1" applyProtection="1">
      <alignment vertical="center"/>
      <protection locked="0"/>
    </xf>
    <xf numFmtId="174" fontId="89" fillId="0" borderId="0" xfId="16" applyNumberFormat="1" applyFont="1" applyAlignment="1">
      <alignment horizontal="left"/>
    </xf>
    <xf numFmtId="0" fontId="64" fillId="26" borderId="0" xfId="14" applyFont="1" applyFill="1" applyAlignment="1">
      <alignment horizontal="center" vertical="center"/>
    </xf>
    <xf numFmtId="0" fontId="89" fillId="19" borderId="15" xfId="2" applyFont="1" applyFill="1" applyBorder="1" applyAlignment="1" applyProtection="1">
      <alignment horizontal="left" vertical="center" wrapText="1" indent="1"/>
    </xf>
    <xf numFmtId="0" fontId="89" fillId="19" borderId="0" xfId="2" applyFont="1" applyFill="1" applyBorder="1" applyAlignment="1" applyProtection="1">
      <alignment horizontal="left" vertical="center" wrapText="1" indent="1"/>
    </xf>
    <xf numFmtId="0" fontId="89" fillId="19" borderId="17" xfId="2" applyFont="1" applyFill="1" applyBorder="1" applyAlignment="1" applyProtection="1">
      <alignment horizontal="left" vertical="center" wrapText="1" indent="1"/>
    </xf>
    <xf numFmtId="0" fontId="89" fillId="19" borderId="18" xfId="2" applyFont="1" applyFill="1" applyBorder="1" applyAlignment="1" applyProtection="1">
      <alignment horizontal="left" vertical="center" wrapText="1" indent="1"/>
    </xf>
    <xf numFmtId="173" fontId="63" fillId="0" borderId="0" xfId="13" applyNumberFormat="1" applyFont="1" applyAlignment="1">
      <alignment horizontal="right" indent="1"/>
    </xf>
    <xf numFmtId="0" fontId="64" fillId="18" borderId="0" xfId="14" applyFont="1" applyFill="1" applyAlignment="1">
      <alignment horizontal="center" vertical="center" wrapText="1"/>
    </xf>
    <xf numFmtId="0" fontId="64" fillId="18" borderId="0" xfId="14" applyFont="1" applyFill="1" applyAlignment="1">
      <alignment horizontal="center" vertical="center"/>
    </xf>
    <xf numFmtId="0" fontId="71" fillId="19" borderId="15" xfId="2" applyFont="1" applyFill="1" applyBorder="1" applyAlignment="1" applyProtection="1">
      <alignment horizontal="left" vertical="center" wrapText="1" indent="1"/>
    </xf>
    <xf numFmtId="0" fontId="71" fillId="19" borderId="0" xfId="2" applyFont="1" applyFill="1" applyBorder="1" applyAlignment="1" applyProtection="1">
      <alignment horizontal="left" vertical="center" wrapText="1" indent="1"/>
    </xf>
    <xf numFmtId="0" fontId="71" fillId="19" borderId="17" xfId="2" applyFont="1" applyFill="1" applyBorder="1" applyAlignment="1" applyProtection="1">
      <alignment horizontal="left" vertical="center" wrapText="1" indent="1"/>
    </xf>
    <xf numFmtId="0" fontId="71" fillId="19" borderId="18" xfId="2" applyFont="1" applyFill="1" applyBorder="1" applyAlignment="1" applyProtection="1">
      <alignment horizontal="left" vertical="center" wrapText="1" indent="1"/>
    </xf>
    <xf numFmtId="0" fontId="33" fillId="10" borderId="0" xfId="5" applyFont="1" applyFill="1" applyAlignment="1">
      <alignment horizontal="center" vertical="center"/>
    </xf>
    <xf numFmtId="0" fontId="1" fillId="0" borderId="0" xfId="5" applyFont="1" applyAlignment="1" applyProtection="1">
      <alignment horizontal="left" vertical="center" wrapText="1" indent="1"/>
      <protection hidden="1"/>
    </xf>
    <xf numFmtId="0" fontId="1" fillId="0" borderId="0" xfId="5" applyFont="1" applyAlignment="1" applyProtection="1">
      <alignment horizontal="left" vertical="top" wrapText="1" indent="1"/>
      <protection hidden="1"/>
    </xf>
    <xf numFmtId="0" fontId="61" fillId="0" borderId="0" xfId="5" applyFont="1" applyAlignment="1" applyProtection="1">
      <alignment vertical="center" wrapText="1"/>
      <protection hidden="1"/>
    </xf>
    <xf numFmtId="0" fontId="1" fillId="0" borderId="0" xfId="5" applyFont="1" applyAlignment="1" applyProtection="1">
      <alignment vertical="center" wrapText="1"/>
      <protection hidden="1"/>
    </xf>
    <xf numFmtId="0" fontId="33" fillId="10" borderId="0" xfId="0" applyFont="1" applyFill="1" applyAlignment="1">
      <alignment horizontal="center" vertical="center"/>
      <protection hidden="1"/>
    </xf>
    <xf numFmtId="0" fontId="13" fillId="24" borderId="4" xfId="0" applyFont="1" applyFill="1" applyBorder="1" applyAlignment="1">
      <alignment horizontal="left" vertical="center" wrapText="1" indent="1"/>
      <protection hidden="1"/>
    </xf>
    <xf numFmtId="0" fontId="13" fillId="24" borderId="6" xfId="0" applyFont="1" applyFill="1" applyBorder="1" applyAlignment="1">
      <alignment horizontal="left" vertical="center" wrapText="1" indent="1"/>
      <protection hidden="1"/>
    </xf>
    <xf numFmtId="0" fontId="61" fillId="23" borderId="0" xfId="2" applyFont="1" applyFill="1" applyBorder="1" applyAlignment="1">
      <alignment horizontal="center" vertical="center"/>
      <protection hidden="1"/>
    </xf>
    <xf numFmtId="0" fontId="13" fillId="24" borderId="4" xfId="0" applyFont="1" applyFill="1" applyBorder="1" applyAlignment="1">
      <alignment horizontal="left" vertical="center" indent="1"/>
      <protection hidden="1"/>
    </xf>
    <xf numFmtId="0" fontId="13" fillId="24" borderId="5" xfId="0" applyFont="1" applyFill="1" applyBorder="1" applyAlignment="1">
      <alignment horizontal="left" vertical="center" indent="1"/>
      <protection hidden="1"/>
    </xf>
    <xf numFmtId="0" fontId="13" fillId="24" borderId="6" xfId="0" applyFont="1" applyFill="1" applyBorder="1" applyAlignment="1">
      <alignment horizontal="left" vertical="center" indent="1"/>
      <protection hidden="1"/>
    </xf>
    <xf numFmtId="0" fontId="0" fillId="19" borderId="2" xfId="0" applyFill="1" applyBorder="1" applyAlignment="1">
      <alignment horizontal="left" vertical="center" indent="1" shrinkToFit="1"/>
      <protection hidden="1"/>
    </xf>
    <xf numFmtId="174" fontId="63" fillId="0" borderId="0" xfId="13" applyNumberFormat="1" applyFont="1" applyAlignment="1">
      <alignment horizontal="right" indent="1"/>
    </xf>
    <xf numFmtId="173" fontId="89" fillId="0" borderId="0" xfId="15" applyNumberFormat="1" applyFont="1" applyAlignment="1">
      <alignment horizontal="left"/>
    </xf>
    <xf numFmtId="0" fontId="64" fillId="26" borderId="0" xfId="14" applyFont="1" applyFill="1" applyAlignment="1">
      <alignment horizontal="center" vertical="center" wrapText="1"/>
    </xf>
    <xf numFmtId="0" fontId="33" fillId="26" borderId="0" xfId="0" applyFont="1" applyFill="1" applyAlignment="1">
      <alignment horizontal="center" vertical="center"/>
      <protection hidden="1"/>
    </xf>
    <xf numFmtId="0" fontId="83" fillId="30" borderId="0" xfId="2" applyFont="1" applyFill="1" applyBorder="1" applyAlignment="1">
      <alignment horizontal="center" vertical="center"/>
      <protection hidden="1"/>
    </xf>
    <xf numFmtId="0" fontId="101" fillId="13" borderId="22" xfId="14" applyFont="1" applyFill="1" applyBorder="1" applyAlignment="1">
      <alignment horizontal="center"/>
    </xf>
    <xf numFmtId="0" fontId="101" fillId="13" borderId="23" xfId="14" applyFont="1" applyFill="1" applyBorder="1" applyAlignment="1">
      <alignment horizontal="center"/>
    </xf>
    <xf numFmtId="0" fontId="101" fillId="13" borderId="24" xfId="14" applyFont="1" applyFill="1" applyBorder="1" applyAlignment="1">
      <alignment horizontal="center"/>
    </xf>
    <xf numFmtId="0" fontId="98" fillId="0" borderId="0" xfId="14" applyFont="1" applyAlignment="1">
      <alignment horizontal="left" vertical="center" wrapText="1"/>
    </xf>
    <xf numFmtId="0" fontId="98" fillId="32" borderId="0" xfId="14" applyFont="1" applyFill="1" applyAlignment="1">
      <alignment horizontal="left" vertical="center" wrapText="1" indent="1"/>
    </xf>
    <xf numFmtId="0" fontId="98" fillId="19" borderId="0" xfId="18" applyFont="1" applyFill="1" applyBorder="1" applyAlignment="1" applyProtection="1">
      <alignment horizontal="left" vertical="center" wrapText="1" indent="1"/>
    </xf>
    <xf numFmtId="0" fontId="98" fillId="19" borderId="0" xfId="14" applyFont="1" applyFill="1" applyAlignment="1">
      <alignment horizontal="left" vertical="center" wrapText="1" indent="1"/>
    </xf>
    <xf numFmtId="0" fontId="98" fillId="30" borderId="0" xfId="18" applyFont="1" applyFill="1" applyBorder="1" applyAlignment="1" applyProtection="1">
      <alignment horizontal="left" vertical="center" wrapText="1" indent="1"/>
    </xf>
    <xf numFmtId="0" fontId="98" fillId="33" borderId="0" xfId="14" applyFont="1" applyFill="1" applyAlignment="1">
      <alignment horizontal="left" vertical="center" wrapText="1" indent="1"/>
    </xf>
    <xf numFmtId="0" fontId="102" fillId="0" borderId="25" xfId="14" applyFont="1" applyBorder="1" applyAlignment="1">
      <alignment horizontal="left" vertical="top"/>
    </xf>
    <xf numFmtId="0" fontId="102" fillId="0" borderId="26" xfId="14" applyFont="1" applyBorder="1" applyAlignment="1">
      <alignment horizontal="left" vertical="top"/>
    </xf>
    <xf numFmtId="0" fontId="102" fillId="0" borderId="27" xfId="14" applyFont="1" applyBorder="1" applyAlignment="1">
      <alignment horizontal="left" vertical="top"/>
    </xf>
    <xf numFmtId="0" fontId="101" fillId="34" borderId="22" xfId="14" applyFont="1" applyFill="1" applyBorder="1" applyAlignment="1">
      <alignment horizontal="center"/>
    </xf>
    <xf numFmtId="0" fontId="101" fillId="34" borderId="23" xfId="14" applyFont="1" applyFill="1" applyBorder="1" applyAlignment="1">
      <alignment horizontal="center"/>
    </xf>
    <xf numFmtId="0" fontId="101" fillId="34" borderId="24" xfId="14" applyFont="1" applyFill="1" applyBorder="1" applyAlignment="1">
      <alignment horizontal="center"/>
    </xf>
  </cellXfs>
  <cellStyles count="19">
    <cellStyle name="Euro" xfId="1" xr:uid="{00000000-0005-0000-0000-000000000000}"/>
    <cellStyle name="Hyperlink" xfId="2" builtinId="8"/>
    <cellStyle name="Hyperlink 2" xfId="7" xr:uid="{00000000-0005-0000-0000-000002000000}"/>
    <cellStyle name="Hyperlink 2 2 2" xfId="18" xr:uid="{BFD5B4B7-EC5D-4FA1-B3BE-173FD60BDA35}"/>
    <cellStyle name="Normal" xfId="0" builtinId="0"/>
    <cellStyle name="Normal 2" xfId="9" xr:uid="{35682A96-DDD5-412F-9E69-3598AA0232B4}"/>
    <cellStyle name="Normal 2 2" xfId="4" xr:uid="{00000000-0005-0000-0000-000004000000}"/>
    <cellStyle name="Normal 2 2 2 3" xfId="12" xr:uid="{EDCAB7DD-15E9-4D6D-8258-2CFBC0435AB4}"/>
    <cellStyle name="Normal 2 3" xfId="5" xr:uid="{00000000-0005-0000-0000-000005000000}"/>
    <cellStyle name="Normal 3 2 2" xfId="14" xr:uid="{24AF28EF-9179-4961-8BED-8C18716C0BA1}"/>
    <cellStyle name="Normal 3 5" xfId="17" xr:uid="{B6ADB217-9465-4AE8-B731-4DDC61031A44}"/>
    <cellStyle name="Normal 4" xfId="8" xr:uid="{00000000-0005-0000-0000-000006000000}"/>
    <cellStyle name="Normal 5" xfId="6" xr:uid="{00000000-0005-0000-0000-000007000000}"/>
    <cellStyle name="Normal 5 2" xfId="10" xr:uid="{FDAA4380-9960-4605-B626-09F03542B30F}"/>
    <cellStyle name="Normal 5 3" xfId="13" xr:uid="{F8FBD956-CFA4-48C1-ACDA-A40A1C81A5D2}"/>
    <cellStyle name="Normal 5 3 2 2" xfId="16" xr:uid="{1E914EE1-490B-481F-AE01-1AD1D15D1D7C}"/>
    <cellStyle name="Normal 5 3 3" xfId="15" xr:uid="{81C790D0-370D-4B20-8EE7-BABECFB8A37E}"/>
    <cellStyle name="Percent" xfId="3" builtinId="5"/>
    <cellStyle name="Percent 2" xfId="11" xr:uid="{15F54840-6BDC-40EC-82E6-F13F3315D0D0}"/>
  </cellStyles>
  <dxfs count="49">
    <dxf>
      <font>
        <condense val="0"/>
        <extend val="0"/>
        <color indexed="47"/>
      </font>
    </dxf>
    <dxf>
      <font>
        <b val="0"/>
        <i val="0"/>
        <condense val="0"/>
        <extend val="0"/>
      </font>
      <fill>
        <patternFill>
          <bgColor indexed="54"/>
        </patternFill>
      </fill>
    </dxf>
    <dxf>
      <font>
        <condense val="0"/>
        <extend val="0"/>
        <color indexed="17"/>
      </font>
    </dxf>
    <dxf>
      <font>
        <b val="0"/>
        <i val="0"/>
        <condense val="0"/>
        <extend val="0"/>
        <color indexed="47"/>
      </font>
      <fill>
        <patternFill>
          <bgColor indexed="51"/>
        </patternFill>
      </fill>
    </dxf>
    <dxf>
      <fill>
        <patternFill>
          <bgColor indexed="8"/>
        </patternFill>
      </fill>
    </dxf>
    <dxf>
      <font>
        <condense val="0"/>
        <extend val="0"/>
        <color indexed="47"/>
      </font>
    </dxf>
    <dxf>
      <font>
        <condense val="0"/>
        <extend val="0"/>
        <color indexed="47"/>
      </font>
    </dxf>
    <dxf>
      <font>
        <condense val="0"/>
        <extend val="0"/>
        <color indexed="47"/>
      </font>
    </dxf>
    <dxf>
      <fill>
        <patternFill>
          <bgColor indexed="54"/>
        </patternFill>
      </fill>
    </dxf>
    <dxf>
      <font>
        <condense val="0"/>
        <extend val="0"/>
        <color indexed="47"/>
      </font>
    </dxf>
    <dxf>
      <font>
        <b val="0"/>
        <i val="0"/>
        <condense val="0"/>
        <extend val="0"/>
      </font>
      <fill>
        <patternFill>
          <bgColor indexed="54"/>
        </patternFill>
      </fill>
    </dxf>
    <dxf>
      <font>
        <condense val="0"/>
        <extend val="0"/>
        <color indexed="17"/>
      </font>
    </dxf>
    <dxf>
      <font>
        <b val="0"/>
        <i val="0"/>
        <condense val="0"/>
        <extend val="0"/>
        <color indexed="47"/>
      </font>
      <fill>
        <patternFill>
          <bgColor indexed="51"/>
        </patternFill>
      </fill>
    </dxf>
    <dxf>
      <fill>
        <patternFill>
          <bgColor indexed="8"/>
        </patternFill>
      </fill>
    </dxf>
    <dxf>
      <font>
        <condense val="0"/>
        <extend val="0"/>
        <color indexed="47"/>
      </font>
    </dxf>
    <dxf>
      <font>
        <condense val="0"/>
        <extend val="0"/>
        <color indexed="47"/>
      </font>
    </dxf>
    <dxf>
      <font>
        <condense val="0"/>
        <extend val="0"/>
        <color indexed="47"/>
      </font>
    </dxf>
    <dxf>
      <fill>
        <patternFill>
          <bgColor indexed="54"/>
        </patternFill>
      </fill>
    </dxf>
    <dxf>
      <font>
        <condense val="0"/>
        <extend val="0"/>
        <color indexed="47"/>
      </font>
    </dxf>
    <dxf>
      <font>
        <b val="0"/>
        <i val="0"/>
        <condense val="0"/>
        <extend val="0"/>
      </font>
      <fill>
        <patternFill>
          <bgColor indexed="54"/>
        </patternFill>
      </fill>
    </dxf>
    <dxf>
      <font>
        <condense val="0"/>
        <extend val="0"/>
        <color indexed="17"/>
      </font>
    </dxf>
    <dxf>
      <font>
        <b val="0"/>
        <i val="0"/>
        <condense val="0"/>
        <extend val="0"/>
        <color indexed="47"/>
      </font>
      <fill>
        <patternFill>
          <bgColor indexed="51"/>
        </patternFill>
      </fill>
    </dxf>
    <dxf>
      <fill>
        <patternFill>
          <bgColor indexed="8"/>
        </patternFill>
      </fill>
    </dxf>
    <dxf>
      <font>
        <condense val="0"/>
        <extend val="0"/>
        <color indexed="47"/>
      </font>
    </dxf>
    <dxf>
      <font>
        <condense val="0"/>
        <extend val="0"/>
        <color indexed="47"/>
      </font>
    </dxf>
    <dxf>
      <font>
        <condense val="0"/>
        <extend val="0"/>
        <color indexed="47"/>
      </font>
    </dxf>
    <dxf>
      <fill>
        <patternFill>
          <bgColor indexed="54"/>
        </patternFill>
      </fill>
    </dxf>
    <dxf>
      <font>
        <b val="0"/>
        <i val="0"/>
        <condense val="0"/>
        <extend val="0"/>
      </font>
      <fill>
        <patternFill>
          <bgColor indexed="54"/>
        </patternFill>
      </fill>
    </dxf>
    <dxf>
      <font>
        <condense val="0"/>
        <extend val="0"/>
        <color indexed="17"/>
      </font>
    </dxf>
    <dxf>
      <font>
        <b val="0"/>
        <i val="0"/>
        <condense val="0"/>
        <extend val="0"/>
        <color indexed="47"/>
      </font>
      <fill>
        <patternFill>
          <bgColor indexed="51"/>
        </patternFill>
      </fill>
    </dxf>
    <dxf>
      <fill>
        <patternFill>
          <bgColor indexed="8"/>
        </patternFill>
      </fill>
    </dxf>
    <dxf>
      <font>
        <condense val="0"/>
        <extend val="0"/>
        <color indexed="47"/>
      </font>
    </dxf>
    <dxf>
      <font>
        <condense val="0"/>
        <extend val="0"/>
        <color indexed="47"/>
      </font>
    </dxf>
    <dxf>
      <font>
        <condense val="0"/>
        <extend val="0"/>
        <color indexed="47"/>
      </font>
    </dxf>
    <dxf>
      <fill>
        <patternFill>
          <bgColor indexed="54"/>
        </patternFill>
      </fill>
    </dxf>
    <dxf>
      <numFmt numFmtId="2" formatCode="0.00"/>
      <alignment horizontal="general" vertical="bottom" textRotation="0" wrapText="0" indent="0" justifyLastLine="0" shrinkToFit="0" readingOrder="0"/>
    </dxf>
    <dxf>
      <numFmt numFmtId="2" formatCode="0.00"/>
      <alignment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textRotation="0" wrapText="0" indent="0" justifyLastLine="0" shrinkToFit="0" readingOrder="0"/>
    </dxf>
    <dxf>
      <alignment horizontal="general" vertical="bottom" textRotation="0" wrapText="0" indent="0" justifyLastLine="0" shrinkToFit="0" readingOrder="0"/>
    </dxf>
    <dxf>
      <alignment textRotation="0" wrapText="0" indent="0" justifyLastLine="0" shrinkToFit="0" readingOrder="0"/>
    </dxf>
    <dxf>
      <numFmt numFmtId="0" formatCode="General"/>
      <fill>
        <patternFill patternType="none">
          <fgColor indexed="64"/>
          <bgColor indexed="65"/>
        </patternFill>
      </fill>
      <alignment horizontal="general" vertical="bottom" textRotation="0" wrapText="0" indent="0" justifyLastLine="0" shrinkToFit="0" readingOrder="0"/>
    </dxf>
    <dxf>
      <numFmt numFmtId="0" formatCode="General"/>
      <alignment textRotation="0" wrapText="0" indent="0" justifyLastLine="0" shrinkToFit="0" readingOrder="0"/>
    </dxf>
    <dxf>
      <font>
        <b val="0"/>
        <i val="0"/>
        <strike val="0"/>
        <condense val="0"/>
        <extend val="0"/>
        <outline val="0"/>
        <shadow val="0"/>
        <u val="none"/>
        <vertAlign val="baseline"/>
        <sz val="10"/>
        <color auto="1"/>
        <name val="Abadi"/>
        <family val="2"/>
        <scheme val="none"/>
      </font>
      <numFmt numFmtId="2" formatCode="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Abadi"/>
        <family val="2"/>
        <scheme val="none"/>
      </font>
      <numFmt numFmtId="2" formatCode="0.00"/>
      <alignment horizontal="general" vertical="center" textRotation="0" wrapText="0" indent="0" justifyLastLine="0" shrinkToFit="0" readingOrder="0"/>
    </dxf>
    <dxf>
      <font>
        <b val="0"/>
        <i val="0"/>
        <strike val="0"/>
        <condense val="0"/>
        <extend val="0"/>
        <outline val="0"/>
        <shadow val="0"/>
        <u val="none"/>
        <vertAlign val="baseline"/>
        <sz val="10"/>
        <color auto="1"/>
        <name val="Abad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0"/>
        <color auto="1"/>
        <name val="Abadi"/>
        <family val="2"/>
        <scheme val="none"/>
      </font>
      <alignment horizontal="left" vertical="center" textRotation="0" wrapText="0" indent="0" justifyLastLine="0" shrinkToFit="0" readingOrder="0"/>
    </dxf>
    <dxf>
      <alignment textRotation="0" wrapText="0" indent="0" justifyLastLine="0" shrinkToFit="0" readingOrder="0"/>
    </dxf>
    <dxf>
      <alignment textRotation="0" wrapText="0" indent="0" justifyLastLine="0" shrinkToFit="0" readingOrder="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91918C"/>
      <rgbColor rgb="00E6E6E6"/>
      <rgbColor rgb="00FFFFFF"/>
      <rgbColor rgb="00FFFFFF"/>
      <rgbColor rgb="00FFFFFF"/>
      <rgbColor rgb="00EB0505"/>
      <rgbColor rgb="00DBDDC9"/>
      <rgbColor rgb="005F5F5A"/>
      <rgbColor rgb="00FFFFFF"/>
      <rgbColor rgb="00FFFFFF"/>
      <rgbColor rgb="0091918C"/>
      <rgbColor rgb="00F8F8F8"/>
      <rgbColor rgb="006E3332"/>
      <rgbColor rgb="00003958"/>
      <rgbColor rgb="00CDCDCD"/>
      <rgbColor rgb="0056E224"/>
      <rgbColor rgb="009D1948"/>
      <rgbColor rgb="004E7AC8"/>
      <rgbColor rgb="00D8900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ECE7BE"/>
      <rgbColor rgb="00C61E1E"/>
      <rgbColor rgb="00FFFFFF"/>
      <rgbColor rgb="00E6E22C"/>
      <rgbColor rgb="00B41919"/>
      <rgbColor rgb="00464646"/>
      <rgbColor rgb="00FFFFFF"/>
      <rgbColor rgb="00FFFFFF"/>
      <rgbColor rgb="004E7AC8"/>
      <rgbColor rgb="00CB1533"/>
      <rgbColor rgb="00E6E6E6"/>
      <rgbColor rgb="00B0AC99"/>
      <rgbColor rgb="00FBCCC3"/>
      <rgbColor rgb="00EAEAEA"/>
      <rgbColor rgb="000095E8"/>
      <rgbColor rgb="00E5F7D9"/>
      <rgbColor rgb="00FFFFFF"/>
      <rgbColor rgb="00F4F9FA"/>
      <rgbColor rgb="00808080"/>
      <rgbColor rgb="00EB0505"/>
      <rgbColor rgb="00FFFFFF"/>
      <rgbColor rgb="00C0C0C0"/>
      <rgbColor rgb="005F2355"/>
    </indexedColors>
    <mruColors>
      <color rgb="FFE6E6E6"/>
      <color rgb="FF00CED1"/>
      <color rgb="FF4B00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Scroll" dx="15" fmlaLink="$G$9" horiz="1" max="30" page="10" val="0"/>
</file>

<file path=xl/ctrlProps/ctrlProp10.xml><?xml version="1.0" encoding="utf-8"?>
<formControlPr xmlns="http://schemas.microsoft.com/office/spreadsheetml/2009/9/main" objectType="CheckBox" fmlaLink="$I$12" lockText="1"/>
</file>

<file path=xl/ctrlProps/ctrlProp11.xml><?xml version="1.0" encoding="utf-8"?>
<formControlPr xmlns="http://schemas.microsoft.com/office/spreadsheetml/2009/9/main" objectType="CheckBox" fmlaLink="$I$11" lockText="1"/>
</file>

<file path=xl/ctrlProps/ctrlProp12.xml><?xml version="1.0" encoding="utf-8"?>
<formControlPr xmlns="http://schemas.microsoft.com/office/spreadsheetml/2009/9/main" objectType="CheckBox" fmlaLink="$I$9" lockText="1"/>
</file>

<file path=xl/ctrlProps/ctrlProp13.xml><?xml version="1.0" encoding="utf-8"?>
<formControlPr xmlns="http://schemas.microsoft.com/office/spreadsheetml/2009/9/main" objectType="CheckBox" checked="Checked" fmlaLink="$I$8" lockText="1"/>
</file>

<file path=xl/ctrlProps/ctrlProp14.xml><?xml version="1.0" encoding="utf-8"?>
<formControlPr xmlns="http://schemas.microsoft.com/office/spreadsheetml/2009/9/main" objectType="Scroll" dx="15" fmlaLink="$G$9" horiz="1" max="30" page="10" val="0"/>
</file>

<file path=xl/ctrlProps/ctrlProp15.xml><?xml version="1.0" encoding="utf-8"?>
<formControlPr xmlns="http://schemas.microsoft.com/office/spreadsheetml/2009/9/main" objectType="Drop" dropLines="20" dropStyle="combo" dx="22" fmlaLink="calcFR!$D$2" fmlaRange="calcFR!$C$12:$C$237" sel="5" val="0"/>
</file>

<file path=xl/ctrlProps/ctrlProp16.xml><?xml version="1.0" encoding="utf-8"?>
<formControlPr xmlns="http://schemas.microsoft.com/office/spreadsheetml/2009/9/main" objectType="Drop" dropLines="20" dropStyle="combo" dx="22" fmlaLink="calcFR!$D$3" fmlaRange="calcFR!$C$12:$C$237" sel="10" val="0"/>
</file>

<file path=xl/ctrlProps/ctrlProp17.xml><?xml version="1.0" encoding="utf-8"?>
<formControlPr xmlns="http://schemas.microsoft.com/office/spreadsheetml/2009/9/main" objectType="Scroll" dx="15" fmlaLink="$G$10" horiz="1" max="30" page="10" val="0"/>
</file>

<file path=xl/ctrlProps/ctrlProp18.xml><?xml version="1.0" encoding="utf-8"?>
<formControlPr xmlns="http://schemas.microsoft.com/office/spreadsheetml/2009/9/main" objectType="Drop" dropLines="20" dropStyle="combo" dx="22" fmlaLink="calcFR!$D$4" fmlaRange="calcFR!$C$12:$C$237" sel="15" val="0"/>
</file>

<file path=xl/ctrlProps/ctrlProp19.xml><?xml version="1.0" encoding="utf-8"?>
<formControlPr xmlns="http://schemas.microsoft.com/office/spreadsheetml/2009/9/main" objectType="Scroll" dx="15" fmlaLink="$G$11" horiz="1" max="30" page="10" val="0"/>
</file>

<file path=xl/ctrlProps/ctrlProp2.xml><?xml version="1.0" encoding="utf-8"?>
<formControlPr xmlns="http://schemas.microsoft.com/office/spreadsheetml/2009/9/main" objectType="Drop" dropLines="20" dropStyle="combo" dx="22" fmlaLink="calc!$D$2" fmlaRange="calc!$C$12:$C$237" sel="5" val="0"/>
</file>

<file path=xl/ctrlProps/ctrlProp20.xml><?xml version="1.0" encoding="utf-8"?>
<formControlPr xmlns="http://schemas.microsoft.com/office/spreadsheetml/2009/9/main" objectType="Drop" dropLines="20" dropStyle="combo" dx="22" fmlaLink="calcFR!$D$5" fmlaRange="calcFR!$C$12:$C$237" sel="20" val="0"/>
</file>

<file path=xl/ctrlProps/ctrlProp21.xml><?xml version="1.0" encoding="utf-8"?>
<formControlPr xmlns="http://schemas.microsoft.com/office/spreadsheetml/2009/9/main" objectType="Scroll" dx="15" fmlaLink="$G$12" horiz="1" max="30" page="10" val="0"/>
</file>

<file path=xl/ctrlProps/ctrlProp22.xml><?xml version="1.0" encoding="utf-8"?>
<formControlPr xmlns="http://schemas.microsoft.com/office/spreadsheetml/2009/9/main" objectType="CheckBox" fmlaLink="$I$10" lockText="1"/>
</file>

<file path=xl/ctrlProps/ctrlProp23.xml><?xml version="1.0" encoding="utf-8"?>
<formControlPr xmlns="http://schemas.microsoft.com/office/spreadsheetml/2009/9/main" objectType="CheckBox" fmlaLink="$I$12" lockText="1"/>
</file>

<file path=xl/ctrlProps/ctrlProp24.xml><?xml version="1.0" encoding="utf-8"?>
<formControlPr xmlns="http://schemas.microsoft.com/office/spreadsheetml/2009/9/main" objectType="CheckBox" fmlaLink="$I$11" lockText="1"/>
</file>

<file path=xl/ctrlProps/ctrlProp25.xml><?xml version="1.0" encoding="utf-8"?>
<formControlPr xmlns="http://schemas.microsoft.com/office/spreadsheetml/2009/9/main" objectType="CheckBox" fmlaLink="$I$9" lockText="1"/>
</file>

<file path=xl/ctrlProps/ctrlProp26.xml><?xml version="1.0" encoding="utf-8"?>
<formControlPr xmlns="http://schemas.microsoft.com/office/spreadsheetml/2009/9/main" objectType="CheckBox" checked="Checked" fmlaLink="$I$8" lockText="1"/>
</file>

<file path=xl/ctrlProps/ctrlProp27.xml><?xml version="1.0" encoding="utf-8"?>
<formControlPr xmlns="http://schemas.microsoft.com/office/spreadsheetml/2009/9/main" objectType="Scroll" dx="15" fmlaLink="$G$9" horiz="1" max="30" page="10" val="0"/>
</file>

<file path=xl/ctrlProps/ctrlProp28.xml><?xml version="1.0" encoding="utf-8"?>
<formControlPr xmlns="http://schemas.microsoft.com/office/spreadsheetml/2009/9/main" objectType="Drop" dropLines="20" dropStyle="combo" dx="22" fmlaLink="calcB!$D$2" fmlaRange="calcB!$C$12:$C$237" sel="5" val="0"/>
</file>

<file path=xl/ctrlProps/ctrlProp29.xml><?xml version="1.0" encoding="utf-8"?>
<formControlPr xmlns="http://schemas.microsoft.com/office/spreadsheetml/2009/9/main" objectType="Drop" dropLines="20" dropStyle="combo" dx="22" fmlaLink="calcB!$D$3" fmlaRange="calcB!$C$12:$C$237" sel="10" val="0"/>
</file>

<file path=xl/ctrlProps/ctrlProp3.xml><?xml version="1.0" encoding="utf-8"?>
<formControlPr xmlns="http://schemas.microsoft.com/office/spreadsheetml/2009/9/main" objectType="Drop" dropLines="20" dropStyle="combo" dx="22" fmlaLink="calc!$D$3" fmlaRange="calc!$C$12:$C$237" sel="10" val="0"/>
</file>

<file path=xl/ctrlProps/ctrlProp30.xml><?xml version="1.0" encoding="utf-8"?>
<formControlPr xmlns="http://schemas.microsoft.com/office/spreadsheetml/2009/9/main" objectType="Scroll" dx="15" fmlaLink="$G$10" horiz="1" max="30" page="10" val="0"/>
</file>

<file path=xl/ctrlProps/ctrlProp31.xml><?xml version="1.0" encoding="utf-8"?>
<formControlPr xmlns="http://schemas.microsoft.com/office/spreadsheetml/2009/9/main" objectType="Drop" dropLines="20" dropStyle="combo" dx="22" fmlaLink="calcB!$D$4" fmlaRange="calcB!$C$12:$C$237" sel="15" val="0"/>
</file>

<file path=xl/ctrlProps/ctrlProp32.xml><?xml version="1.0" encoding="utf-8"?>
<formControlPr xmlns="http://schemas.microsoft.com/office/spreadsheetml/2009/9/main" objectType="Scroll" dx="15" fmlaLink="$G$11" horiz="1" max="30" page="10" val="0"/>
</file>

<file path=xl/ctrlProps/ctrlProp33.xml><?xml version="1.0" encoding="utf-8"?>
<formControlPr xmlns="http://schemas.microsoft.com/office/spreadsheetml/2009/9/main" objectType="Drop" dropLines="20" dropStyle="combo" dx="22" fmlaLink="calcB!$D$5" fmlaRange="calcB!$C$12:$C$237" sel="20" val="0"/>
</file>

<file path=xl/ctrlProps/ctrlProp34.xml><?xml version="1.0" encoding="utf-8"?>
<formControlPr xmlns="http://schemas.microsoft.com/office/spreadsheetml/2009/9/main" objectType="Scroll" dx="15" fmlaLink="$G$12" horiz="1" max="30" page="10" val="0"/>
</file>

<file path=xl/ctrlProps/ctrlProp35.xml><?xml version="1.0" encoding="utf-8"?>
<formControlPr xmlns="http://schemas.microsoft.com/office/spreadsheetml/2009/9/main" objectType="CheckBox" fmlaLink="$I$10" lockText="1"/>
</file>

<file path=xl/ctrlProps/ctrlProp36.xml><?xml version="1.0" encoding="utf-8"?>
<formControlPr xmlns="http://schemas.microsoft.com/office/spreadsheetml/2009/9/main" objectType="CheckBox" fmlaLink="$I$12" lockText="1"/>
</file>

<file path=xl/ctrlProps/ctrlProp37.xml><?xml version="1.0" encoding="utf-8"?>
<formControlPr xmlns="http://schemas.microsoft.com/office/spreadsheetml/2009/9/main" objectType="CheckBox" fmlaLink="$I$11" lockText="1"/>
</file>

<file path=xl/ctrlProps/ctrlProp38.xml><?xml version="1.0" encoding="utf-8"?>
<formControlPr xmlns="http://schemas.microsoft.com/office/spreadsheetml/2009/9/main" objectType="CheckBox" fmlaLink="$I$9" lockText="1"/>
</file>

<file path=xl/ctrlProps/ctrlProp39.xml><?xml version="1.0" encoding="utf-8"?>
<formControlPr xmlns="http://schemas.microsoft.com/office/spreadsheetml/2009/9/main" objectType="CheckBox" checked="Checked" fmlaLink="$I$8" lockText="1"/>
</file>

<file path=xl/ctrlProps/ctrlProp4.xml><?xml version="1.0" encoding="utf-8"?>
<formControlPr xmlns="http://schemas.microsoft.com/office/spreadsheetml/2009/9/main" objectType="Scroll" dx="15" fmlaLink="$G$10" horiz="1" max="30" page="10" val="0"/>
</file>

<file path=xl/ctrlProps/ctrlProp40.xml><?xml version="1.0" encoding="utf-8"?>
<formControlPr xmlns="http://schemas.microsoft.com/office/spreadsheetml/2009/9/main" objectType="Scroll" dx="15" fmlaLink="$G$9" horiz="1" max="30" page="10" val="0"/>
</file>

<file path=xl/ctrlProps/ctrlProp41.xml><?xml version="1.0" encoding="utf-8"?>
<formControlPr xmlns="http://schemas.microsoft.com/office/spreadsheetml/2009/9/main" objectType="Drop" dropLines="20" dropStyle="combo" dx="22" fmlaLink="calcFRB!$D$2" fmlaRange="calcFRB!$C$12:$C$234" sel="5" val="0"/>
</file>

<file path=xl/ctrlProps/ctrlProp42.xml><?xml version="1.0" encoding="utf-8"?>
<formControlPr xmlns="http://schemas.microsoft.com/office/spreadsheetml/2009/9/main" objectType="Drop" dropLines="20" dropStyle="combo" dx="22" fmlaLink="calcFRB!$D$3" fmlaRange="calcFRB!$C$12:$C$234" sel="10" val="0"/>
</file>

<file path=xl/ctrlProps/ctrlProp43.xml><?xml version="1.0" encoding="utf-8"?>
<formControlPr xmlns="http://schemas.microsoft.com/office/spreadsheetml/2009/9/main" objectType="Scroll" dx="15" fmlaLink="$G$10" horiz="1" max="30" page="10" val="0"/>
</file>

<file path=xl/ctrlProps/ctrlProp44.xml><?xml version="1.0" encoding="utf-8"?>
<formControlPr xmlns="http://schemas.microsoft.com/office/spreadsheetml/2009/9/main" objectType="Drop" dropLines="20" dropStyle="combo" dx="22" fmlaLink="calcFRB!$D$4" fmlaRange="calcFRB!$C$12:$C$234" sel="15" val="3"/>
</file>

<file path=xl/ctrlProps/ctrlProp45.xml><?xml version="1.0" encoding="utf-8"?>
<formControlPr xmlns="http://schemas.microsoft.com/office/spreadsheetml/2009/9/main" objectType="Scroll" dx="15" fmlaLink="$G$11" horiz="1" max="30" page="10" val="0"/>
</file>

<file path=xl/ctrlProps/ctrlProp46.xml><?xml version="1.0" encoding="utf-8"?>
<formControlPr xmlns="http://schemas.microsoft.com/office/spreadsheetml/2009/9/main" objectType="Drop" dropLines="20" dropStyle="combo" dx="22" fmlaLink="calcFRB!$D$5" fmlaRange="calcFRB!$C$12:$C$234" sel="20" val="0"/>
</file>

<file path=xl/ctrlProps/ctrlProp47.xml><?xml version="1.0" encoding="utf-8"?>
<formControlPr xmlns="http://schemas.microsoft.com/office/spreadsheetml/2009/9/main" objectType="Scroll" dx="15" fmlaLink="$G$12" horiz="1" max="30" page="10" val="0"/>
</file>

<file path=xl/ctrlProps/ctrlProp48.xml><?xml version="1.0" encoding="utf-8"?>
<formControlPr xmlns="http://schemas.microsoft.com/office/spreadsheetml/2009/9/main" objectType="CheckBox" fmlaLink="$I$10" lockText="1"/>
</file>

<file path=xl/ctrlProps/ctrlProp49.xml><?xml version="1.0" encoding="utf-8"?>
<formControlPr xmlns="http://schemas.microsoft.com/office/spreadsheetml/2009/9/main" objectType="CheckBox" fmlaLink="$I$12" lockText="1"/>
</file>

<file path=xl/ctrlProps/ctrlProp5.xml><?xml version="1.0" encoding="utf-8"?>
<formControlPr xmlns="http://schemas.microsoft.com/office/spreadsheetml/2009/9/main" objectType="Drop" dropLines="20" dropStyle="combo" dx="22" fmlaLink="calc!$D$4" fmlaRange="calc!$C$12:$C$237" sel="15" val="0"/>
</file>

<file path=xl/ctrlProps/ctrlProp50.xml><?xml version="1.0" encoding="utf-8"?>
<formControlPr xmlns="http://schemas.microsoft.com/office/spreadsheetml/2009/9/main" objectType="CheckBox" fmlaLink="$I$11" lockText="1"/>
</file>

<file path=xl/ctrlProps/ctrlProp51.xml><?xml version="1.0" encoding="utf-8"?>
<formControlPr xmlns="http://schemas.microsoft.com/office/spreadsheetml/2009/9/main" objectType="CheckBox" fmlaLink="$I$9" lockText="1"/>
</file>

<file path=xl/ctrlProps/ctrlProp52.xml><?xml version="1.0" encoding="utf-8"?>
<formControlPr xmlns="http://schemas.microsoft.com/office/spreadsheetml/2009/9/main" objectType="CheckBox" checked="Checked" fmlaLink="$I$8" lockText="1"/>
</file>

<file path=xl/ctrlProps/ctrlProp6.xml><?xml version="1.0" encoding="utf-8"?>
<formControlPr xmlns="http://schemas.microsoft.com/office/spreadsheetml/2009/9/main" objectType="Scroll" dx="15" fmlaLink="$G$11" horiz="1" max="30" page="10" val="0"/>
</file>

<file path=xl/ctrlProps/ctrlProp7.xml><?xml version="1.0" encoding="utf-8"?>
<formControlPr xmlns="http://schemas.microsoft.com/office/spreadsheetml/2009/9/main" objectType="Drop" dropLines="20" dropStyle="combo" dx="22" fmlaLink="calc!$D$5" fmlaRange="calc!$C$12:$C$237" sel="20" val="0"/>
</file>

<file path=xl/ctrlProps/ctrlProp8.xml><?xml version="1.0" encoding="utf-8"?>
<formControlPr xmlns="http://schemas.microsoft.com/office/spreadsheetml/2009/9/main" objectType="Scroll" dx="15" fmlaLink="$G$12" horiz="1" max="30" page="10" val="0"/>
</file>

<file path=xl/ctrlProps/ctrlProp9.xml><?xml version="1.0" encoding="utf-8"?>
<formControlPr xmlns="http://schemas.microsoft.com/office/spreadsheetml/2009/9/main" objectType="CheckBox" fmlaLink="$I$10" lockText="1"/>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5.xml.rels><?xml version="1.0" encoding="UTF-8" standalone="yes"?>
<Relationships xmlns="http://schemas.openxmlformats.org/package/2006/relationships"><Relationship Id="rId1" Type="http://schemas.openxmlformats.org/officeDocument/2006/relationships/image" Target="../media/image3.jp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Onkostenvergoedingen of zgn. kosten eigen aan de vennootschap zijn in principe fiscaal aftrekbaar bij uw vennootschap en niet belastbaar bij u privé. Gaat het om een forfaitaire onkostenvergoeding, dan biedt dit het extra voordeel dat er niet bewezen hoeft te worden dat het bedrag ervan overeenstemt met de werkelijk gedane uitgaven.</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Per dag dat u beroepsmatig in het buitenland bent, kunt u een onkostenvergoeding krijgen. De bedragen verschillen per land en worden gecorrigeerd voor de dag van aankomst, de dag van vertrek en voor de maaltijden die inbegrepen zijn in de hotelfactuur. Deze tool berekent voor elke zakenreis (van maximaal 30 kalenderdagen) eenvoudig en snel uw onkostenvergoeding.</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00000000-0008-0000-0000-000004000000}"/>
            </a:ext>
          </a:extLst>
        </xdr:cNvPr>
        <xdr:cNvSpPr/>
      </xdr:nvSpPr>
      <xdr:spPr bwMode="auto">
        <a:xfrm flipH="1">
          <a:off x="7305675" y="663892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0</xdr:colOff>
          <xdr:row>9</xdr:row>
          <xdr:rowOff>0</xdr:rowOff>
        </xdr:to>
        <xdr:sp macro="" textlink="">
          <xdr:nvSpPr>
            <xdr:cNvPr id="103441" name="Scroll Bar 17" hidden="1">
              <a:extLst>
                <a:ext uri="{63B3BB69-23CF-44E3-9099-C40C66FF867C}">
                  <a14:compatExt spid="_x0000_s103441"/>
                </a:ext>
                <a:ext uri="{FF2B5EF4-FFF2-40B4-BE49-F238E27FC236}">
                  <a16:creationId xmlns:a16="http://schemas.microsoft.com/office/drawing/2014/main" id="{00000000-0008-0000-0200-00001194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xdr:col>
      <xdr:colOff>9525</xdr:colOff>
      <xdr:row>7</xdr:row>
      <xdr:rowOff>0</xdr:rowOff>
    </xdr:from>
    <xdr:to>
      <xdr:col>2</xdr:col>
      <xdr:colOff>0</xdr:colOff>
      <xdr:row>7</xdr:row>
      <xdr:rowOff>333375</xdr:rowOff>
    </xdr:to>
    <xdr:sp macro="" textlink="">
      <xdr:nvSpPr>
        <xdr:cNvPr id="103454" name="Rectangle 30">
          <a:extLst>
            <a:ext uri="{FF2B5EF4-FFF2-40B4-BE49-F238E27FC236}">
              <a16:creationId xmlns:a16="http://schemas.microsoft.com/office/drawing/2014/main" id="{00000000-0008-0000-0200-00001E940100}"/>
            </a:ext>
          </a:extLst>
        </xdr:cNvPr>
        <xdr:cNvSpPr>
          <a:spLocks noChangeArrowheads="1"/>
        </xdr:cNvSpPr>
      </xdr:nvSpPr>
      <xdr:spPr bwMode="auto">
        <a:xfrm>
          <a:off x="390525" y="1438275"/>
          <a:ext cx="3219450" cy="333375"/>
        </a:xfrm>
        <a:prstGeom prst="rect">
          <a:avLst/>
        </a:prstGeom>
        <a:solidFill>
          <a:schemeClr val="bg1">
            <a:lumMod val="95000"/>
          </a:schemeClr>
        </a:solidFill>
        <a:ln>
          <a:noFill/>
        </a:ln>
        <a:effectLst/>
      </xdr:spPr>
      <xdr:txBody>
        <a:bodyPr vertOverflow="clip" wrap="square" lIns="432000" tIns="0" rIns="0" bIns="0" anchor="ctr" upright="1"/>
        <a:lstStyle/>
        <a:p>
          <a:pPr algn="l" rtl="0">
            <a:defRPr sz="1000"/>
          </a:pPr>
          <a:r>
            <a:rPr lang="nl-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Duid hieronder in chronologische volgorde </a:t>
          </a:r>
          <a:r>
            <a:rPr lang="en-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de</a:t>
          </a:r>
          <a:r>
            <a:rPr lang="nl-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 bestemmingen aan </a:t>
          </a:r>
          <a:endParaRPr lang="nl-BE" sz="1000">
            <a:solidFill>
              <a:schemeClr val="accent1">
                <a:lumMod val="75000"/>
              </a:schemeClr>
            </a:solidFill>
            <a:latin typeface="Verdana" panose="020B0604030504040204" pitchFamily="34" charset="0"/>
            <a:ea typeface="Verdana" panose="020B060403050404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1</xdr:col>
          <xdr:colOff>693420</xdr:colOff>
          <xdr:row>8</xdr:row>
          <xdr:rowOff>0</xdr:rowOff>
        </xdr:from>
        <xdr:to>
          <xdr:col>2</xdr:col>
          <xdr:colOff>0</xdr:colOff>
          <xdr:row>9</xdr:row>
          <xdr:rowOff>0</xdr:rowOff>
        </xdr:to>
        <xdr:sp macro="" textlink="">
          <xdr:nvSpPr>
            <xdr:cNvPr id="103430" name="Drop Down 6" hidden="1">
              <a:extLst>
                <a:ext uri="{63B3BB69-23CF-44E3-9099-C40C66FF867C}">
                  <a14:compatExt spid="_x0000_s103430"/>
                </a:ext>
                <a:ext uri="{FF2B5EF4-FFF2-40B4-BE49-F238E27FC236}">
                  <a16:creationId xmlns:a16="http://schemas.microsoft.com/office/drawing/2014/main" id="{00000000-0008-0000-0200-00000694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9</xdr:row>
          <xdr:rowOff>0</xdr:rowOff>
        </xdr:from>
        <xdr:to>
          <xdr:col>2</xdr:col>
          <xdr:colOff>0</xdr:colOff>
          <xdr:row>10</xdr:row>
          <xdr:rowOff>0</xdr:rowOff>
        </xdr:to>
        <xdr:sp macro="" textlink="">
          <xdr:nvSpPr>
            <xdr:cNvPr id="103432" name="Drop Down 8" hidden="1">
              <a:extLst>
                <a:ext uri="{63B3BB69-23CF-44E3-9099-C40C66FF867C}">
                  <a14:compatExt spid="_x0000_s103432"/>
                </a:ext>
                <a:ext uri="{FF2B5EF4-FFF2-40B4-BE49-F238E27FC236}">
                  <a16:creationId xmlns:a16="http://schemas.microsoft.com/office/drawing/2014/main" id="{00000000-0008-0000-0200-00000894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103433" name="Scroll Bar 9" hidden="1">
              <a:extLst>
                <a:ext uri="{63B3BB69-23CF-44E3-9099-C40C66FF867C}">
                  <a14:compatExt spid="_x0000_s103433"/>
                </a:ext>
                <a:ext uri="{FF2B5EF4-FFF2-40B4-BE49-F238E27FC236}">
                  <a16:creationId xmlns:a16="http://schemas.microsoft.com/office/drawing/2014/main" id="{00000000-0008-0000-0200-00000994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10</xdr:row>
          <xdr:rowOff>0</xdr:rowOff>
        </xdr:from>
        <xdr:to>
          <xdr:col>2</xdr:col>
          <xdr:colOff>0</xdr:colOff>
          <xdr:row>11</xdr:row>
          <xdr:rowOff>0</xdr:rowOff>
        </xdr:to>
        <xdr:sp macro="" textlink="">
          <xdr:nvSpPr>
            <xdr:cNvPr id="103434" name="Drop Down 10" hidden="1">
              <a:extLst>
                <a:ext uri="{63B3BB69-23CF-44E3-9099-C40C66FF867C}">
                  <a14:compatExt spid="_x0000_s103434"/>
                </a:ext>
                <a:ext uri="{FF2B5EF4-FFF2-40B4-BE49-F238E27FC236}">
                  <a16:creationId xmlns:a16="http://schemas.microsoft.com/office/drawing/2014/main" id="{00000000-0008-0000-0200-00000A94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xdr:row>
          <xdr:rowOff>0</xdr:rowOff>
        </xdr:from>
        <xdr:to>
          <xdr:col>4</xdr:col>
          <xdr:colOff>0</xdr:colOff>
          <xdr:row>11</xdr:row>
          <xdr:rowOff>0</xdr:rowOff>
        </xdr:to>
        <xdr:sp macro="" textlink="">
          <xdr:nvSpPr>
            <xdr:cNvPr id="103435" name="Scroll Bar 11" hidden="1">
              <a:extLst>
                <a:ext uri="{63B3BB69-23CF-44E3-9099-C40C66FF867C}">
                  <a14:compatExt spid="_x0000_s103435"/>
                </a:ext>
                <a:ext uri="{FF2B5EF4-FFF2-40B4-BE49-F238E27FC236}">
                  <a16:creationId xmlns:a16="http://schemas.microsoft.com/office/drawing/2014/main" id="{00000000-0008-0000-0200-00000B94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11</xdr:row>
          <xdr:rowOff>0</xdr:rowOff>
        </xdr:from>
        <xdr:to>
          <xdr:col>2</xdr:col>
          <xdr:colOff>0</xdr:colOff>
          <xdr:row>12</xdr:row>
          <xdr:rowOff>0</xdr:rowOff>
        </xdr:to>
        <xdr:sp macro="" textlink="">
          <xdr:nvSpPr>
            <xdr:cNvPr id="103436" name="Drop Down 12" hidden="1">
              <a:extLst>
                <a:ext uri="{63B3BB69-23CF-44E3-9099-C40C66FF867C}">
                  <a14:compatExt spid="_x0000_s103436"/>
                </a:ext>
                <a:ext uri="{FF2B5EF4-FFF2-40B4-BE49-F238E27FC236}">
                  <a16:creationId xmlns:a16="http://schemas.microsoft.com/office/drawing/2014/main" id="{00000000-0008-0000-0200-00000C94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103437" name="Scroll Bar 13" hidden="1">
              <a:extLst>
                <a:ext uri="{63B3BB69-23CF-44E3-9099-C40C66FF867C}">
                  <a14:compatExt spid="_x0000_s103437"/>
                </a:ext>
                <a:ext uri="{FF2B5EF4-FFF2-40B4-BE49-F238E27FC236}">
                  <a16:creationId xmlns:a16="http://schemas.microsoft.com/office/drawing/2014/main" id="{00000000-0008-0000-0200-00000D94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8</xdr:row>
          <xdr:rowOff>220980</xdr:rowOff>
        </xdr:from>
        <xdr:to>
          <xdr:col>1</xdr:col>
          <xdr:colOff>441960</xdr:colOff>
          <xdr:row>9</xdr:row>
          <xdr:rowOff>213360</xdr:rowOff>
        </xdr:to>
        <xdr:sp macro="" textlink="">
          <xdr:nvSpPr>
            <xdr:cNvPr id="103443" name="Check Box 19" hidden="1">
              <a:extLst>
                <a:ext uri="{63B3BB69-23CF-44E3-9099-C40C66FF867C}">
                  <a14:compatExt spid="_x0000_s103443"/>
                </a:ext>
                <a:ext uri="{FF2B5EF4-FFF2-40B4-BE49-F238E27FC236}">
                  <a16:creationId xmlns:a16="http://schemas.microsoft.com/office/drawing/2014/main" id="{00000000-0008-0000-0200-00001394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11</xdr:row>
          <xdr:rowOff>0</xdr:rowOff>
        </xdr:from>
        <xdr:to>
          <xdr:col>1</xdr:col>
          <xdr:colOff>441960</xdr:colOff>
          <xdr:row>12</xdr:row>
          <xdr:rowOff>0</xdr:rowOff>
        </xdr:to>
        <xdr:sp macro="" textlink="">
          <xdr:nvSpPr>
            <xdr:cNvPr id="103444" name="Check Box 20" hidden="1">
              <a:extLst>
                <a:ext uri="{63B3BB69-23CF-44E3-9099-C40C66FF867C}">
                  <a14:compatExt spid="_x0000_s103444"/>
                </a:ext>
                <a:ext uri="{FF2B5EF4-FFF2-40B4-BE49-F238E27FC236}">
                  <a16:creationId xmlns:a16="http://schemas.microsoft.com/office/drawing/2014/main" id="{00000000-0008-0000-0200-00001494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10</xdr:row>
          <xdr:rowOff>0</xdr:rowOff>
        </xdr:from>
        <xdr:to>
          <xdr:col>1</xdr:col>
          <xdr:colOff>441960</xdr:colOff>
          <xdr:row>11</xdr:row>
          <xdr:rowOff>0</xdr:rowOff>
        </xdr:to>
        <xdr:sp macro="" textlink="">
          <xdr:nvSpPr>
            <xdr:cNvPr id="103445" name="Check Box 21" hidden="1">
              <a:extLst>
                <a:ext uri="{63B3BB69-23CF-44E3-9099-C40C66FF867C}">
                  <a14:compatExt spid="_x0000_s103445"/>
                </a:ext>
                <a:ext uri="{FF2B5EF4-FFF2-40B4-BE49-F238E27FC236}">
                  <a16:creationId xmlns:a16="http://schemas.microsoft.com/office/drawing/2014/main" id="{00000000-0008-0000-0200-00001594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7</xdr:row>
          <xdr:rowOff>312420</xdr:rowOff>
        </xdr:from>
        <xdr:to>
          <xdr:col>1</xdr:col>
          <xdr:colOff>441960</xdr:colOff>
          <xdr:row>8</xdr:row>
          <xdr:rowOff>213360</xdr:rowOff>
        </xdr:to>
        <xdr:sp macro="" textlink="">
          <xdr:nvSpPr>
            <xdr:cNvPr id="103446" name="Check Box 22" hidden="1">
              <a:extLst>
                <a:ext uri="{63B3BB69-23CF-44E3-9099-C40C66FF867C}">
                  <a14:compatExt spid="_x0000_s103446"/>
                </a:ext>
                <a:ext uri="{FF2B5EF4-FFF2-40B4-BE49-F238E27FC236}">
                  <a16:creationId xmlns:a16="http://schemas.microsoft.com/office/drawing/2014/main" id="{00000000-0008-0000-0200-00001694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7</xdr:row>
          <xdr:rowOff>38100</xdr:rowOff>
        </xdr:from>
        <xdr:to>
          <xdr:col>1</xdr:col>
          <xdr:colOff>441960</xdr:colOff>
          <xdr:row>7</xdr:row>
          <xdr:rowOff>274320</xdr:rowOff>
        </xdr:to>
        <xdr:sp macro="" textlink="">
          <xdr:nvSpPr>
            <xdr:cNvPr id="103447" name="Check Box 23" hidden="1">
              <a:extLst>
                <a:ext uri="{63B3BB69-23CF-44E3-9099-C40C66FF867C}">
                  <a14:compatExt spid="_x0000_s103447"/>
                </a:ext>
                <a:ext uri="{FF2B5EF4-FFF2-40B4-BE49-F238E27FC236}">
                  <a16:creationId xmlns:a16="http://schemas.microsoft.com/office/drawing/2014/main" id="{00000000-0008-0000-0200-00001794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0</xdr:colOff>
      <xdr:row>6</xdr:row>
      <xdr:rowOff>190500</xdr:rowOff>
    </xdr:from>
    <xdr:to>
      <xdr:col>5</xdr:col>
      <xdr:colOff>0</xdr:colOff>
      <xdr:row>7</xdr:row>
      <xdr:rowOff>323850</xdr:rowOff>
    </xdr:to>
    <xdr:sp macro="" textlink="">
      <xdr:nvSpPr>
        <xdr:cNvPr id="103450" name="Rectangle 26">
          <a:extLst>
            <a:ext uri="{FF2B5EF4-FFF2-40B4-BE49-F238E27FC236}">
              <a16:creationId xmlns:a16="http://schemas.microsoft.com/office/drawing/2014/main" id="{00000000-0008-0000-0200-00001A940100}"/>
            </a:ext>
          </a:extLst>
        </xdr:cNvPr>
        <xdr:cNvSpPr>
          <a:spLocks noChangeArrowheads="1"/>
        </xdr:cNvSpPr>
      </xdr:nvSpPr>
      <xdr:spPr bwMode="auto">
        <a:xfrm>
          <a:off x="4914900" y="1400175"/>
          <a:ext cx="2952750" cy="361950"/>
        </a:xfrm>
        <a:prstGeom prst="rect">
          <a:avLst/>
        </a:prstGeom>
        <a:solidFill>
          <a:schemeClr val="bg1">
            <a:lumMod val="95000"/>
          </a:schemeClr>
        </a:solidFill>
        <a:ln>
          <a:noFill/>
        </a:ln>
        <a:effectLst/>
      </xdr:spPr>
      <xdr:txBody>
        <a:bodyPr vertOverflow="clip" wrap="square" lIns="108000" tIns="0" rIns="90000" bIns="0" anchor="ctr" upright="1"/>
        <a:lstStyle/>
        <a:p>
          <a:pPr algn="ctr" rtl="0">
            <a:defRPr sz="1000"/>
          </a:pPr>
          <a:r>
            <a:rPr lang="nl-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Duid hieronder met behulp van de schuifbalk per bestemming de vertrekdatum aan</a:t>
          </a:r>
          <a:endParaRPr lang="nl-BE">
            <a:solidFill>
              <a:schemeClr val="accent1">
                <a:lumMod val="75000"/>
              </a:schemeClr>
            </a:solidFill>
            <a:latin typeface="Verdana" panose="020B0604030504040204" pitchFamily="34" charset="0"/>
            <a:ea typeface="Verdana" panose="020B060403050404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Les indemnités de frais, aussi appelées « frais propres à la société », sont en principe fiscalement déductibles pour votre société, tout en n'étant pas imposables dans votre chef. De plus, s'il s'agit d'une indemnité forfaitaire, vous ne devez pas prouver que les montants versés correspondent à des dépenses réellement exposées.</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Pour chaque jour passé à l'étranger dans un but professionnel, vous pouvez bénéficier d'une indemnité de frais. Les montants applicables dépendent du pays concerné et sont corrigés pour le jour d'arrivée, le jour de départ et les repas compris dans la note d'hôtel. Cet outil vous permet de calculer rapidement et simplement votre indemnité de frais pour chaque voyage d'affaires (de maximum 30 jours calendrier) à l'étranger.</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00000000-0008-0000-0500-000004000000}"/>
            </a:ext>
          </a:extLst>
        </xdr:cNvPr>
        <xdr:cNvSpPr/>
      </xdr:nvSpPr>
      <xdr:spPr bwMode="auto">
        <a:xfrm flipH="1">
          <a:off x="7305675" y="663892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0</xdr:colOff>
          <xdr:row>9</xdr:row>
          <xdr:rowOff>0</xdr:rowOff>
        </xdr:to>
        <xdr:sp macro="" textlink="">
          <xdr:nvSpPr>
            <xdr:cNvPr id="139265" name="Scroll Bar 1" hidden="1">
              <a:extLst>
                <a:ext uri="{63B3BB69-23CF-44E3-9099-C40C66FF867C}">
                  <a14:compatExt spid="_x0000_s139265"/>
                </a:ext>
                <a:ext uri="{FF2B5EF4-FFF2-40B4-BE49-F238E27FC236}">
                  <a16:creationId xmlns:a16="http://schemas.microsoft.com/office/drawing/2014/main" id="{00000000-0008-0000-0700-0000012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xdr:col>
      <xdr:colOff>9525</xdr:colOff>
      <xdr:row>7</xdr:row>
      <xdr:rowOff>0</xdr:rowOff>
    </xdr:from>
    <xdr:to>
      <xdr:col>2</xdr:col>
      <xdr:colOff>0</xdr:colOff>
      <xdr:row>7</xdr:row>
      <xdr:rowOff>333375</xdr:rowOff>
    </xdr:to>
    <xdr:sp macro="" textlink="">
      <xdr:nvSpPr>
        <xdr:cNvPr id="2" name="Rectangle 30">
          <a:extLst>
            <a:ext uri="{FF2B5EF4-FFF2-40B4-BE49-F238E27FC236}">
              <a16:creationId xmlns:a16="http://schemas.microsoft.com/office/drawing/2014/main" id="{00000000-0008-0000-0700-000002000000}"/>
            </a:ext>
          </a:extLst>
        </xdr:cNvPr>
        <xdr:cNvSpPr>
          <a:spLocks noChangeArrowheads="1"/>
        </xdr:cNvSpPr>
      </xdr:nvSpPr>
      <xdr:spPr bwMode="auto">
        <a:xfrm>
          <a:off x="390525" y="1638300"/>
          <a:ext cx="3219450" cy="333375"/>
        </a:xfrm>
        <a:prstGeom prst="rect">
          <a:avLst/>
        </a:prstGeom>
        <a:solidFill>
          <a:schemeClr val="bg1">
            <a:lumMod val="95000"/>
          </a:schemeClr>
        </a:solidFill>
        <a:ln>
          <a:noFill/>
        </a:ln>
        <a:effectLst/>
      </xdr:spPr>
      <xdr:txBody>
        <a:bodyPr vertOverflow="clip" wrap="square" lIns="432000" tIns="0" rIns="0" bIns="0" anchor="ctr" upright="1"/>
        <a:lstStyle/>
        <a:p>
          <a:pPr algn="l" rtl="0">
            <a:defRPr sz="1000"/>
          </a:pPr>
          <a:r>
            <a:rPr lang="nl-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Indiquez vos destinations ci-dessous, dans l'ordre chronologique </a:t>
          </a:r>
        </a:p>
      </xdr:txBody>
    </xdr:sp>
    <xdr:clientData/>
  </xdr:twoCellAnchor>
  <mc:AlternateContent xmlns:mc="http://schemas.openxmlformats.org/markup-compatibility/2006">
    <mc:Choice xmlns:a14="http://schemas.microsoft.com/office/drawing/2010/main" Requires="a14">
      <xdr:twoCellAnchor editAs="oneCell">
        <xdr:from>
          <xdr:col>1</xdr:col>
          <xdr:colOff>693420</xdr:colOff>
          <xdr:row>8</xdr:row>
          <xdr:rowOff>0</xdr:rowOff>
        </xdr:from>
        <xdr:to>
          <xdr:col>2</xdr:col>
          <xdr:colOff>0</xdr:colOff>
          <xdr:row>9</xdr:row>
          <xdr:rowOff>0</xdr:rowOff>
        </xdr:to>
        <xdr:sp macro="" textlink="">
          <xdr:nvSpPr>
            <xdr:cNvPr id="139266" name="Drop Down 2" hidden="1">
              <a:extLst>
                <a:ext uri="{63B3BB69-23CF-44E3-9099-C40C66FF867C}">
                  <a14:compatExt spid="_x0000_s139266"/>
                </a:ext>
                <a:ext uri="{FF2B5EF4-FFF2-40B4-BE49-F238E27FC236}">
                  <a16:creationId xmlns:a16="http://schemas.microsoft.com/office/drawing/2014/main" id="{00000000-0008-0000-0700-0000022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9</xdr:row>
          <xdr:rowOff>0</xdr:rowOff>
        </xdr:from>
        <xdr:to>
          <xdr:col>2</xdr:col>
          <xdr:colOff>0</xdr:colOff>
          <xdr:row>10</xdr:row>
          <xdr:rowOff>0</xdr:rowOff>
        </xdr:to>
        <xdr:sp macro="" textlink="">
          <xdr:nvSpPr>
            <xdr:cNvPr id="139267" name="Drop Down 3" hidden="1">
              <a:extLst>
                <a:ext uri="{63B3BB69-23CF-44E3-9099-C40C66FF867C}">
                  <a14:compatExt spid="_x0000_s139267"/>
                </a:ext>
                <a:ext uri="{FF2B5EF4-FFF2-40B4-BE49-F238E27FC236}">
                  <a16:creationId xmlns:a16="http://schemas.microsoft.com/office/drawing/2014/main" id="{00000000-0008-0000-0700-0000032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139268" name="Scroll Bar 4" hidden="1">
              <a:extLst>
                <a:ext uri="{63B3BB69-23CF-44E3-9099-C40C66FF867C}">
                  <a14:compatExt spid="_x0000_s139268"/>
                </a:ext>
                <a:ext uri="{FF2B5EF4-FFF2-40B4-BE49-F238E27FC236}">
                  <a16:creationId xmlns:a16="http://schemas.microsoft.com/office/drawing/2014/main" id="{00000000-0008-0000-0700-0000042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10</xdr:row>
          <xdr:rowOff>0</xdr:rowOff>
        </xdr:from>
        <xdr:to>
          <xdr:col>2</xdr:col>
          <xdr:colOff>0</xdr:colOff>
          <xdr:row>11</xdr:row>
          <xdr:rowOff>0</xdr:rowOff>
        </xdr:to>
        <xdr:sp macro="" textlink="">
          <xdr:nvSpPr>
            <xdr:cNvPr id="139269" name="Drop Down 5" hidden="1">
              <a:extLst>
                <a:ext uri="{63B3BB69-23CF-44E3-9099-C40C66FF867C}">
                  <a14:compatExt spid="_x0000_s139269"/>
                </a:ext>
                <a:ext uri="{FF2B5EF4-FFF2-40B4-BE49-F238E27FC236}">
                  <a16:creationId xmlns:a16="http://schemas.microsoft.com/office/drawing/2014/main" id="{00000000-0008-0000-0700-0000052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xdr:row>
          <xdr:rowOff>0</xdr:rowOff>
        </xdr:from>
        <xdr:to>
          <xdr:col>4</xdr:col>
          <xdr:colOff>0</xdr:colOff>
          <xdr:row>11</xdr:row>
          <xdr:rowOff>0</xdr:rowOff>
        </xdr:to>
        <xdr:sp macro="" textlink="">
          <xdr:nvSpPr>
            <xdr:cNvPr id="139270" name="Scroll Bar 6" hidden="1">
              <a:extLst>
                <a:ext uri="{63B3BB69-23CF-44E3-9099-C40C66FF867C}">
                  <a14:compatExt spid="_x0000_s139270"/>
                </a:ext>
                <a:ext uri="{FF2B5EF4-FFF2-40B4-BE49-F238E27FC236}">
                  <a16:creationId xmlns:a16="http://schemas.microsoft.com/office/drawing/2014/main" id="{00000000-0008-0000-0700-0000062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11</xdr:row>
          <xdr:rowOff>0</xdr:rowOff>
        </xdr:from>
        <xdr:to>
          <xdr:col>2</xdr:col>
          <xdr:colOff>0</xdr:colOff>
          <xdr:row>12</xdr:row>
          <xdr:rowOff>0</xdr:rowOff>
        </xdr:to>
        <xdr:sp macro="" textlink="">
          <xdr:nvSpPr>
            <xdr:cNvPr id="139271" name="Drop Down 7" hidden="1">
              <a:extLst>
                <a:ext uri="{63B3BB69-23CF-44E3-9099-C40C66FF867C}">
                  <a14:compatExt spid="_x0000_s139271"/>
                </a:ext>
                <a:ext uri="{FF2B5EF4-FFF2-40B4-BE49-F238E27FC236}">
                  <a16:creationId xmlns:a16="http://schemas.microsoft.com/office/drawing/2014/main" id="{00000000-0008-0000-0700-0000072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139272" name="Scroll Bar 8" hidden="1">
              <a:extLst>
                <a:ext uri="{63B3BB69-23CF-44E3-9099-C40C66FF867C}">
                  <a14:compatExt spid="_x0000_s139272"/>
                </a:ext>
                <a:ext uri="{FF2B5EF4-FFF2-40B4-BE49-F238E27FC236}">
                  <a16:creationId xmlns:a16="http://schemas.microsoft.com/office/drawing/2014/main" id="{00000000-0008-0000-0700-0000082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8</xdr:row>
          <xdr:rowOff>220980</xdr:rowOff>
        </xdr:from>
        <xdr:to>
          <xdr:col>1</xdr:col>
          <xdr:colOff>441960</xdr:colOff>
          <xdr:row>9</xdr:row>
          <xdr:rowOff>213360</xdr:rowOff>
        </xdr:to>
        <xdr:sp macro="" textlink="">
          <xdr:nvSpPr>
            <xdr:cNvPr id="139273" name="Check Box 9" hidden="1">
              <a:extLst>
                <a:ext uri="{63B3BB69-23CF-44E3-9099-C40C66FF867C}">
                  <a14:compatExt spid="_x0000_s139273"/>
                </a:ext>
                <a:ext uri="{FF2B5EF4-FFF2-40B4-BE49-F238E27FC236}">
                  <a16:creationId xmlns:a16="http://schemas.microsoft.com/office/drawing/2014/main" id="{00000000-0008-0000-0700-0000092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11</xdr:row>
          <xdr:rowOff>0</xdr:rowOff>
        </xdr:from>
        <xdr:to>
          <xdr:col>1</xdr:col>
          <xdr:colOff>441960</xdr:colOff>
          <xdr:row>12</xdr:row>
          <xdr:rowOff>0</xdr:rowOff>
        </xdr:to>
        <xdr:sp macro="" textlink="">
          <xdr:nvSpPr>
            <xdr:cNvPr id="139274" name="Check Box 10" hidden="1">
              <a:extLst>
                <a:ext uri="{63B3BB69-23CF-44E3-9099-C40C66FF867C}">
                  <a14:compatExt spid="_x0000_s139274"/>
                </a:ext>
                <a:ext uri="{FF2B5EF4-FFF2-40B4-BE49-F238E27FC236}">
                  <a16:creationId xmlns:a16="http://schemas.microsoft.com/office/drawing/2014/main" id="{00000000-0008-0000-0700-00000A2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10</xdr:row>
          <xdr:rowOff>0</xdr:rowOff>
        </xdr:from>
        <xdr:to>
          <xdr:col>1</xdr:col>
          <xdr:colOff>441960</xdr:colOff>
          <xdr:row>11</xdr:row>
          <xdr:rowOff>0</xdr:rowOff>
        </xdr:to>
        <xdr:sp macro="" textlink="">
          <xdr:nvSpPr>
            <xdr:cNvPr id="139275" name="Check Box 11" hidden="1">
              <a:extLst>
                <a:ext uri="{63B3BB69-23CF-44E3-9099-C40C66FF867C}">
                  <a14:compatExt spid="_x0000_s139275"/>
                </a:ext>
                <a:ext uri="{FF2B5EF4-FFF2-40B4-BE49-F238E27FC236}">
                  <a16:creationId xmlns:a16="http://schemas.microsoft.com/office/drawing/2014/main" id="{00000000-0008-0000-0700-00000B2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7</xdr:row>
          <xdr:rowOff>312420</xdr:rowOff>
        </xdr:from>
        <xdr:to>
          <xdr:col>1</xdr:col>
          <xdr:colOff>441960</xdr:colOff>
          <xdr:row>8</xdr:row>
          <xdr:rowOff>213360</xdr:rowOff>
        </xdr:to>
        <xdr:sp macro="" textlink="">
          <xdr:nvSpPr>
            <xdr:cNvPr id="139276" name="Check Box 12" hidden="1">
              <a:extLst>
                <a:ext uri="{63B3BB69-23CF-44E3-9099-C40C66FF867C}">
                  <a14:compatExt spid="_x0000_s139276"/>
                </a:ext>
                <a:ext uri="{FF2B5EF4-FFF2-40B4-BE49-F238E27FC236}">
                  <a16:creationId xmlns:a16="http://schemas.microsoft.com/office/drawing/2014/main" id="{00000000-0008-0000-0700-00000C2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7</xdr:row>
          <xdr:rowOff>38100</xdr:rowOff>
        </xdr:from>
        <xdr:to>
          <xdr:col>1</xdr:col>
          <xdr:colOff>441960</xdr:colOff>
          <xdr:row>7</xdr:row>
          <xdr:rowOff>274320</xdr:rowOff>
        </xdr:to>
        <xdr:sp macro="" textlink="">
          <xdr:nvSpPr>
            <xdr:cNvPr id="139277" name="Check Box 13" hidden="1">
              <a:extLst>
                <a:ext uri="{63B3BB69-23CF-44E3-9099-C40C66FF867C}">
                  <a14:compatExt spid="_x0000_s139277"/>
                </a:ext>
                <a:ext uri="{FF2B5EF4-FFF2-40B4-BE49-F238E27FC236}">
                  <a16:creationId xmlns:a16="http://schemas.microsoft.com/office/drawing/2014/main" id="{00000000-0008-0000-0700-00000D2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0</xdr:colOff>
      <xdr:row>6</xdr:row>
      <xdr:rowOff>190500</xdr:rowOff>
    </xdr:from>
    <xdr:to>
      <xdr:col>5</xdr:col>
      <xdr:colOff>0</xdr:colOff>
      <xdr:row>7</xdr:row>
      <xdr:rowOff>323850</xdr:rowOff>
    </xdr:to>
    <xdr:sp macro="" textlink="">
      <xdr:nvSpPr>
        <xdr:cNvPr id="3" name="Rectangle 26">
          <a:extLst>
            <a:ext uri="{FF2B5EF4-FFF2-40B4-BE49-F238E27FC236}">
              <a16:creationId xmlns:a16="http://schemas.microsoft.com/office/drawing/2014/main" id="{00000000-0008-0000-0700-000003000000}"/>
            </a:ext>
          </a:extLst>
        </xdr:cNvPr>
        <xdr:cNvSpPr>
          <a:spLocks noChangeArrowheads="1"/>
        </xdr:cNvSpPr>
      </xdr:nvSpPr>
      <xdr:spPr bwMode="auto">
        <a:xfrm>
          <a:off x="4914900" y="1600200"/>
          <a:ext cx="2952750" cy="361950"/>
        </a:xfrm>
        <a:prstGeom prst="rect">
          <a:avLst/>
        </a:prstGeom>
        <a:solidFill>
          <a:schemeClr val="bg1">
            <a:lumMod val="95000"/>
          </a:schemeClr>
        </a:solidFill>
        <a:ln>
          <a:noFill/>
        </a:ln>
        <a:effectLst/>
      </xdr:spPr>
      <xdr:txBody>
        <a:bodyPr vertOverflow="clip" wrap="square" lIns="108000" tIns="0" rIns="90000" bIns="0" anchor="ctr" upright="1"/>
        <a:lstStyle/>
        <a:p>
          <a:pPr algn="ctr" rtl="0">
            <a:defRPr sz="1000"/>
          </a:pPr>
          <a:r>
            <a:rPr lang="nl-BE" sz="800" b="1" i="0" u="none" strike="noStrike" baseline="0">
              <a:solidFill>
                <a:schemeClr val="accent1">
                  <a:lumMod val="75000"/>
                </a:schemeClr>
              </a:solidFill>
              <a:latin typeface="Verdana" panose="020B0604030504040204" pitchFamily="34" charset="0"/>
              <a:ea typeface="Verdana" panose="020B0604030504040204" pitchFamily="34" charset="0"/>
              <a:cs typeface="Arial"/>
            </a:rPr>
            <a:t>Indiquez la date de départ par destination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Onkostenvergoedingen of zgn. kosten eigen aan de vennootschap zijn in principe fiscaal aftrekbaar bij uw vennootschap en niet belastbaar bij u privé. Gaat het om een forfaitaire onkostenvergoeding, dan biedt dit het extra voordeel dat er niet bewezen hoeft te worden dat het bedrag ervan overeenstemt met de werkelijk gedane uitgaven.</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Per dag dat u beroepsmatig in het buitenland bent, kunt u een onkostenvergoeding krijgen. De bedragen verschillen per land en worden gecorrigeerd voor de dag van aankomst, de dag van vertrek en voor de maaltijden die inbegrepen zijn in de hotelfactuur. Deze tool berekent voor elke zakenreis (van maximaal 30 kalenderdagen) eenvoudig en snel uw onkostenvergoeding.</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3" name="Rectangle 2">
          <a:extLst>
            <a:ext uri="{FF2B5EF4-FFF2-40B4-BE49-F238E27FC236}">
              <a16:creationId xmlns:a16="http://schemas.microsoft.com/office/drawing/2014/main" id="{00000000-0008-0000-0A00-000003000000}"/>
            </a:ext>
          </a:extLst>
        </xdr:cNvPr>
        <xdr:cNvSpPr/>
      </xdr:nvSpPr>
      <xdr:spPr bwMode="auto">
        <a:xfrm flipH="1">
          <a:off x="7305675" y="77533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twoCellAnchor>
    <xdr:from>
      <xdr:col>1</xdr:col>
      <xdr:colOff>0</xdr:colOff>
      <xdr:row>1</xdr:row>
      <xdr:rowOff>0</xdr:rowOff>
    </xdr:from>
    <xdr:to>
      <xdr:col>5</xdr:col>
      <xdr:colOff>838200</xdr:colOff>
      <xdr:row>1</xdr:row>
      <xdr:rowOff>1497107</xdr:rowOff>
    </xdr:to>
    <xdr:pic>
      <xdr:nvPicPr>
        <xdr:cNvPr id="4" name="Picture 31">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81000" y="381000"/>
          <a:ext cx="6362700" cy="1497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0</xdr:colOff>
          <xdr:row>9</xdr:row>
          <xdr:rowOff>0</xdr:rowOff>
        </xdr:to>
        <xdr:sp macro="" textlink="">
          <xdr:nvSpPr>
            <xdr:cNvPr id="125953" name="Scroll Bar 1" hidden="1">
              <a:extLst>
                <a:ext uri="{63B3BB69-23CF-44E3-9099-C40C66FF867C}">
                  <a14:compatExt spid="_x0000_s125953"/>
                </a:ext>
                <a:ext uri="{FF2B5EF4-FFF2-40B4-BE49-F238E27FC236}">
                  <a16:creationId xmlns:a16="http://schemas.microsoft.com/office/drawing/2014/main" id="{00000000-0008-0000-0B00-000001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xdr:col>
      <xdr:colOff>9525</xdr:colOff>
      <xdr:row>7</xdr:row>
      <xdr:rowOff>0</xdr:rowOff>
    </xdr:from>
    <xdr:to>
      <xdr:col>2</xdr:col>
      <xdr:colOff>0</xdr:colOff>
      <xdr:row>7</xdr:row>
      <xdr:rowOff>333375</xdr:rowOff>
    </xdr:to>
    <xdr:sp macro="" textlink="">
      <xdr:nvSpPr>
        <xdr:cNvPr id="2" name="Rectangle 30">
          <a:extLst>
            <a:ext uri="{FF2B5EF4-FFF2-40B4-BE49-F238E27FC236}">
              <a16:creationId xmlns:a16="http://schemas.microsoft.com/office/drawing/2014/main" id="{00000000-0008-0000-0B00-000002000000}"/>
            </a:ext>
          </a:extLst>
        </xdr:cNvPr>
        <xdr:cNvSpPr>
          <a:spLocks noChangeArrowheads="1"/>
        </xdr:cNvSpPr>
      </xdr:nvSpPr>
      <xdr:spPr bwMode="auto">
        <a:xfrm>
          <a:off x="390525" y="1638300"/>
          <a:ext cx="3219450" cy="333375"/>
        </a:xfrm>
        <a:prstGeom prst="rect">
          <a:avLst/>
        </a:prstGeom>
        <a:solidFill>
          <a:schemeClr val="bg1">
            <a:lumMod val="95000"/>
          </a:schemeClr>
        </a:solidFill>
        <a:ln>
          <a:noFill/>
        </a:ln>
        <a:effectLst/>
      </xdr:spPr>
      <xdr:txBody>
        <a:bodyPr vertOverflow="clip" wrap="square" lIns="432000" tIns="0" rIns="0" bIns="0" anchor="ctr" upright="1"/>
        <a:lstStyle/>
        <a:p>
          <a:pPr algn="l" rtl="0">
            <a:defRPr sz="1000"/>
          </a:pPr>
          <a:r>
            <a:rPr lang="nl-BE" sz="800" b="1" i="0" u="none" strike="noStrike" baseline="0">
              <a:solidFill>
                <a:schemeClr val="accent3"/>
              </a:solidFill>
              <a:latin typeface="Verdana" panose="020B0604030504040204" pitchFamily="34" charset="0"/>
              <a:ea typeface="Verdana" panose="020B0604030504040204" pitchFamily="34" charset="0"/>
              <a:cs typeface="Arial"/>
            </a:rPr>
            <a:t>Duid hieronder in chronologische volgorde </a:t>
          </a:r>
          <a:r>
            <a:rPr lang="en-BE" sz="800" b="1" i="0" u="none" strike="noStrike" baseline="0">
              <a:solidFill>
                <a:schemeClr val="accent3"/>
              </a:solidFill>
              <a:latin typeface="Verdana" panose="020B0604030504040204" pitchFamily="34" charset="0"/>
              <a:ea typeface="Verdana" panose="020B0604030504040204" pitchFamily="34" charset="0"/>
              <a:cs typeface="Arial"/>
            </a:rPr>
            <a:t>de</a:t>
          </a:r>
          <a:r>
            <a:rPr lang="nl-BE" sz="800" b="1" i="0" u="none" strike="noStrike" baseline="0">
              <a:solidFill>
                <a:schemeClr val="accent3"/>
              </a:solidFill>
              <a:latin typeface="Verdana" panose="020B0604030504040204" pitchFamily="34" charset="0"/>
              <a:ea typeface="Verdana" panose="020B0604030504040204" pitchFamily="34" charset="0"/>
              <a:cs typeface="Arial"/>
            </a:rPr>
            <a:t> bestemmingen aan </a:t>
          </a:r>
          <a:endParaRPr lang="nl-BE" sz="1000">
            <a:solidFill>
              <a:schemeClr val="accent3"/>
            </a:solidFill>
            <a:latin typeface="Verdana" panose="020B0604030504040204" pitchFamily="34" charset="0"/>
            <a:ea typeface="Verdana" panose="020B060403050404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1</xdr:col>
          <xdr:colOff>693420</xdr:colOff>
          <xdr:row>8</xdr:row>
          <xdr:rowOff>0</xdr:rowOff>
        </xdr:from>
        <xdr:to>
          <xdr:col>2</xdr:col>
          <xdr:colOff>0</xdr:colOff>
          <xdr:row>9</xdr:row>
          <xdr:rowOff>0</xdr:rowOff>
        </xdr:to>
        <xdr:sp macro="" textlink="">
          <xdr:nvSpPr>
            <xdr:cNvPr id="125954" name="Drop Down 2" hidden="1">
              <a:extLst>
                <a:ext uri="{63B3BB69-23CF-44E3-9099-C40C66FF867C}">
                  <a14:compatExt spid="_x0000_s125954"/>
                </a:ext>
                <a:ext uri="{FF2B5EF4-FFF2-40B4-BE49-F238E27FC236}">
                  <a16:creationId xmlns:a16="http://schemas.microsoft.com/office/drawing/2014/main" id="{00000000-0008-0000-0B00-000002E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9</xdr:row>
          <xdr:rowOff>0</xdr:rowOff>
        </xdr:from>
        <xdr:to>
          <xdr:col>2</xdr:col>
          <xdr:colOff>0</xdr:colOff>
          <xdr:row>10</xdr:row>
          <xdr:rowOff>0</xdr:rowOff>
        </xdr:to>
        <xdr:sp macro="" textlink="">
          <xdr:nvSpPr>
            <xdr:cNvPr id="125955" name="Drop Down 3" hidden="1">
              <a:extLst>
                <a:ext uri="{63B3BB69-23CF-44E3-9099-C40C66FF867C}">
                  <a14:compatExt spid="_x0000_s125955"/>
                </a:ext>
                <a:ext uri="{FF2B5EF4-FFF2-40B4-BE49-F238E27FC236}">
                  <a16:creationId xmlns:a16="http://schemas.microsoft.com/office/drawing/2014/main" id="{00000000-0008-0000-0B00-000003E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125956" name="Scroll Bar 4" hidden="1">
              <a:extLst>
                <a:ext uri="{63B3BB69-23CF-44E3-9099-C40C66FF867C}">
                  <a14:compatExt spid="_x0000_s125956"/>
                </a:ext>
                <a:ext uri="{FF2B5EF4-FFF2-40B4-BE49-F238E27FC236}">
                  <a16:creationId xmlns:a16="http://schemas.microsoft.com/office/drawing/2014/main" id="{00000000-0008-0000-0B00-000004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10</xdr:row>
          <xdr:rowOff>0</xdr:rowOff>
        </xdr:from>
        <xdr:to>
          <xdr:col>2</xdr:col>
          <xdr:colOff>0</xdr:colOff>
          <xdr:row>11</xdr:row>
          <xdr:rowOff>0</xdr:rowOff>
        </xdr:to>
        <xdr:sp macro="" textlink="">
          <xdr:nvSpPr>
            <xdr:cNvPr id="125957" name="Drop Down 5" hidden="1">
              <a:extLst>
                <a:ext uri="{63B3BB69-23CF-44E3-9099-C40C66FF867C}">
                  <a14:compatExt spid="_x0000_s125957"/>
                </a:ext>
                <a:ext uri="{FF2B5EF4-FFF2-40B4-BE49-F238E27FC236}">
                  <a16:creationId xmlns:a16="http://schemas.microsoft.com/office/drawing/2014/main" id="{00000000-0008-0000-0B00-000005E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xdr:row>
          <xdr:rowOff>0</xdr:rowOff>
        </xdr:from>
        <xdr:to>
          <xdr:col>4</xdr:col>
          <xdr:colOff>0</xdr:colOff>
          <xdr:row>11</xdr:row>
          <xdr:rowOff>0</xdr:rowOff>
        </xdr:to>
        <xdr:sp macro="" textlink="">
          <xdr:nvSpPr>
            <xdr:cNvPr id="125958" name="Scroll Bar 6" hidden="1">
              <a:extLst>
                <a:ext uri="{63B3BB69-23CF-44E3-9099-C40C66FF867C}">
                  <a14:compatExt spid="_x0000_s125958"/>
                </a:ext>
                <a:ext uri="{FF2B5EF4-FFF2-40B4-BE49-F238E27FC236}">
                  <a16:creationId xmlns:a16="http://schemas.microsoft.com/office/drawing/2014/main" id="{00000000-0008-0000-0B00-000006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11</xdr:row>
          <xdr:rowOff>0</xdr:rowOff>
        </xdr:from>
        <xdr:to>
          <xdr:col>2</xdr:col>
          <xdr:colOff>0</xdr:colOff>
          <xdr:row>12</xdr:row>
          <xdr:rowOff>0</xdr:rowOff>
        </xdr:to>
        <xdr:sp macro="" textlink="">
          <xdr:nvSpPr>
            <xdr:cNvPr id="125959" name="Drop Down 7" hidden="1">
              <a:extLst>
                <a:ext uri="{63B3BB69-23CF-44E3-9099-C40C66FF867C}">
                  <a14:compatExt spid="_x0000_s125959"/>
                </a:ext>
                <a:ext uri="{FF2B5EF4-FFF2-40B4-BE49-F238E27FC236}">
                  <a16:creationId xmlns:a16="http://schemas.microsoft.com/office/drawing/2014/main" id="{00000000-0008-0000-0B00-000007E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125960" name="Scroll Bar 8" hidden="1">
              <a:extLst>
                <a:ext uri="{63B3BB69-23CF-44E3-9099-C40C66FF867C}">
                  <a14:compatExt spid="_x0000_s125960"/>
                </a:ext>
                <a:ext uri="{FF2B5EF4-FFF2-40B4-BE49-F238E27FC236}">
                  <a16:creationId xmlns:a16="http://schemas.microsoft.com/office/drawing/2014/main" id="{00000000-0008-0000-0B00-000008EC01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8</xdr:row>
          <xdr:rowOff>220980</xdr:rowOff>
        </xdr:from>
        <xdr:to>
          <xdr:col>1</xdr:col>
          <xdr:colOff>441960</xdr:colOff>
          <xdr:row>9</xdr:row>
          <xdr:rowOff>213360</xdr:rowOff>
        </xdr:to>
        <xdr:sp macro="" textlink="">
          <xdr:nvSpPr>
            <xdr:cNvPr id="125961" name="Check Box 9" hidden="1">
              <a:extLst>
                <a:ext uri="{63B3BB69-23CF-44E3-9099-C40C66FF867C}">
                  <a14:compatExt spid="_x0000_s125961"/>
                </a:ext>
                <a:ext uri="{FF2B5EF4-FFF2-40B4-BE49-F238E27FC236}">
                  <a16:creationId xmlns:a16="http://schemas.microsoft.com/office/drawing/2014/main" id="{00000000-0008-0000-0B00-000009EC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11</xdr:row>
          <xdr:rowOff>0</xdr:rowOff>
        </xdr:from>
        <xdr:to>
          <xdr:col>1</xdr:col>
          <xdr:colOff>441960</xdr:colOff>
          <xdr:row>12</xdr:row>
          <xdr:rowOff>0</xdr:rowOff>
        </xdr:to>
        <xdr:sp macro="" textlink="">
          <xdr:nvSpPr>
            <xdr:cNvPr id="125962" name="Check Box 10" hidden="1">
              <a:extLst>
                <a:ext uri="{63B3BB69-23CF-44E3-9099-C40C66FF867C}">
                  <a14:compatExt spid="_x0000_s125962"/>
                </a:ext>
                <a:ext uri="{FF2B5EF4-FFF2-40B4-BE49-F238E27FC236}">
                  <a16:creationId xmlns:a16="http://schemas.microsoft.com/office/drawing/2014/main" id="{00000000-0008-0000-0B00-00000AEC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10</xdr:row>
          <xdr:rowOff>0</xdr:rowOff>
        </xdr:from>
        <xdr:to>
          <xdr:col>1</xdr:col>
          <xdr:colOff>441960</xdr:colOff>
          <xdr:row>11</xdr:row>
          <xdr:rowOff>0</xdr:rowOff>
        </xdr:to>
        <xdr:sp macro="" textlink="">
          <xdr:nvSpPr>
            <xdr:cNvPr id="125963" name="Check Box 11" hidden="1">
              <a:extLst>
                <a:ext uri="{63B3BB69-23CF-44E3-9099-C40C66FF867C}">
                  <a14:compatExt spid="_x0000_s125963"/>
                </a:ext>
                <a:ext uri="{FF2B5EF4-FFF2-40B4-BE49-F238E27FC236}">
                  <a16:creationId xmlns:a16="http://schemas.microsoft.com/office/drawing/2014/main" id="{00000000-0008-0000-0B00-00000BEC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7</xdr:row>
          <xdr:rowOff>312420</xdr:rowOff>
        </xdr:from>
        <xdr:to>
          <xdr:col>1</xdr:col>
          <xdr:colOff>441960</xdr:colOff>
          <xdr:row>8</xdr:row>
          <xdr:rowOff>213360</xdr:rowOff>
        </xdr:to>
        <xdr:sp macro="" textlink="">
          <xdr:nvSpPr>
            <xdr:cNvPr id="125964" name="Check Box 12" hidden="1">
              <a:extLst>
                <a:ext uri="{63B3BB69-23CF-44E3-9099-C40C66FF867C}">
                  <a14:compatExt spid="_x0000_s125964"/>
                </a:ext>
                <a:ext uri="{FF2B5EF4-FFF2-40B4-BE49-F238E27FC236}">
                  <a16:creationId xmlns:a16="http://schemas.microsoft.com/office/drawing/2014/main" id="{00000000-0008-0000-0B00-00000CEC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7</xdr:row>
          <xdr:rowOff>38100</xdr:rowOff>
        </xdr:from>
        <xdr:to>
          <xdr:col>1</xdr:col>
          <xdr:colOff>441960</xdr:colOff>
          <xdr:row>7</xdr:row>
          <xdr:rowOff>274320</xdr:rowOff>
        </xdr:to>
        <xdr:sp macro="" textlink="">
          <xdr:nvSpPr>
            <xdr:cNvPr id="125965" name="Check Box 13" hidden="1">
              <a:extLst>
                <a:ext uri="{63B3BB69-23CF-44E3-9099-C40C66FF867C}">
                  <a14:compatExt spid="_x0000_s125965"/>
                </a:ext>
                <a:ext uri="{FF2B5EF4-FFF2-40B4-BE49-F238E27FC236}">
                  <a16:creationId xmlns:a16="http://schemas.microsoft.com/office/drawing/2014/main" id="{00000000-0008-0000-0B00-00000DEC01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0</xdr:colOff>
      <xdr:row>6</xdr:row>
      <xdr:rowOff>190500</xdr:rowOff>
    </xdr:from>
    <xdr:to>
      <xdr:col>5</xdr:col>
      <xdr:colOff>0</xdr:colOff>
      <xdr:row>7</xdr:row>
      <xdr:rowOff>323850</xdr:rowOff>
    </xdr:to>
    <xdr:sp macro="" textlink="">
      <xdr:nvSpPr>
        <xdr:cNvPr id="3" name="Rectangle 26">
          <a:extLst>
            <a:ext uri="{FF2B5EF4-FFF2-40B4-BE49-F238E27FC236}">
              <a16:creationId xmlns:a16="http://schemas.microsoft.com/office/drawing/2014/main" id="{00000000-0008-0000-0B00-000003000000}"/>
            </a:ext>
          </a:extLst>
        </xdr:cNvPr>
        <xdr:cNvSpPr>
          <a:spLocks noChangeArrowheads="1"/>
        </xdr:cNvSpPr>
      </xdr:nvSpPr>
      <xdr:spPr bwMode="auto">
        <a:xfrm>
          <a:off x="4914900" y="1600200"/>
          <a:ext cx="2952750" cy="361950"/>
        </a:xfrm>
        <a:prstGeom prst="rect">
          <a:avLst/>
        </a:prstGeom>
        <a:solidFill>
          <a:schemeClr val="bg1">
            <a:lumMod val="95000"/>
          </a:schemeClr>
        </a:solidFill>
        <a:ln>
          <a:noFill/>
        </a:ln>
        <a:effectLst/>
      </xdr:spPr>
      <xdr:txBody>
        <a:bodyPr vertOverflow="clip" wrap="square" lIns="108000" tIns="0" rIns="90000" bIns="0" anchor="ctr" upright="1"/>
        <a:lstStyle/>
        <a:p>
          <a:pPr algn="ctr" rtl="0">
            <a:defRPr sz="1000"/>
          </a:pPr>
          <a:r>
            <a:rPr lang="nl-BE" sz="800" b="1" i="0" u="none" strike="noStrike" baseline="0">
              <a:solidFill>
                <a:schemeClr val="accent3"/>
              </a:solidFill>
              <a:latin typeface="Verdana" panose="020B0604030504040204" pitchFamily="34" charset="0"/>
              <a:ea typeface="Verdana" panose="020B0604030504040204" pitchFamily="34" charset="0"/>
              <a:cs typeface="Arial"/>
            </a:rPr>
            <a:t>Duid hieronder met behulp van de schuifbalk per bestemming de vertrekdatum aan</a:t>
          </a:r>
          <a:endParaRPr lang="nl-BE">
            <a:solidFill>
              <a:schemeClr val="accent3"/>
            </a:solidFill>
            <a:latin typeface="Verdana" panose="020B0604030504040204" pitchFamily="34" charset="0"/>
            <a:ea typeface="Verdana" panose="020B060403050404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Les indemnités de frais, aussi appelées « frais propres à la société », sont en principe fiscalement déductibles pour votre société, tout en n'étant pas imposables dans votre chef. De plus, s'il s'agit d'une indemnité forfaitaire, vous ne devez pas prouver que les montants versés correspondent à des dépenses réellement exposées.</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Pour chaque jour passé à l'étranger dans un but professionnel, vous pouvez bénéficier d'une indemnité de frais. Les montants applicables dépendent du pays concerné et sont corrigés pour le jour d'arrivée, le jour de départ et les repas compris dans la note d'hôtel. Cet outil vous permet de calculer rapidement et simplement votre indemnité de frais pour chaque voyage d'affaires (de maximum 30 jours calendrier) à l'étranger.</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r>
            <a:rPr lang="en-BE" sz="1200" baseline="0">
              <a:latin typeface="Tahoma" panose="020B0604030504040204" pitchFamily="34" charset="0"/>
              <a:ea typeface="Tahoma" panose="020B0604030504040204" pitchFamily="34" charset="0"/>
              <a:cs typeface="Tahoma" panose="020B0604030504040204" pitchFamily="34" charset="0"/>
            </a:rPr>
            <a:t>	</a:t>
          </a:r>
          <a:endParaRPr lang="nl-BE" sz="1200" baseline="0">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editAs="oneCell">
    <xdr:from>
      <xdr:col>1</xdr:col>
      <xdr:colOff>0</xdr:colOff>
      <xdr:row>1</xdr:row>
      <xdr:rowOff>0</xdr:rowOff>
    </xdr:from>
    <xdr:to>
      <xdr:col>5</xdr:col>
      <xdr:colOff>628650</xdr:colOff>
      <xdr:row>1</xdr:row>
      <xdr:rowOff>1493044</xdr:rowOff>
    </xdr:to>
    <xdr:pic>
      <xdr:nvPicPr>
        <xdr:cNvPr id="3" name="Pictur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a:stretch>
          <a:fillRect/>
        </a:stretch>
      </xdr:blipFill>
      <xdr:spPr>
        <a:xfrm>
          <a:off x="381000" y="381000"/>
          <a:ext cx="6153150" cy="1493044"/>
        </a:xfrm>
        <a:prstGeom prst="rect">
          <a:avLst/>
        </a:prstGeom>
      </xdr:spPr>
    </xdr:pic>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00000000-0008-0000-0E00-000004000000}"/>
            </a:ext>
          </a:extLst>
        </xdr:cNvPr>
        <xdr:cNvSpPr/>
      </xdr:nvSpPr>
      <xdr:spPr bwMode="auto">
        <a:xfrm flipH="1">
          <a:off x="7305675" y="77533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0</xdr:colOff>
          <xdr:row>9</xdr:row>
          <xdr:rowOff>0</xdr:rowOff>
        </xdr:to>
        <xdr:sp macro="" textlink="">
          <xdr:nvSpPr>
            <xdr:cNvPr id="143361" name="Scroll Bar 1" hidden="1">
              <a:extLst>
                <a:ext uri="{63B3BB69-23CF-44E3-9099-C40C66FF867C}">
                  <a14:compatExt spid="_x0000_s143361"/>
                </a:ext>
                <a:ext uri="{FF2B5EF4-FFF2-40B4-BE49-F238E27FC236}">
                  <a16:creationId xmlns:a16="http://schemas.microsoft.com/office/drawing/2014/main" id="{00000000-0008-0000-0F00-0000013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xdr:col>
      <xdr:colOff>9525</xdr:colOff>
      <xdr:row>7</xdr:row>
      <xdr:rowOff>0</xdr:rowOff>
    </xdr:from>
    <xdr:to>
      <xdr:col>2</xdr:col>
      <xdr:colOff>0</xdr:colOff>
      <xdr:row>7</xdr:row>
      <xdr:rowOff>333375</xdr:rowOff>
    </xdr:to>
    <xdr:sp macro="" textlink="">
      <xdr:nvSpPr>
        <xdr:cNvPr id="2" name="Rectangle 30">
          <a:extLst>
            <a:ext uri="{FF2B5EF4-FFF2-40B4-BE49-F238E27FC236}">
              <a16:creationId xmlns:a16="http://schemas.microsoft.com/office/drawing/2014/main" id="{00000000-0008-0000-0F00-000002000000}"/>
            </a:ext>
          </a:extLst>
        </xdr:cNvPr>
        <xdr:cNvSpPr>
          <a:spLocks noChangeArrowheads="1"/>
        </xdr:cNvSpPr>
      </xdr:nvSpPr>
      <xdr:spPr bwMode="auto">
        <a:xfrm>
          <a:off x="390525" y="1638300"/>
          <a:ext cx="3219450" cy="333375"/>
        </a:xfrm>
        <a:prstGeom prst="rect">
          <a:avLst/>
        </a:prstGeom>
        <a:solidFill>
          <a:schemeClr val="bg1">
            <a:lumMod val="95000"/>
          </a:schemeClr>
        </a:solidFill>
        <a:ln>
          <a:noFill/>
        </a:ln>
        <a:effectLst/>
      </xdr:spPr>
      <xdr:txBody>
        <a:bodyPr vertOverflow="clip" wrap="square" lIns="432000" tIns="0" rIns="0" bIns="0" anchor="ctr" upright="1"/>
        <a:lstStyle/>
        <a:p>
          <a:pPr algn="l" rtl="0">
            <a:defRPr sz="1000"/>
          </a:pPr>
          <a:r>
            <a:rPr lang="nl-BE" sz="800" b="1" i="0" u="none" strike="noStrike" baseline="0">
              <a:solidFill>
                <a:schemeClr val="accent3"/>
              </a:solidFill>
              <a:latin typeface="Verdana" panose="020B0604030504040204" pitchFamily="34" charset="0"/>
              <a:ea typeface="Verdana" panose="020B0604030504040204" pitchFamily="34" charset="0"/>
              <a:cs typeface="Arial"/>
            </a:rPr>
            <a:t>Indiquez vos destinations ci-dessous, dans l'ordre chronologique </a:t>
          </a:r>
        </a:p>
      </xdr:txBody>
    </xdr:sp>
    <xdr:clientData/>
  </xdr:twoCellAnchor>
  <mc:AlternateContent xmlns:mc="http://schemas.openxmlformats.org/markup-compatibility/2006">
    <mc:Choice xmlns:a14="http://schemas.microsoft.com/office/drawing/2010/main" Requires="a14">
      <xdr:twoCellAnchor editAs="oneCell">
        <xdr:from>
          <xdr:col>1</xdr:col>
          <xdr:colOff>693420</xdr:colOff>
          <xdr:row>8</xdr:row>
          <xdr:rowOff>7620</xdr:rowOff>
        </xdr:from>
        <xdr:to>
          <xdr:col>2</xdr:col>
          <xdr:colOff>0</xdr:colOff>
          <xdr:row>9</xdr:row>
          <xdr:rowOff>7620</xdr:rowOff>
        </xdr:to>
        <xdr:sp macro="" textlink="">
          <xdr:nvSpPr>
            <xdr:cNvPr id="143362" name="Drop Down 2" hidden="1">
              <a:extLst>
                <a:ext uri="{63B3BB69-23CF-44E3-9099-C40C66FF867C}">
                  <a14:compatExt spid="_x0000_s143362"/>
                </a:ext>
                <a:ext uri="{FF2B5EF4-FFF2-40B4-BE49-F238E27FC236}">
                  <a16:creationId xmlns:a16="http://schemas.microsoft.com/office/drawing/2014/main" id="{00000000-0008-0000-0F00-0000023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9</xdr:row>
          <xdr:rowOff>0</xdr:rowOff>
        </xdr:from>
        <xdr:to>
          <xdr:col>2</xdr:col>
          <xdr:colOff>0</xdr:colOff>
          <xdr:row>10</xdr:row>
          <xdr:rowOff>0</xdr:rowOff>
        </xdr:to>
        <xdr:sp macro="" textlink="">
          <xdr:nvSpPr>
            <xdr:cNvPr id="143363" name="Drop Down 3" hidden="1">
              <a:extLst>
                <a:ext uri="{63B3BB69-23CF-44E3-9099-C40C66FF867C}">
                  <a14:compatExt spid="_x0000_s143363"/>
                </a:ext>
                <a:ext uri="{FF2B5EF4-FFF2-40B4-BE49-F238E27FC236}">
                  <a16:creationId xmlns:a16="http://schemas.microsoft.com/office/drawing/2014/main" id="{00000000-0008-0000-0F00-0000033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0</xdr:rowOff>
        </xdr:from>
        <xdr:to>
          <xdr:col>4</xdr:col>
          <xdr:colOff>0</xdr:colOff>
          <xdr:row>10</xdr:row>
          <xdr:rowOff>0</xdr:rowOff>
        </xdr:to>
        <xdr:sp macro="" textlink="">
          <xdr:nvSpPr>
            <xdr:cNvPr id="143364" name="Scroll Bar 4" hidden="1">
              <a:extLst>
                <a:ext uri="{63B3BB69-23CF-44E3-9099-C40C66FF867C}">
                  <a14:compatExt spid="_x0000_s143364"/>
                </a:ext>
                <a:ext uri="{FF2B5EF4-FFF2-40B4-BE49-F238E27FC236}">
                  <a16:creationId xmlns:a16="http://schemas.microsoft.com/office/drawing/2014/main" id="{00000000-0008-0000-0F00-0000043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10</xdr:row>
          <xdr:rowOff>0</xdr:rowOff>
        </xdr:from>
        <xdr:to>
          <xdr:col>2</xdr:col>
          <xdr:colOff>0</xdr:colOff>
          <xdr:row>11</xdr:row>
          <xdr:rowOff>0</xdr:rowOff>
        </xdr:to>
        <xdr:sp macro="" textlink="">
          <xdr:nvSpPr>
            <xdr:cNvPr id="143365" name="Drop Down 5" hidden="1">
              <a:extLst>
                <a:ext uri="{63B3BB69-23CF-44E3-9099-C40C66FF867C}">
                  <a14:compatExt spid="_x0000_s143365"/>
                </a:ext>
                <a:ext uri="{FF2B5EF4-FFF2-40B4-BE49-F238E27FC236}">
                  <a16:creationId xmlns:a16="http://schemas.microsoft.com/office/drawing/2014/main" id="{00000000-0008-0000-0F00-0000053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xdr:row>
          <xdr:rowOff>0</xdr:rowOff>
        </xdr:from>
        <xdr:to>
          <xdr:col>4</xdr:col>
          <xdr:colOff>0</xdr:colOff>
          <xdr:row>11</xdr:row>
          <xdr:rowOff>0</xdr:rowOff>
        </xdr:to>
        <xdr:sp macro="" textlink="">
          <xdr:nvSpPr>
            <xdr:cNvPr id="143366" name="Scroll Bar 6" hidden="1">
              <a:extLst>
                <a:ext uri="{63B3BB69-23CF-44E3-9099-C40C66FF867C}">
                  <a14:compatExt spid="_x0000_s143366"/>
                </a:ext>
                <a:ext uri="{FF2B5EF4-FFF2-40B4-BE49-F238E27FC236}">
                  <a16:creationId xmlns:a16="http://schemas.microsoft.com/office/drawing/2014/main" id="{00000000-0008-0000-0F00-0000063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11</xdr:row>
          <xdr:rowOff>0</xdr:rowOff>
        </xdr:from>
        <xdr:to>
          <xdr:col>2</xdr:col>
          <xdr:colOff>0</xdr:colOff>
          <xdr:row>12</xdr:row>
          <xdr:rowOff>0</xdr:rowOff>
        </xdr:to>
        <xdr:sp macro="" textlink="">
          <xdr:nvSpPr>
            <xdr:cNvPr id="143367" name="Drop Down 7" hidden="1">
              <a:extLst>
                <a:ext uri="{63B3BB69-23CF-44E3-9099-C40C66FF867C}">
                  <a14:compatExt spid="_x0000_s143367"/>
                </a:ext>
                <a:ext uri="{FF2B5EF4-FFF2-40B4-BE49-F238E27FC236}">
                  <a16:creationId xmlns:a16="http://schemas.microsoft.com/office/drawing/2014/main" id="{00000000-0008-0000-0F00-0000073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4</xdr:col>
          <xdr:colOff>0</xdr:colOff>
          <xdr:row>12</xdr:row>
          <xdr:rowOff>0</xdr:rowOff>
        </xdr:to>
        <xdr:sp macro="" textlink="">
          <xdr:nvSpPr>
            <xdr:cNvPr id="143368" name="Scroll Bar 8" hidden="1">
              <a:extLst>
                <a:ext uri="{63B3BB69-23CF-44E3-9099-C40C66FF867C}">
                  <a14:compatExt spid="_x0000_s143368"/>
                </a:ext>
                <a:ext uri="{FF2B5EF4-FFF2-40B4-BE49-F238E27FC236}">
                  <a16:creationId xmlns:a16="http://schemas.microsoft.com/office/drawing/2014/main" id="{00000000-0008-0000-0F00-0000083002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8</xdr:row>
          <xdr:rowOff>220980</xdr:rowOff>
        </xdr:from>
        <xdr:to>
          <xdr:col>1</xdr:col>
          <xdr:colOff>441960</xdr:colOff>
          <xdr:row>9</xdr:row>
          <xdr:rowOff>213360</xdr:rowOff>
        </xdr:to>
        <xdr:sp macro="" textlink="">
          <xdr:nvSpPr>
            <xdr:cNvPr id="143369" name="Check Box 9" hidden="1">
              <a:extLst>
                <a:ext uri="{63B3BB69-23CF-44E3-9099-C40C66FF867C}">
                  <a14:compatExt spid="_x0000_s143369"/>
                </a:ext>
                <a:ext uri="{FF2B5EF4-FFF2-40B4-BE49-F238E27FC236}">
                  <a16:creationId xmlns:a16="http://schemas.microsoft.com/office/drawing/2014/main" id="{00000000-0008-0000-0F00-0000093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11</xdr:row>
          <xdr:rowOff>0</xdr:rowOff>
        </xdr:from>
        <xdr:to>
          <xdr:col>1</xdr:col>
          <xdr:colOff>441960</xdr:colOff>
          <xdr:row>12</xdr:row>
          <xdr:rowOff>0</xdr:rowOff>
        </xdr:to>
        <xdr:sp macro="" textlink="">
          <xdr:nvSpPr>
            <xdr:cNvPr id="143370" name="Check Box 10" hidden="1">
              <a:extLst>
                <a:ext uri="{63B3BB69-23CF-44E3-9099-C40C66FF867C}">
                  <a14:compatExt spid="_x0000_s143370"/>
                </a:ext>
                <a:ext uri="{FF2B5EF4-FFF2-40B4-BE49-F238E27FC236}">
                  <a16:creationId xmlns:a16="http://schemas.microsoft.com/office/drawing/2014/main" id="{00000000-0008-0000-0F00-00000A3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10</xdr:row>
          <xdr:rowOff>0</xdr:rowOff>
        </xdr:from>
        <xdr:to>
          <xdr:col>1</xdr:col>
          <xdr:colOff>441960</xdr:colOff>
          <xdr:row>11</xdr:row>
          <xdr:rowOff>0</xdr:rowOff>
        </xdr:to>
        <xdr:sp macro="" textlink="">
          <xdr:nvSpPr>
            <xdr:cNvPr id="143371" name="Check Box 11" hidden="1">
              <a:extLst>
                <a:ext uri="{63B3BB69-23CF-44E3-9099-C40C66FF867C}">
                  <a14:compatExt spid="_x0000_s143371"/>
                </a:ext>
                <a:ext uri="{FF2B5EF4-FFF2-40B4-BE49-F238E27FC236}">
                  <a16:creationId xmlns:a16="http://schemas.microsoft.com/office/drawing/2014/main" id="{00000000-0008-0000-0F00-00000B3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7</xdr:row>
          <xdr:rowOff>312420</xdr:rowOff>
        </xdr:from>
        <xdr:to>
          <xdr:col>1</xdr:col>
          <xdr:colOff>441960</xdr:colOff>
          <xdr:row>8</xdr:row>
          <xdr:rowOff>213360</xdr:rowOff>
        </xdr:to>
        <xdr:sp macro="" textlink="">
          <xdr:nvSpPr>
            <xdr:cNvPr id="143372" name="Check Box 12" hidden="1">
              <a:extLst>
                <a:ext uri="{63B3BB69-23CF-44E3-9099-C40C66FF867C}">
                  <a14:compatExt spid="_x0000_s143372"/>
                </a:ext>
                <a:ext uri="{FF2B5EF4-FFF2-40B4-BE49-F238E27FC236}">
                  <a16:creationId xmlns:a16="http://schemas.microsoft.com/office/drawing/2014/main" id="{00000000-0008-0000-0F00-00000C3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7</xdr:row>
          <xdr:rowOff>38100</xdr:rowOff>
        </xdr:from>
        <xdr:to>
          <xdr:col>1</xdr:col>
          <xdr:colOff>441960</xdr:colOff>
          <xdr:row>7</xdr:row>
          <xdr:rowOff>274320</xdr:rowOff>
        </xdr:to>
        <xdr:sp macro="" textlink="">
          <xdr:nvSpPr>
            <xdr:cNvPr id="143373" name="Check Box 13" hidden="1">
              <a:extLst>
                <a:ext uri="{63B3BB69-23CF-44E3-9099-C40C66FF867C}">
                  <a14:compatExt spid="_x0000_s143373"/>
                </a:ext>
                <a:ext uri="{FF2B5EF4-FFF2-40B4-BE49-F238E27FC236}">
                  <a16:creationId xmlns:a16="http://schemas.microsoft.com/office/drawing/2014/main" id="{00000000-0008-0000-0F00-00000D300200}"/>
                </a:ext>
              </a:extLst>
            </xdr:cNvPr>
            <xdr:cNvSpPr/>
          </xdr:nvSpPr>
          <xdr:spPr bwMode="auto">
            <a:xfrm>
              <a:off x="0" y="0"/>
              <a:ext cx="0" cy="0"/>
            </a:xfrm>
            <a:prstGeom prst="rect">
              <a:avLst/>
            </a:prstGeom>
            <a:noFill/>
            <a:ln>
              <a:noFill/>
            </a:ln>
            <a:extLst>
              <a:ext uri="{909E8E84-426E-40DD-AFC4-6F175D3DCCD1}">
                <a14:hiddenFill>
                  <a:solidFill>
                    <a:srgbClr val="91918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0</xdr:colOff>
      <xdr:row>6</xdr:row>
      <xdr:rowOff>190500</xdr:rowOff>
    </xdr:from>
    <xdr:to>
      <xdr:col>5</xdr:col>
      <xdr:colOff>0</xdr:colOff>
      <xdr:row>7</xdr:row>
      <xdr:rowOff>323850</xdr:rowOff>
    </xdr:to>
    <xdr:sp macro="" textlink="">
      <xdr:nvSpPr>
        <xdr:cNvPr id="3" name="Rectangle 26">
          <a:extLst>
            <a:ext uri="{FF2B5EF4-FFF2-40B4-BE49-F238E27FC236}">
              <a16:creationId xmlns:a16="http://schemas.microsoft.com/office/drawing/2014/main" id="{00000000-0008-0000-0F00-000003000000}"/>
            </a:ext>
          </a:extLst>
        </xdr:cNvPr>
        <xdr:cNvSpPr>
          <a:spLocks noChangeArrowheads="1"/>
        </xdr:cNvSpPr>
      </xdr:nvSpPr>
      <xdr:spPr bwMode="auto">
        <a:xfrm>
          <a:off x="4914900" y="1600200"/>
          <a:ext cx="2952750" cy="361950"/>
        </a:xfrm>
        <a:prstGeom prst="rect">
          <a:avLst/>
        </a:prstGeom>
        <a:solidFill>
          <a:schemeClr val="bg1">
            <a:lumMod val="95000"/>
          </a:schemeClr>
        </a:solidFill>
        <a:ln>
          <a:noFill/>
        </a:ln>
        <a:effectLst/>
      </xdr:spPr>
      <xdr:txBody>
        <a:bodyPr vertOverflow="clip" wrap="square" lIns="108000" tIns="0" rIns="90000" bIns="0" anchor="ctr" upright="1"/>
        <a:lstStyle/>
        <a:p>
          <a:pPr algn="ctr" rtl="0">
            <a:defRPr sz="1000"/>
          </a:pPr>
          <a:r>
            <a:rPr lang="nl-BE" sz="800" b="1" i="0" u="none" strike="noStrike" baseline="0">
              <a:solidFill>
                <a:schemeClr val="accent3"/>
              </a:solidFill>
              <a:latin typeface="Verdana" panose="020B0604030504040204" pitchFamily="34" charset="0"/>
              <a:ea typeface="Verdana" panose="020B0604030504040204" pitchFamily="34" charset="0"/>
              <a:cs typeface="Arial"/>
            </a:rPr>
            <a:t>Indiquez la date de départ par destination</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59</xdr:row>
      <xdr:rowOff>28575</xdr:rowOff>
    </xdr:from>
    <xdr:to>
      <xdr:col>3</xdr:col>
      <xdr:colOff>333375</xdr:colOff>
      <xdr:row>64</xdr:row>
      <xdr:rowOff>142875</xdr:rowOff>
    </xdr:to>
    <xdr:sp macro="" textlink="OODNL">
      <xdr:nvSpPr>
        <xdr:cNvPr id="2" name="TextBox 1">
          <a:extLst>
            <a:ext uri="{FF2B5EF4-FFF2-40B4-BE49-F238E27FC236}">
              <a16:creationId xmlns:a16="http://schemas.microsoft.com/office/drawing/2014/main" id="{00000000-0008-0000-1200-000002000000}"/>
            </a:ext>
          </a:extLst>
        </xdr:cNvPr>
        <xdr:cNvSpPr txBox="1"/>
      </xdr:nvSpPr>
      <xdr:spPr>
        <a:xfrm>
          <a:off x="609600" y="10477500"/>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3</xdr:col>
      <xdr:colOff>1095375</xdr:colOff>
      <xdr:row>59</xdr:row>
      <xdr:rowOff>47625</xdr:rowOff>
    </xdr:from>
    <xdr:to>
      <xdr:col>3</xdr:col>
      <xdr:colOff>5286375</xdr:colOff>
      <xdr:row>65</xdr:row>
      <xdr:rowOff>9525</xdr:rowOff>
    </xdr:to>
    <xdr:sp macro="" textlink="OODFR">
      <xdr:nvSpPr>
        <xdr:cNvPr id="3" name="TextBox 2">
          <a:extLst>
            <a:ext uri="{FF2B5EF4-FFF2-40B4-BE49-F238E27FC236}">
              <a16:creationId xmlns:a16="http://schemas.microsoft.com/office/drawing/2014/main" id="{00000000-0008-0000-1200-000003000000}"/>
            </a:ext>
          </a:extLst>
        </xdr:cNvPr>
        <xdr:cNvSpPr txBox="1"/>
      </xdr:nvSpPr>
      <xdr:spPr>
        <a:xfrm>
          <a:off x="5562600" y="10496550"/>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6A2216-A3F0-4741-BEE4-007DDC38A293}" name="Table2" displayName="Table2" ref="A1:F227" totalsRowCount="1" headerRowDxfId="48" dataDxfId="47">
  <autoFilter ref="A1:F226" xr:uid="{89870323-E88C-4FD5-8D9D-761A229A0586}"/>
  <sortState xmlns:xlrd2="http://schemas.microsoft.com/office/spreadsheetml/2017/richdata2" ref="A2:F226">
    <sortCondition ref="A6:A226"/>
  </sortState>
  <tableColumns count="6">
    <tableColumn id="2" xr3:uid="{205F14F3-F0DB-4B83-A662-95E2B9F197F0}" name="land" dataDxfId="46" totalsRowDxfId="45" dataCellStyle="Normal 2" totalsRowCellStyle="Normal 2"/>
    <tableColumn id="3" xr3:uid="{685F89B9-9F2B-4F09-8ECC-D5C22FD4CC69}" name="tarief" totalsRowFunction="sum" dataDxfId="44" totalsRowDxfId="43" dataCellStyle="Normal 2" totalsRowCellStyle="Normal 2"/>
    <tableColumn id="6" xr3:uid="{2420B48C-FD77-448D-875C-16E685C729B7}" name="nr" dataDxfId="42" totalsRowDxfId="41" dataCellStyle="Normal 2 3" totalsRowCellStyle="Normal 2 3">
      <calculatedColumnFormula>VLOOKUP(Table2[[#This Row],[land]],calc!$L$13:$N$237,3,FALSE)</calculatedColumnFormula>
    </tableColumn>
    <tableColumn id="7" xr3:uid="{FC07985A-D389-4846-946D-95D6ECE8F9B1}" name="oplopend" dataDxfId="40" totalsRowDxfId="39" totalsRowCellStyle="Normal 2 3"/>
    <tableColumn id="8" xr3:uid="{1495513A-BD3F-43DC-95C0-945EE7D28DFD}" name="diff" dataDxfId="38" totalsRowDxfId="37" totalsRowCellStyle="Normal 2 3">
      <calculatedColumnFormula>+Table2[[#This Row],[nr]]-Table2[[#This Row],[oplopend]]</calculatedColumnFormula>
    </tableColumn>
    <tableColumn id="1" xr3:uid="{81006877-B8D0-461F-9532-784AE7821A93}" name="afgerond" totalsRowFunction="sum" dataDxfId="36" totalsRowDxfId="35" totalsRowCellStyle="Normal 2 3">
      <calculatedColumnFormula>ROUND(Table2[[#This Row],[tarief]],0)</calculatedColumnFormula>
    </tableColumn>
  </tableColumns>
  <tableStyleInfo name="TableStyleLight2" showFirstColumn="0" showLastColumn="0" showRowStripes="1" showColumnStripes="0"/>
</table>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fo@tax-iq.be?subject=Vraag/opmerking%20over%20Tool%20422473" TargetMode="External"/><Relationship Id="rId1" Type="http://schemas.openxmlformats.org/officeDocument/2006/relationships/hyperlink" Target="https://download.lefebvre-sarrut.be/dms?id_=c25ccac6-e171-4d2f-9dec-e763ce762400"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1.bin"/><Relationship Id="rId1" Type="http://schemas.openxmlformats.org/officeDocument/2006/relationships/hyperlink" Target="mailto:info@tax-iq.be?subject=Vraag/opmerking%20over%20Tool%20476023"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31.xml"/><Relationship Id="rId13" Type="http://schemas.openxmlformats.org/officeDocument/2006/relationships/ctrlProp" Target="../ctrlProps/ctrlProp36.xml"/><Relationship Id="rId3" Type="http://schemas.openxmlformats.org/officeDocument/2006/relationships/vmlDrawing" Target="../drawings/vmlDrawing6.vml"/><Relationship Id="rId7" Type="http://schemas.openxmlformats.org/officeDocument/2006/relationships/ctrlProp" Target="../ctrlProps/ctrlProp30.xml"/><Relationship Id="rId12" Type="http://schemas.openxmlformats.org/officeDocument/2006/relationships/ctrlProp" Target="../ctrlProps/ctrlProp35.xml"/><Relationship Id="rId17" Type="http://schemas.openxmlformats.org/officeDocument/2006/relationships/comments" Target="../comments6.xml"/><Relationship Id="rId2" Type="http://schemas.openxmlformats.org/officeDocument/2006/relationships/drawing" Target="../drawings/drawing6.xml"/><Relationship Id="rId16" Type="http://schemas.openxmlformats.org/officeDocument/2006/relationships/ctrlProp" Target="../ctrlProps/ctrlProp39.xml"/><Relationship Id="rId1" Type="http://schemas.openxmlformats.org/officeDocument/2006/relationships/printerSettings" Target="../printerSettings/printerSettings12.bin"/><Relationship Id="rId6" Type="http://schemas.openxmlformats.org/officeDocument/2006/relationships/ctrlProp" Target="../ctrlProps/ctrlProp29.xml"/><Relationship Id="rId11" Type="http://schemas.openxmlformats.org/officeDocument/2006/relationships/ctrlProp" Target="../ctrlProps/ctrlProp34.xml"/><Relationship Id="rId5" Type="http://schemas.openxmlformats.org/officeDocument/2006/relationships/ctrlProp" Target="../ctrlProps/ctrlProp28.xml"/><Relationship Id="rId15" Type="http://schemas.openxmlformats.org/officeDocument/2006/relationships/ctrlProp" Target="../ctrlProps/ctrlProp38.xml"/><Relationship Id="rId10" Type="http://schemas.openxmlformats.org/officeDocument/2006/relationships/ctrlProp" Target="../ctrlProps/ctrlProp33.xml"/><Relationship Id="rId4" Type="http://schemas.openxmlformats.org/officeDocument/2006/relationships/ctrlProp" Target="../ctrlProps/ctrlProp27.xml"/><Relationship Id="rId9" Type="http://schemas.openxmlformats.org/officeDocument/2006/relationships/ctrlProp" Target="../ctrlProps/ctrlProp32.xml"/><Relationship Id="rId14" Type="http://schemas.openxmlformats.org/officeDocument/2006/relationships/ctrlProp" Target="../ctrlProps/ctrlProp3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5.bin"/><Relationship Id="rId1" Type="http://schemas.openxmlformats.org/officeDocument/2006/relationships/hyperlink" Target="mailto:info@tax-iq.be?subject=Question/remarque%20concernant%20outil%20476020"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4.xml"/><Relationship Id="rId13" Type="http://schemas.openxmlformats.org/officeDocument/2006/relationships/ctrlProp" Target="../ctrlProps/ctrlProp49.xml"/><Relationship Id="rId3" Type="http://schemas.openxmlformats.org/officeDocument/2006/relationships/vmlDrawing" Target="../drawings/vmlDrawing8.v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omments" Target="../comments8.xml"/><Relationship Id="rId2" Type="http://schemas.openxmlformats.org/officeDocument/2006/relationships/drawing" Target="../drawings/drawing8.xml"/><Relationship Id="rId16" Type="http://schemas.openxmlformats.org/officeDocument/2006/relationships/ctrlProp" Target="../ctrlProps/ctrlProp52.xml"/><Relationship Id="rId1" Type="http://schemas.openxmlformats.org/officeDocument/2006/relationships/printerSettings" Target="../printerSettings/printerSettings16.bin"/><Relationship Id="rId6" Type="http://schemas.openxmlformats.org/officeDocument/2006/relationships/ctrlProp" Target="../ctrlProps/ctrlProp42.xml"/><Relationship Id="rId11" Type="http://schemas.openxmlformats.org/officeDocument/2006/relationships/ctrlProp" Target="../ctrlProps/ctrlProp47.xml"/><Relationship Id="rId5" Type="http://schemas.openxmlformats.org/officeDocument/2006/relationships/ctrlProp" Target="../ctrlProps/ctrlProp41.xml"/><Relationship Id="rId15" Type="http://schemas.openxmlformats.org/officeDocument/2006/relationships/ctrlProp" Target="../ctrlProps/ctrlProp51.xml"/><Relationship Id="rId10" Type="http://schemas.openxmlformats.org/officeDocument/2006/relationships/ctrlProp" Target="../ctrlProps/ctrlProp46.xml"/><Relationship Id="rId4" Type="http://schemas.openxmlformats.org/officeDocument/2006/relationships/ctrlProp" Target="../ctrlProps/ctrlProp40.xml"/><Relationship Id="rId9" Type="http://schemas.openxmlformats.org/officeDocument/2006/relationships/ctrlProp" Target="../ctrlProps/ctrlProp45.xml"/><Relationship Id="rId14" Type="http://schemas.openxmlformats.org/officeDocument/2006/relationships/ctrlProp" Target="../ctrlProps/ctrlProp50.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file:///C:\Users\p.poismans\Downloads\01.2023\07%20Forfait%20of%20bewezen%20beroepskosten%20-%20klaar%20voor%20upload\BASIC\VAA%20auto_%20beroepskosten%20of%20bewezen%20beroepskosten.xlsx" TargetMode="External"/><Relationship Id="rId1" Type="http://schemas.openxmlformats.org/officeDocument/2006/relationships/hyperlink" Target="file:///C:\Users\p.poismans\Downloads\01.2023\07%20Forfait%20of%20bewezen%20beroepskosten%20-%20klaar%20voor%20upload\TAXIQ\ATN%20voiture-frais%20professionnels%20forfaitaires%20ou%20r&#233;els%20et%20prouv&#233;s.xlsx" TargetMode="External"/><Relationship Id="rId4"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info@tax-iq.be?subject=Question/remarque%20concernant%20outil%20422557" TargetMode="External"/><Relationship Id="rId1" Type="http://schemas.openxmlformats.org/officeDocument/2006/relationships/hyperlink" Target="https://download.lefebvre-sarrut.be/dms?id_=c7ee879d-341d-4ceb-bc6b-ce32944ab707"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3" Type="http://schemas.openxmlformats.org/officeDocument/2006/relationships/vmlDrawing" Target="../drawings/vmlDrawing4.v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omments" Target="../comments4.xml"/><Relationship Id="rId2" Type="http://schemas.openxmlformats.org/officeDocument/2006/relationships/drawing" Target="../drawings/drawing4.xml"/><Relationship Id="rId16" Type="http://schemas.openxmlformats.org/officeDocument/2006/relationships/ctrlProp" Target="../ctrlProps/ctrlProp26.xml"/><Relationship Id="rId1" Type="http://schemas.openxmlformats.org/officeDocument/2006/relationships/printerSettings" Target="../printerSettings/printerSettings8.bin"/><Relationship Id="rId6" Type="http://schemas.openxmlformats.org/officeDocument/2006/relationships/ctrlProp" Target="../ctrlProps/ctrlProp16.xml"/><Relationship Id="rId11" Type="http://schemas.openxmlformats.org/officeDocument/2006/relationships/ctrlProp" Target="../ctrlProps/ctrlProp21.xml"/><Relationship Id="rId5" Type="http://schemas.openxmlformats.org/officeDocument/2006/relationships/ctrlProp" Target="../ctrlProps/ctrlProp15.xml"/><Relationship Id="rId15" Type="http://schemas.openxmlformats.org/officeDocument/2006/relationships/ctrlProp" Target="../ctrlProps/ctrlProp25.xml"/><Relationship Id="rId10" Type="http://schemas.openxmlformats.org/officeDocument/2006/relationships/ctrlProp" Target="../ctrlProps/ctrlProp20.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7FB80-CB6A-4C6F-982C-52265925ED4D}">
  <sheetPr>
    <tabColor theme="4" tint="0.79998168889431442"/>
    <pageSetUpPr autoPageBreaks="0" fitToPage="1"/>
  </sheetPr>
  <dimension ref="A1:JK220"/>
  <sheetViews>
    <sheetView showGridLines="0" showRowColHeaders="0" workbookViewId="0"/>
  </sheetViews>
  <sheetFormatPr defaultColWidth="5.75" defaultRowHeight="20.100000000000001" customHeight="1"/>
  <cols>
    <col min="1" max="1" width="5.75" style="57" customWidth="1"/>
    <col min="2" max="2" width="22.875" style="57" customWidth="1"/>
    <col min="3" max="3" width="18.625" style="57" customWidth="1"/>
    <col min="4" max="4" width="22.875" style="57" customWidth="1"/>
    <col min="5" max="5" width="18.625" style="57" customWidth="1"/>
    <col min="6" max="6" width="25.75" style="57" customWidth="1"/>
    <col min="7" max="9" width="5.75" style="57" customWidth="1"/>
    <col min="10" max="10" width="8.375" style="57" customWidth="1"/>
    <col min="11" max="16384" width="5.75" style="57"/>
  </cols>
  <sheetData>
    <row r="1" spans="1:271" ht="30" customHeight="1">
      <c r="A1" s="54"/>
      <c r="B1" s="55"/>
      <c r="C1" s="55"/>
      <c r="D1" s="55"/>
      <c r="E1" s="55"/>
      <c r="F1" s="55"/>
      <c r="G1" s="54"/>
      <c r="H1" s="54"/>
      <c r="I1" s="54"/>
      <c r="J1" s="54"/>
      <c r="K1" s="54"/>
      <c r="L1" s="54"/>
      <c r="M1" s="54"/>
      <c r="N1" s="54"/>
      <c r="O1" s="54"/>
      <c r="P1" s="54"/>
      <c r="Q1" s="54"/>
      <c r="R1" s="54"/>
      <c r="S1" s="54"/>
      <c r="T1" s="54"/>
      <c r="U1" s="54"/>
      <c r="V1" s="54"/>
      <c r="W1" s="54"/>
      <c r="X1" s="54"/>
      <c r="Y1" s="54"/>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row>
    <row r="2" spans="1:271" ht="48.75" customHeight="1">
      <c r="A2" s="54"/>
      <c r="B2" s="56"/>
      <c r="C2" s="56"/>
      <c r="D2" s="230">
        <v>46092</v>
      </c>
      <c r="E2" s="230"/>
      <c r="F2" s="230"/>
      <c r="G2" s="54"/>
      <c r="H2" s="54"/>
      <c r="I2" s="54"/>
      <c r="J2" s="54"/>
      <c r="K2" s="54"/>
      <c r="L2" s="54"/>
      <c r="M2" s="54"/>
      <c r="N2" s="54"/>
      <c r="O2" s="54"/>
      <c r="P2" s="54"/>
      <c r="Q2" s="54"/>
      <c r="R2" s="54"/>
      <c r="S2" s="54"/>
      <c r="T2" s="54"/>
      <c r="U2" s="54"/>
      <c r="V2" s="54"/>
      <c r="W2" s="54"/>
      <c r="X2" s="54"/>
      <c r="Y2" s="54"/>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row>
    <row r="3" spans="1:271" ht="20.100000000000001" customHeight="1">
      <c r="A3" s="54"/>
      <c r="B3" s="56"/>
      <c r="C3" s="56"/>
      <c r="D3" s="56"/>
      <c r="E3" s="56"/>
      <c r="F3" s="56"/>
      <c r="G3" s="54"/>
      <c r="H3" s="54"/>
      <c r="I3" s="54"/>
      <c r="J3" s="54"/>
      <c r="K3" s="54"/>
      <c r="L3" s="54"/>
      <c r="M3" s="54"/>
      <c r="N3" s="54"/>
      <c r="O3" s="54"/>
      <c r="P3" s="54"/>
      <c r="Q3" s="54"/>
      <c r="R3" s="54"/>
      <c r="S3" s="54"/>
      <c r="T3" s="54"/>
      <c r="U3" s="54"/>
      <c r="V3" s="54"/>
      <c r="W3" s="54"/>
      <c r="X3" s="54"/>
      <c r="Y3" s="54"/>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6"/>
      <c r="EB3" s="56"/>
      <c r="EC3" s="56"/>
      <c r="ED3" s="56"/>
      <c r="EE3" s="56"/>
      <c r="EF3" s="56"/>
      <c r="EG3" s="56"/>
      <c r="EH3" s="56"/>
      <c r="EI3" s="56"/>
      <c r="EJ3" s="56"/>
      <c r="EK3" s="56"/>
      <c r="EL3" s="56"/>
      <c r="EM3" s="56"/>
      <c r="EN3" s="56"/>
      <c r="EO3" s="56"/>
      <c r="EP3" s="56"/>
      <c r="EQ3" s="56"/>
      <c r="ER3" s="56"/>
      <c r="ES3" s="56"/>
      <c r="ET3" s="56"/>
      <c r="EU3" s="56"/>
      <c r="EV3" s="56"/>
      <c r="EW3" s="56"/>
      <c r="EX3" s="56"/>
      <c r="EY3" s="56"/>
      <c r="EZ3" s="56"/>
      <c r="FA3" s="56"/>
      <c r="FB3" s="56"/>
      <c r="FC3" s="56"/>
      <c r="FD3" s="56"/>
      <c r="FE3" s="56"/>
      <c r="FF3" s="56"/>
      <c r="FG3" s="56"/>
      <c r="FH3" s="56"/>
      <c r="FI3" s="56"/>
      <c r="FJ3" s="56"/>
      <c r="FK3" s="56"/>
      <c r="FL3" s="56"/>
      <c r="FM3" s="56"/>
      <c r="FN3" s="56"/>
      <c r="FO3" s="56"/>
      <c r="FP3" s="56"/>
      <c r="FQ3" s="56"/>
      <c r="FR3" s="56"/>
      <c r="FS3" s="56"/>
      <c r="FT3" s="56"/>
      <c r="FU3" s="56"/>
      <c r="FV3" s="56"/>
      <c r="FW3" s="56"/>
      <c r="FX3" s="56"/>
      <c r="FY3" s="56"/>
      <c r="FZ3" s="56"/>
      <c r="GA3" s="56"/>
      <c r="GB3" s="56"/>
      <c r="GC3" s="56"/>
      <c r="GD3" s="56"/>
      <c r="GE3" s="56"/>
      <c r="GF3" s="56"/>
      <c r="GG3" s="56"/>
      <c r="GH3" s="56"/>
      <c r="GI3" s="56"/>
      <c r="GJ3" s="56"/>
      <c r="GK3" s="56"/>
      <c r="GL3" s="56"/>
      <c r="GM3" s="56"/>
      <c r="GN3" s="56"/>
      <c r="GO3" s="56"/>
      <c r="GP3" s="56"/>
      <c r="GQ3" s="56"/>
      <c r="GR3" s="56"/>
      <c r="GS3" s="56"/>
      <c r="GT3" s="56"/>
      <c r="GU3" s="56"/>
      <c r="GV3" s="56"/>
      <c r="GW3" s="56"/>
      <c r="GX3" s="56"/>
      <c r="GY3" s="56"/>
      <c r="GZ3" s="56"/>
      <c r="HA3" s="56"/>
      <c r="HB3" s="56"/>
      <c r="HC3" s="56"/>
      <c r="HD3" s="56"/>
      <c r="HE3" s="56"/>
      <c r="HF3" s="56"/>
      <c r="HG3" s="56"/>
      <c r="HH3" s="56"/>
      <c r="HI3" s="56"/>
      <c r="HJ3" s="56"/>
      <c r="HK3" s="56"/>
      <c r="HL3" s="56"/>
      <c r="HM3" s="56"/>
      <c r="HN3" s="56"/>
      <c r="HO3" s="56"/>
      <c r="HP3" s="56"/>
      <c r="HQ3" s="56"/>
      <c r="HR3" s="56"/>
      <c r="HS3" s="56"/>
      <c r="HT3" s="56"/>
      <c r="HU3" s="56"/>
      <c r="HV3" s="56"/>
      <c r="HW3" s="56"/>
      <c r="HX3" s="56"/>
      <c r="HY3" s="56"/>
      <c r="HZ3" s="56"/>
      <c r="IA3" s="56"/>
      <c r="IB3" s="56"/>
      <c r="IC3" s="56"/>
      <c r="ID3" s="56"/>
      <c r="IE3" s="56"/>
      <c r="IF3" s="56"/>
      <c r="IG3" s="56"/>
      <c r="IH3" s="56"/>
      <c r="II3" s="56"/>
      <c r="IJ3" s="56"/>
      <c r="IK3" s="56"/>
      <c r="IL3" s="56"/>
      <c r="IM3" s="56"/>
      <c r="IN3" s="56"/>
      <c r="IO3" s="56"/>
      <c r="IP3" s="56"/>
      <c r="IQ3" s="56"/>
      <c r="IR3" s="56"/>
      <c r="IS3" s="56"/>
      <c r="IT3" s="56"/>
      <c r="IU3" s="56"/>
      <c r="IV3" s="56"/>
      <c r="IW3" s="56"/>
      <c r="IX3" s="56"/>
      <c r="IY3" s="56"/>
      <c r="IZ3" s="56"/>
      <c r="JA3" s="56"/>
      <c r="JB3" s="56"/>
      <c r="JC3" s="56"/>
      <c r="JD3" s="56"/>
      <c r="JE3" s="56"/>
      <c r="JF3" s="56"/>
      <c r="JG3" s="56"/>
      <c r="JH3" s="56"/>
      <c r="JI3" s="56"/>
      <c r="JJ3" s="56"/>
      <c r="JK3" s="56"/>
    </row>
    <row r="4" spans="1:271" ht="30" customHeight="1">
      <c r="A4" s="54"/>
      <c r="B4" s="231" t="s">
        <v>260</v>
      </c>
      <c r="C4" s="232"/>
      <c r="D4" s="232"/>
      <c r="E4" s="232"/>
      <c r="F4" s="232"/>
      <c r="G4" s="54"/>
      <c r="H4" s="54"/>
      <c r="I4" s="54"/>
      <c r="J4" s="54"/>
      <c r="K4" s="54"/>
      <c r="L4" s="54"/>
      <c r="M4" s="54"/>
      <c r="N4" s="54"/>
      <c r="O4" s="54"/>
      <c r="P4" s="54"/>
      <c r="Q4" s="54"/>
      <c r="R4" s="54"/>
      <c r="S4" s="54"/>
      <c r="T4" s="54"/>
      <c r="U4" s="54"/>
      <c r="V4" s="54"/>
      <c r="W4" s="54"/>
      <c r="X4" s="54"/>
      <c r="Y4" s="54"/>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c r="BG4" s="56"/>
      <c r="BH4" s="56"/>
      <c r="BI4" s="56"/>
      <c r="BJ4" s="56"/>
      <c r="BK4" s="56"/>
      <c r="BL4" s="56"/>
      <c r="BM4" s="56"/>
      <c r="BN4" s="56"/>
      <c r="BO4" s="56"/>
      <c r="BP4" s="56"/>
      <c r="BQ4" s="56"/>
      <c r="BR4" s="56"/>
      <c r="BS4" s="56"/>
      <c r="BT4" s="56"/>
      <c r="BU4" s="56"/>
      <c r="BV4" s="56"/>
      <c r="BW4" s="56"/>
      <c r="BX4" s="56"/>
      <c r="BY4" s="56"/>
      <c r="BZ4" s="56"/>
      <c r="CA4" s="56"/>
      <c r="CB4" s="56"/>
      <c r="CC4" s="56"/>
      <c r="CD4" s="56"/>
      <c r="CE4" s="56"/>
      <c r="CF4" s="56"/>
      <c r="CG4" s="56"/>
      <c r="CH4" s="56"/>
      <c r="CI4" s="56"/>
      <c r="CJ4" s="56"/>
      <c r="CK4" s="56"/>
      <c r="CL4" s="56"/>
      <c r="CM4" s="56"/>
      <c r="CN4" s="56"/>
      <c r="CO4" s="56"/>
      <c r="CP4" s="56"/>
      <c r="CQ4" s="56"/>
      <c r="CR4" s="56"/>
      <c r="CS4" s="56"/>
      <c r="CT4" s="56"/>
      <c r="CU4" s="56"/>
      <c r="CV4" s="56"/>
      <c r="CW4" s="56"/>
      <c r="CX4" s="56"/>
      <c r="CY4" s="56"/>
      <c r="CZ4" s="56"/>
      <c r="DA4" s="56"/>
      <c r="DB4" s="56"/>
      <c r="DC4" s="56"/>
      <c r="DD4" s="56"/>
      <c r="DE4" s="56"/>
      <c r="DF4" s="56"/>
      <c r="DG4" s="56"/>
      <c r="DH4" s="56"/>
      <c r="DI4" s="56"/>
      <c r="DJ4" s="56"/>
      <c r="DK4" s="56"/>
      <c r="DL4" s="56"/>
      <c r="DM4" s="56"/>
      <c r="DN4" s="56"/>
      <c r="DO4" s="56"/>
      <c r="DP4" s="56"/>
      <c r="DQ4" s="56"/>
      <c r="DR4" s="56"/>
      <c r="DS4" s="56"/>
      <c r="DT4" s="56"/>
      <c r="DU4" s="56"/>
      <c r="DV4" s="56"/>
      <c r="DW4" s="56"/>
      <c r="DX4" s="56"/>
      <c r="DY4" s="56"/>
      <c r="DZ4" s="56"/>
      <c r="EA4" s="56"/>
      <c r="EB4" s="56"/>
      <c r="EC4" s="56"/>
      <c r="ED4" s="56"/>
      <c r="EE4" s="56"/>
      <c r="EF4" s="56"/>
      <c r="EG4" s="56"/>
      <c r="EH4" s="56"/>
      <c r="EI4" s="56"/>
      <c r="EJ4" s="56"/>
      <c r="EK4" s="56"/>
      <c r="EL4" s="56"/>
      <c r="EM4" s="56"/>
      <c r="EN4" s="56"/>
      <c r="EO4" s="56"/>
      <c r="EP4" s="56"/>
      <c r="EQ4" s="56"/>
      <c r="ER4" s="56"/>
      <c r="ES4" s="56"/>
      <c r="ET4" s="56"/>
      <c r="EU4" s="56"/>
      <c r="EV4" s="56"/>
      <c r="EW4" s="56"/>
      <c r="EX4" s="56"/>
      <c r="EY4" s="56"/>
      <c r="EZ4" s="56"/>
      <c r="FA4" s="56"/>
      <c r="FB4" s="56"/>
      <c r="FC4" s="56"/>
      <c r="FD4" s="56"/>
      <c r="FE4" s="56"/>
      <c r="FF4" s="56"/>
      <c r="FG4" s="56"/>
      <c r="FH4" s="56"/>
      <c r="FI4" s="56"/>
      <c r="FJ4" s="56"/>
      <c r="FK4" s="56"/>
      <c r="FL4" s="56"/>
      <c r="FM4" s="56"/>
      <c r="FN4" s="56"/>
      <c r="FO4" s="56"/>
      <c r="FP4" s="56"/>
      <c r="FQ4" s="56"/>
      <c r="FR4" s="56"/>
      <c r="FS4" s="56"/>
      <c r="FT4" s="56"/>
      <c r="FU4" s="56"/>
      <c r="FV4" s="56"/>
      <c r="FW4" s="56"/>
      <c r="FX4" s="56"/>
      <c r="FY4" s="56"/>
      <c r="FZ4" s="56"/>
      <c r="GA4" s="56"/>
      <c r="GB4" s="56"/>
      <c r="GC4" s="56"/>
      <c r="GD4" s="56"/>
      <c r="GE4" s="56"/>
      <c r="GF4" s="56"/>
      <c r="GG4" s="56"/>
      <c r="GH4" s="56"/>
      <c r="GI4" s="56"/>
      <c r="GJ4" s="56"/>
      <c r="GK4" s="56"/>
      <c r="GL4" s="56"/>
      <c r="GM4" s="56"/>
      <c r="GN4" s="56"/>
      <c r="GO4" s="56"/>
      <c r="GP4" s="56"/>
      <c r="GQ4" s="56"/>
      <c r="GR4" s="56"/>
      <c r="GS4" s="56"/>
      <c r="GT4" s="56"/>
      <c r="GU4" s="56"/>
      <c r="GV4" s="56"/>
      <c r="GW4" s="56"/>
      <c r="GX4" s="56"/>
      <c r="GY4" s="56"/>
      <c r="GZ4" s="56"/>
      <c r="HA4" s="56"/>
      <c r="HB4" s="56"/>
      <c r="HC4" s="56"/>
      <c r="HD4" s="56"/>
      <c r="HE4" s="56"/>
      <c r="HF4" s="56"/>
      <c r="HG4" s="56"/>
      <c r="HH4" s="56"/>
      <c r="HI4" s="56"/>
      <c r="HJ4" s="56"/>
      <c r="HK4" s="56"/>
      <c r="HL4" s="56"/>
      <c r="HM4" s="56"/>
      <c r="HN4" s="56"/>
      <c r="HO4" s="56"/>
      <c r="HP4" s="56"/>
      <c r="HQ4" s="56"/>
      <c r="HR4" s="56"/>
      <c r="HS4" s="56"/>
      <c r="HT4" s="56"/>
      <c r="HU4" s="56"/>
      <c r="HV4" s="56"/>
      <c r="HW4" s="56"/>
      <c r="HX4" s="56"/>
      <c r="HY4" s="56"/>
      <c r="HZ4" s="56"/>
      <c r="IA4" s="56"/>
      <c r="IB4" s="56"/>
      <c r="IC4" s="56"/>
      <c r="ID4" s="56"/>
      <c r="IE4" s="56"/>
      <c r="IF4" s="56"/>
      <c r="IG4" s="56"/>
      <c r="IH4" s="56"/>
      <c r="II4" s="56"/>
      <c r="IJ4" s="56"/>
      <c r="IK4" s="56"/>
      <c r="IL4" s="56"/>
      <c r="IM4" s="56"/>
      <c r="IN4" s="56"/>
      <c r="IO4" s="56"/>
      <c r="IP4" s="56"/>
      <c r="IQ4" s="56"/>
      <c r="IR4" s="56"/>
      <c r="IS4" s="56"/>
      <c r="IT4" s="56"/>
      <c r="IU4" s="56"/>
      <c r="IV4" s="56"/>
      <c r="IW4" s="56"/>
      <c r="IX4" s="56"/>
      <c r="IY4" s="56"/>
      <c r="IZ4" s="56"/>
      <c r="JA4" s="56"/>
      <c r="JB4" s="56"/>
      <c r="JC4" s="56"/>
      <c r="JD4" s="56"/>
      <c r="JE4" s="56"/>
      <c r="JF4" s="56"/>
      <c r="JG4" s="56"/>
      <c r="JH4" s="56"/>
      <c r="JI4" s="56"/>
      <c r="JJ4" s="56"/>
      <c r="JK4" s="56"/>
    </row>
    <row r="5" spans="1:271" ht="20.100000000000001" customHeight="1">
      <c r="A5" s="54"/>
      <c r="B5" s="56"/>
      <c r="C5" s="58"/>
      <c r="D5" s="56"/>
      <c r="E5" s="56"/>
      <c r="F5" s="56"/>
      <c r="G5" s="54"/>
      <c r="H5" s="54"/>
      <c r="I5" s="54"/>
      <c r="J5" s="54"/>
      <c r="K5" s="54"/>
      <c r="L5" s="54"/>
      <c r="M5" s="54"/>
      <c r="N5" s="54"/>
      <c r="O5" s="54"/>
      <c r="P5" s="54"/>
      <c r="Q5" s="54"/>
      <c r="R5" s="54"/>
      <c r="S5" s="54"/>
      <c r="T5" s="54"/>
      <c r="U5" s="54"/>
      <c r="V5" s="54"/>
      <c r="W5" s="54"/>
      <c r="X5" s="54"/>
      <c r="Y5" s="54"/>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c r="DI5" s="56"/>
      <c r="DJ5" s="56"/>
      <c r="DK5" s="56"/>
      <c r="DL5" s="56"/>
      <c r="DM5" s="56"/>
      <c r="DN5" s="56"/>
      <c r="DO5" s="56"/>
      <c r="DP5" s="56"/>
      <c r="DQ5" s="56"/>
      <c r="DR5" s="56"/>
      <c r="DS5" s="56"/>
      <c r="DT5" s="56"/>
      <c r="DU5" s="56"/>
      <c r="DV5" s="56"/>
      <c r="DW5" s="56"/>
      <c r="DX5" s="56"/>
      <c r="DY5" s="56"/>
      <c r="DZ5" s="56"/>
      <c r="EA5" s="56"/>
      <c r="EB5" s="56"/>
      <c r="EC5" s="56"/>
      <c r="ED5" s="56"/>
      <c r="EE5" s="56"/>
      <c r="EF5" s="56"/>
      <c r="EG5" s="56"/>
      <c r="EH5" s="56"/>
      <c r="EI5" s="56"/>
      <c r="EJ5" s="56"/>
      <c r="EK5" s="56"/>
      <c r="EL5" s="56"/>
      <c r="EM5" s="56"/>
      <c r="EN5" s="56"/>
      <c r="EO5" s="56"/>
      <c r="EP5" s="56"/>
      <c r="EQ5" s="56"/>
      <c r="ER5" s="56"/>
      <c r="ES5" s="56"/>
      <c r="ET5" s="56"/>
      <c r="EU5" s="56"/>
      <c r="EV5" s="56"/>
      <c r="EW5" s="56"/>
      <c r="EX5" s="56"/>
      <c r="EY5" s="56"/>
      <c r="EZ5" s="56"/>
      <c r="FA5" s="56"/>
      <c r="FB5" s="56"/>
      <c r="FC5" s="56"/>
      <c r="FD5" s="56"/>
      <c r="FE5" s="56"/>
      <c r="FF5" s="56"/>
      <c r="FG5" s="56"/>
      <c r="FH5" s="56"/>
      <c r="FI5" s="56"/>
      <c r="FJ5" s="56"/>
      <c r="FK5" s="56"/>
      <c r="FL5" s="56"/>
      <c r="FM5" s="56"/>
      <c r="FN5" s="56"/>
      <c r="FO5" s="56"/>
      <c r="FP5" s="56"/>
      <c r="FQ5" s="56"/>
      <c r="FR5" s="56"/>
      <c r="FS5" s="56"/>
      <c r="FT5" s="56"/>
      <c r="FU5" s="56"/>
      <c r="FV5" s="56"/>
      <c r="FW5" s="56"/>
      <c r="FX5" s="56"/>
      <c r="FY5" s="56"/>
      <c r="FZ5" s="56"/>
      <c r="GA5" s="56"/>
      <c r="GB5" s="56"/>
      <c r="GC5" s="56"/>
      <c r="GD5" s="56"/>
      <c r="GE5" s="56"/>
      <c r="GF5" s="56"/>
      <c r="GG5" s="56"/>
      <c r="GH5" s="56"/>
      <c r="GI5" s="56"/>
      <c r="GJ5" s="56"/>
      <c r="GK5" s="56"/>
      <c r="GL5" s="56"/>
      <c r="GM5" s="56"/>
      <c r="GN5" s="56"/>
      <c r="GO5" s="56"/>
      <c r="GP5" s="56"/>
      <c r="GQ5" s="56"/>
      <c r="GR5" s="56"/>
      <c r="GS5" s="56"/>
      <c r="GT5" s="56"/>
      <c r="GU5" s="56"/>
      <c r="GV5" s="56"/>
      <c r="GW5" s="56"/>
      <c r="GX5" s="56"/>
      <c r="GY5" s="56"/>
      <c r="GZ5" s="56"/>
      <c r="HA5" s="56"/>
      <c r="HB5" s="56"/>
      <c r="HC5" s="56"/>
      <c r="HD5" s="56"/>
      <c r="HE5" s="56"/>
      <c r="HF5" s="56"/>
      <c r="HG5" s="56"/>
      <c r="HH5" s="56"/>
      <c r="HI5" s="56"/>
      <c r="HJ5" s="56"/>
      <c r="HK5" s="56"/>
      <c r="HL5" s="56"/>
      <c r="HM5" s="56"/>
      <c r="HN5" s="56"/>
      <c r="HO5" s="56"/>
      <c r="HP5" s="56"/>
      <c r="HQ5" s="56"/>
      <c r="HR5" s="56"/>
      <c r="HS5" s="56"/>
      <c r="HT5" s="56"/>
      <c r="HU5" s="56"/>
      <c r="HV5" s="56"/>
      <c r="HW5" s="56"/>
      <c r="HX5" s="56"/>
      <c r="HY5" s="56"/>
      <c r="HZ5" s="56"/>
      <c r="IA5" s="56"/>
      <c r="IB5" s="56"/>
      <c r="IC5" s="56"/>
      <c r="ID5" s="56"/>
      <c r="IE5" s="56"/>
      <c r="IF5" s="56"/>
      <c r="IG5" s="56"/>
      <c r="IH5" s="56"/>
      <c r="II5" s="56"/>
      <c r="IJ5" s="56"/>
      <c r="IK5" s="56"/>
      <c r="IL5" s="56"/>
      <c r="IM5" s="56"/>
      <c r="IN5" s="56"/>
      <c r="IO5" s="56"/>
      <c r="IP5" s="56"/>
      <c r="IQ5" s="56"/>
      <c r="IR5" s="56"/>
      <c r="IS5" s="56"/>
      <c r="IT5" s="56"/>
      <c r="IU5" s="56"/>
      <c r="IV5" s="56"/>
      <c r="IW5" s="56"/>
      <c r="IX5" s="56"/>
      <c r="IY5" s="56"/>
      <c r="IZ5" s="56"/>
      <c r="JA5" s="56"/>
      <c r="JB5" s="56"/>
      <c r="JC5" s="56"/>
      <c r="JD5" s="56"/>
      <c r="JE5" s="56"/>
      <c r="JF5" s="56"/>
      <c r="JG5" s="56"/>
      <c r="JH5" s="56"/>
      <c r="JI5" s="56"/>
      <c r="JJ5" s="56"/>
      <c r="JK5" s="56"/>
    </row>
    <row r="6" spans="1:271" ht="20.100000000000001" customHeight="1">
      <c r="A6" s="54"/>
      <c r="B6" s="59"/>
      <c r="C6" s="59"/>
      <c r="D6" s="59"/>
      <c r="E6" s="59"/>
      <c r="F6" s="59"/>
      <c r="G6" s="54"/>
      <c r="H6" s="54"/>
      <c r="I6" s="54"/>
      <c r="J6" s="54"/>
      <c r="K6" s="54"/>
      <c r="L6" s="54"/>
      <c r="M6" s="54"/>
      <c r="N6" s="54"/>
      <c r="O6" s="54"/>
      <c r="P6" s="54"/>
      <c r="Q6" s="54"/>
      <c r="R6" s="54"/>
      <c r="S6" s="54"/>
      <c r="T6" s="54"/>
      <c r="U6" s="54"/>
      <c r="V6" s="54"/>
      <c r="W6" s="54"/>
      <c r="X6" s="54"/>
      <c r="Y6" s="54"/>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56"/>
      <c r="GG6" s="56"/>
      <c r="GH6" s="56"/>
      <c r="GI6" s="56"/>
      <c r="GJ6" s="56"/>
      <c r="GK6" s="56"/>
      <c r="GL6" s="56"/>
      <c r="GM6" s="56"/>
      <c r="GN6" s="56"/>
      <c r="GO6" s="56"/>
      <c r="GP6" s="56"/>
      <c r="GQ6" s="56"/>
      <c r="GR6" s="56"/>
      <c r="GS6" s="56"/>
      <c r="GT6" s="56"/>
      <c r="GU6" s="56"/>
      <c r="GV6" s="56"/>
      <c r="GW6" s="56"/>
      <c r="GX6" s="56"/>
      <c r="GY6" s="56"/>
      <c r="GZ6" s="56"/>
      <c r="HA6" s="56"/>
      <c r="HB6" s="56"/>
      <c r="HC6" s="56"/>
      <c r="HD6" s="56"/>
      <c r="HE6" s="56"/>
      <c r="HF6" s="56"/>
      <c r="HG6" s="56"/>
      <c r="HH6" s="56"/>
      <c r="HI6" s="56"/>
      <c r="HJ6" s="56"/>
      <c r="HK6" s="56"/>
      <c r="HL6" s="56"/>
      <c r="HM6" s="56"/>
      <c r="HN6" s="56"/>
      <c r="HO6" s="56"/>
      <c r="HP6" s="56"/>
      <c r="HQ6" s="56"/>
      <c r="HR6" s="56"/>
      <c r="HS6" s="56"/>
      <c r="HT6" s="56"/>
      <c r="HU6" s="56"/>
      <c r="HV6" s="56"/>
      <c r="HW6" s="56"/>
      <c r="HX6" s="56"/>
      <c r="HY6" s="56"/>
      <c r="HZ6" s="56"/>
      <c r="IA6" s="56"/>
      <c r="IB6" s="56"/>
      <c r="IC6" s="56"/>
      <c r="ID6" s="56"/>
      <c r="IE6" s="56"/>
      <c r="IF6" s="56"/>
      <c r="IG6" s="56"/>
      <c r="IH6" s="56"/>
      <c r="II6" s="56"/>
      <c r="IJ6" s="56"/>
      <c r="IK6" s="56"/>
      <c r="IL6" s="56"/>
      <c r="IM6" s="56"/>
      <c r="IN6" s="56"/>
      <c r="IO6" s="56"/>
      <c r="IP6" s="56"/>
      <c r="IQ6" s="56"/>
      <c r="IR6" s="56"/>
      <c r="IS6" s="56"/>
      <c r="IT6" s="56"/>
      <c r="IU6" s="56"/>
      <c r="IV6" s="56"/>
      <c r="IW6" s="56"/>
      <c r="IX6" s="56"/>
      <c r="IY6" s="56"/>
      <c r="IZ6" s="56"/>
      <c r="JA6" s="56"/>
      <c r="JB6" s="56"/>
      <c r="JC6" s="56"/>
      <c r="JD6" s="56"/>
      <c r="JE6" s="56"/>
      <c r="JF6" s="56"/>
      <c r="JG6" s="56"/>
      <c r="JH6" s="56"/>
      <c r="JI6" s="56"/>
      <c r="JJ6" s="56"/>
      <c r="JK6" s="56"/>
    </row>
    <row r="7" spans="1:271" ht="20.100000000000001" customHeight="1">
      <c r="A7" s="54"/>
      <c r="B7" s="59"/>
      <c r="C7" s="59"/>
      <c r="D7" s="59"/>
      <c r="E7" s="59"/>
      <c r="F7" s="59"/>
      <c r="G7" s="54"/>
      <c r="H7" s="54"/>
      <c r="I7" s="54"/>
      <c r="J7" s="54"/>
      <c r="K7" s="54"/>
      <c r="L7" s="54"/>
      <c r="M7" s="54"/>
      <c r="N7" s="54"/>
      <c r="O7" s="54"/>
      <c r="P7" s="54"/>
      <c r="Q7" s="54"/>
      <c r="R7" s="54"/>
      <c r="S7" s="54"/>
      <c r="T7" s="54"/>
      <c r="U7" s="54"/>
      <c r="V7" s="54"/>
      <c r="W7" s="54"/>
      <c r="X7" s="54"/>
      <c r="Y7" s="54"/>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6"/>
      <c r="IR7" s="56"/>
      <c r="IS7" s="56"/>
      <c r="IT7" s="56"/>
      <c r="IU7" s="56"/>
      <c r="IV7" s="56"/>
      <c r="IW7" s="56"/>
      <c r="IX7" s="56"/>
      <c r="IY7" s="56"/>
      <c r="IZ7" s="56"/>
      <c r="JA7" s="56"/>
      <c r="JB7" s="56"/>
      <c r="JC7" s="56"/>
      <c r="JD7" s="56"/>
      <c r="JE7" s="56"/>
      <c r="JF7" s="56"/>
      <c r="JG7" s="56"/>
      <c r="JH7" s="56"/>
      <c r="JI7" s="56"/>
      <c r="JJ7" s="56"/>
      <c r="JK7" s="56"/>
    </row>
    <row r="8" spans="1:271" ht="20.100000000000001" customHeight="1">
      <c r="A8" s="54"/>
      <c r="B8" s="59"/>
      <c r="C8" s="59"/>
      <c r="D8" s="59"/>
      <c r="E8" s="59"/>
      <c r="F8" s="59"/>
      <c r="G8" s="54"/>
      <c r="H8" s="54"/>
      <c r="I8" s="54"/>
      <c r="J8" s="54"/>
      <c r="K8" s="54"/>
      <c r="L8" s="54"/>
      <c r="M8" s="54"/>
      <c r="N8" s="54"/>
      <c r="O8" s="54"/>
      <c r="P8" s="54"/>
      <c r="Q8" s="54"/>
      <c r="R8" s="54"/>
      <c r="S8" s="54"/>
      <c r="T8" s="54"/>
      <c r="U8" s="54"/>
      <c r="V8" s="54"/>
      <c r="W8" s="54"/>
      <c r="X8" s="54"/>
      <c r="Y8" s="54"/>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c r="GL8" s="56"/>
      <c r="GM8" s="56"/>
      <c r="GN8" s="56"/>
      <c r="GO8" s="56"/>
      <c r="GP8" s="56"/>
      <c r="GQ8" s="56"/>
      <c r="GR8" s="56"/>
      <c r="GS8" s="56"/>
      <c r="GT8" s="56"/>
      <c r="GU8" s="56"/>
      <c r="GV8" s="56"/>
      <c r="GW8" s="56"/>
      <c r="GX8" s="56"/>
      <c r="GY8" s="56"/>
      <c r="GZ8" s="56"/>
      <c r="HA8" s="56"/>
      <c r="HB8" s="56"/>
      <c r="HC8" s="56"/>
      <c r="HD8" s="56"/>
      <c r="HE8" s="56"/>
      <c r="HF8" s="56"/>
      <c r="HG8" s="56"/>
      <c r="HH8" s="56"/>
      <c r="HI8" s="56"/>
      <c r="HJ8" s="56"/>
      <c r="HK8" s="56"/>
      <c r="HL8" s="56"/>
      <c r="HM8" s="56"/>
      <c r="HN8" s="56"/>
      <c r="HO8" s="56"/>
      <c r="HP8" s="56"/>
      <c r="HQ8" s="56"/>
      <c r="HR8" s="56"/>
      <c r="HS8" s="56"/>
      <c r="HT8" s="56"/>
      <c r="HU8" s="56"/>
      <c r="HV8" s="56"/>
      <c r="HW8" s="56"/>
      <c r="HX8" s="56"/>
      <c r="HY8" s="56"/>
      <c r="HZ8" s="56"/>
      <c r="IA8" s="56"/>
      <c r="IB8" s="56"/>
      <c r="IC8" s="56"/>
      <c r="ID8" s="56"/>
      <c r="IE8" s="56"/>
      <c r="IF8" s="56"/>
      <c r="IG8" s="56"/>
      <c r="IH8" s="56"/>
      <c r="II8" s="56"/>
      <c r="IJ8" s="56"/>
      <c r="IK8" s="56"/>
      <c r="IL8" s="56"/>
      <c r="IM8" s="56"/>
      <c r="IN8" s="56"/>
      <c r="IO8" s="56"/>
      <c r="IP8" s="56"/>
      <c r="IQ8" s="56"/>
      <c r="IR8" s="56"/>
      <c r="IS8" s="56"/>
      <c r="IT8" s="56"/>
      <c r="IU8" s="56"/>
      <c r="IV8" s="56"/>
      <c r="IW8" s="56"/>
      <c r="IX8" s="56"/>
      <c r="IY8" s="56"/>
      <c r="IZ8" s="56"/>
      <c r="JA8" s="56"/>
      <c r="JB8" s="56"/>
      <c r="JC8" s="56"/>
      <c r="JD8" s="56"/>
      <c r="JE8" s="56"/>
      <c r="JF8" s="56"/>
      <c r="JG8" s="56"/>
      <c r="JH8" s="56"/>
      <c r="JI8" s="56"/>
      <c r="JJ8" s="56"/>
      <c r="JK8" s="56"/>
    </row>
    <row r="9" spans="1:271" ht="20.100000000000001" customHeight="1">
      <c r="A9" s="54"/>
      <c r="B9" s="59"/>
      <c r="C9" s="59"/>
      <c r="D9" s="59"/>
      <c r="E9" s="59"/>
      <c r="F9" s="59"/>
      <c r="G9" s="54"/>
      <c r="H9" s="54"/>
      <c r="I9" s="54"/>
      <c r="J9" s="54"/>
      <c r="K9" s="54"/>
      <c r="L9" s="54"/>
      <c r="M9" s="54"/>
      <c r="N9" s="54"/>
      <c r="O9" s="54"/>
      <c r="P9" s="54"/>
      <c r="Q9" s="54"/>
      <c r="R9" s="54"/>
      <c r="S9" s="54"/>
      <c r="T9" s="54"/>
      <c r="U9" s="54"/>
      <c r="V9" s="54"/>
      <c r="W9" s="54"/>
      <c r="X9" s="54"/>
      <c r="Y9" s="54"/>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c r="IW9" s="56"/>
      <c r="IX9" s="56"/>
      <c r="IY9" s="56"/>
      <c r="IZ9" s="56"/>
      <c r="JA9" s="56"/>
      <c r="JB9" s="56"/>
      <c r="JC9" s="56"/>
      <c r="JD9" s="56"/>
      <c r="JE9" s="56"/>
      <c r="JF9" s="56"/>
      <c r="JG9" s="56"/>
      <c r="JH9" s="56"/>
      <c r="JI9" s="56"/>
      <c r="JJ9" s="56"/>
      <c r="JK9" s="56"/>
    </row>
    <row r="10" spans="1:271" ht="20.100000000000001" customHeight="1">
      <c r="A10" s="54"/>
      <c r="B10" s="59"/>
      <c r="C10" s="59"/>
      <c r="D10" s="59"/>
      <c r="E10" s="59"/>
      <c r="F10" s="59"/>
      <c r="G10" s="54"/>
      <c r="H10" s="54"/>
      <c r="I10" s="54"/>
      <c r="J10" s="54"/>
      <c r="K10" s="54"/>
      <c r="L10" s="54"/>
      <c r="M10" s="54"/>
      <c r="N10" s="54"/>
      <c r="O10" s="54"/>
      <c r="P10" s="54"/>
      <c r="Q10" s="54"/>
      <c r="R10" s="54"/>
      <c r="S10" s="54"/>
      <c r="T10" s="54"/>
      <c r="U10" s="54"/>
      <c r="V10" s="54"/>
      <c r="W10" s="54"/>
      <c r="X10" s="54"/>
      <c r="Y10" s="54"/>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c r="IU10" s="56"/>
      <c r="IV10" s="56"/>
      <c r="IW10" s="56"/>
      <c r="IX10" s="56"/>
      <c r="IY10" s="56"/>
      <c r="IZ10" s="56"/>
      <c r="JA10" s="56"/>
      <c r="JB10" s="56"/>
      <c r="JC10" s="56"/>
      <c r="JD10" s="56"/>
      <c r="JE10" s="56"/>
      <c r="JF10" s="56"/>
      <c r="JG10" s="56"/>
      <c r="JH10" s="56"/>
      <c r="JI10" s="56"/>
      <c r="JJ10" s="56"/>
      <c r="JK10" s="56"/>
    </row>
    <row r="11" spans="1:271" ht="20.100000000000001" customHeight="1">
      <c r="A11" s="54"/>
      <c r="B11" s="59"/>
      <c r="C11" s="59"/>
      <c r="D11" s="59"/>
      <c r="E11" s="59"/>
      <c r="F11" s="59"/>
      <c r="G11" s="54"/>
      <c r="H11" s="54"/>
      <c r="I11" s="54"/>
      <c r="J11" s="54"/>
      <c r="K11" s="54"/>
      <c r="L11" s="54"/>
      <c r="M11" s="54"/>
      <c r="N11" s="54"/>
      <c r="O11" s="54"/>
      <c r="P11" s="54"/>
      <c r="Q11" s="54"/>
      <c r="R11" s="54"/>
      <c r="S11" s="54"/>
      <c r="T11" s="54"/>
      <c r="U11" s="54"/>
      <c r="V11" s="54"/>
      <c r="W11" s="54"/>
      <c r="X11" s="54"/>
      <c r="Y11" s="54"/>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c r="HP11" s="56"/>
      <c r="HQ11" s="56"/>
      <c r="HR11" s="56"/>
      <c r="HS11" s="56"/>
      <c r="HT11" s="56"/>
      <c r="HU11" s="56"/>
      <c r="HV11" s="56"/>
      <c r="HW11" s="56"/>
      <c r="HX11" s="56"/>
      <c r="HY11" s="56"/>
      <c r="HZ11" s="56"/>
      <c r="IA11" s="56"/>
      <c r="IB11" s="56"/>
      <c r="IC11" s="56"/>
      <c r="ID11" s="56"/>
      <c r="IE11" s="56"/>
      <c r="IF11" s="56"/>
      <c r="IG11" s="56"/>
      <c r="IH11" s="56"/>
      <c r="II11" s="56"/>
      <c r="IJ11" s="56"/>
      <c r="IK11" s="56"/>
      <c r="IL11" s="56"/>
      <c r="IM11" s="56"/>
      <c r="IN11" s="56"/>
      <c r="IO11" s="56"/>
      <c r="IP11" s="56"/>
      <c r="IQ11" s="56"/>
      <c r="IR11" s="56"/>
      <c r="IS11" s="56"/>
      <c r="IT11" s="56"/>
      <c r="IU11" s="56"/>
      <c r="IV11" s="56"/>
      <c r="IW11" s="56"/>
      <c r="IX11" s="56"/>
      <c r="IY11" s="56"/>
      <c r="IZ11" s="56"/>
      <c r="JA11" s="56"/>
      <c r="JB11" s="56"/>
      <c r="JC11" s="56"/>
      <c r="JD11" s="56"/>
      <c r="JE11" s="56"/>
      <c r="JF11" s="56"/>
      <c r="JG11" s="56"/>
      <c r="JH11" s="56"/>
      <c r="JI11" s="56"/>
      <c r="JJ11" s="56"/>
      <c r="JK11" s="56"/>
    </row>
    <row r="12" spans="1:271" ht="20.100000000000001" customHeight="1">
      <c r="A12" s="54"/>
      <c r="B12" s="59"/>
      <c r="C12" s="59"/>
      <c r="D12" s="59"/>
      <c r="E12" s="59"/>
      <c r="F12" s="59"/>
      <c r="G12" s="54"/>
      <c r="H12" s="54"/>
      <c r="I12" s="54"/>
      <c r="J12" s="54"/>
      <c r="K12" s="54"/>
      <c r="L12" s="54"/>
      <c r="M12" s="54"/>
      <c r="N12" s="54"/>
      <c r="O12" s="54"/>
      <c r="P12" s="54"/>
      <c r="Q12" s="54"/>
      <c r="R12" s="54"/>
      <c r="S12" s="54"/>
      <c r="T12" s="54"/>
      <c r="U12" s="54"/>
      <c r="V12" s="54"/>
      <c r="W12" s="54"/>
      <c r="X12" s="54"/>
      <c r="Y12" s="54"/>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row>
    <row r="13" spans="1:271" ht="20.100000000000001" customHeight="1">
      <c r="A13" s="54"/>
      <c r="B13" s="59"/>
      <c r="C13" s="59"/>
      <c r="D13" s="59"/>
      <c r="E13" s="59"/>
      <c r="F13" s="59"/>
      <c r="G13" s="54"/>
      <c r="H13" s="54"/>
      <c r="I13" s="54"/>
      <c r="J13" s="54"/>
      <c r="K13" s="54"/>
      <c r="L13" s="54"/>
      <c r="M13" s="54"/>
      <c r="N13" s="54"/>
      <c r="O13" s="54"/>
      <c r="P13" s="54"/>
      <c r="Q13" s="54"/>
      <c r="R13" s="54"/>
      <c r="S13" s="54"/>
      <c r="T13" s="54"/>
      <c r="U13" s="54"/>
      <c r="V13" s="54"/>
      <c r="W13" s="54"/>
      <c r="X13" s="54"/>
      <c r="Y13" s="54"/>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row>
    <row r="14" spans="1:271" ht="20.100000000000001" customHeight="1">
      <c r="A14" s="54"/>
      <c r="B14" s="59"/>
      <c r="C14" s="59"/>
      <c r="D14" s="59"/>
      <c r="E14" s="59"/>
      <c r="F14" s="59"/>
      <c r="G14" s="54"/>
      <c r="H14" s="54"/>
      <c r="I14" s="54"/>
      <c r="J14" s="54"/>
      <c r="K14" s="54"/>
      <c r="L14" s="54"/>
      <c r="M14" s="54"/>
      <c r="N14" s="54"/>
      <c r="O14" s="54"/>
      <c r="P14" s="54"/>
      <c r="Q14" s="54"/>
      <c r="R14" s="54"/>
      <c r="S14" s="54"/>
      <c r="T14" s="54"/>
      <c r="U14" s="54"/>
      <c r="V14" s="54"/>
      <c r="W14" s="54"/>
      <c r="X14" s="54"/>
      <c r="Y14" s="54"/>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c r="DP14" s="56"/>
      <c r="DQ14" s="56"/>
      <c r="DR14" s="56"/>
      <c r="DS14" s="56"/>
      <c r="DT14" s="56"/>
      <c r="DU14" s="56"/>
      <c r="DV14" s="56"/>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56"/>
      <c r="FT14" s="56"/>
      <c r="FU14" s="56"/>
      <c r="FV14" s="56"/>
      <c r="FW14" s="56"/>
      <c r="FX14" s="56"/>
      <c r="FY14" s="56"/>
      <c r="FZ14" s="56"/>
      <c r="GA14" s="56"/>
      <c r="GB14" s="56"/>
      <c r="GC14" s="56"/>
      <c r="GD14" s="56"/>
      <c r="GE14" s="56"/>
      <c r="GF14" s="56"/>
      <c r="GG14" s="56"/>
      <c r="GH14" s="56"/>
      <c r="GI14" s="56"/>
      <c r="GJ14" s="56"/>
      <c r="GK14" s="56"/>
      <c r="GL14" s="56"/>
      <c r="GM14" s="56"/>
      <c r="GN14" s="56"/>
      <c r="GO14" s="56"/>
      <c r="GP14" s="56"/>
      <c r="GQ14" s="56"/>
      <c r="GR14" s="56"/>
      <c r="GS14" s="56"/>
      <c r="GT14" s="56"/>
      <c r="GU14" s="56"/>
      <c r="GV14" s="56"/>
      <c r="GW14" s="56"/>
      <c r="GX14" s="56"/>
      <c r="GY14" s="56"/>
      <c r="GZ14" s="56"/>
      <c r="HA14" s="56"/>
      <c r="HB14" s="56"/>
      <c r="HC14" s="56"/>
      <c r="HD14" s="56"/>
      <c r="HE14" s="56"/>
      <c r="HF14" s="56"/>
      <c r="HG14" s="56"/>
      <c r="HH14" s="56"/>
      <c r="HI14" s="56"/>
      <c r="HJ14" s="56"/>
      <c r="HK14" s="56"/>
      <c r="HL14" s="56"/>
      <c r="HM14" s="56"/>
      <c r="HN14" s="56"/>
      <c r="HO14" s="56"/>
      <c r="HP14" s="56"/>
      <c r="HQ14" s="56"/>
      <c r="HR14" s="56"/>
      <c r="HS14" s="56"/>
      <c r="HT14" s="56"/>
      <c r="HU14" s="56"/>
      <c r="HV14" s="56"/>
      <c r="HW14" s="56"/>
      <c r="HX14" s="56"/>
      <c r="HY14" s="56"/>
      <c r="HZ14" s="56"/>
      <c r="IA14" s="56"/>
      <c r="IB14" s="56"/>
      <c r="IC14" s="56"/>
      <c r="ID14" s="56"/>
      <c r="IE14" s="56"/>
      <c r="IF14" s="56"/>
      <c r="IG14" s="56"/>
      <c r="IH14" s="56"/>
      <c r="II14" s="56"/>
      <c r="IJ14" s="56"/>
      <c r="IK14" s="56"/>
      <c r="IL14" s="56"/>
      <c r="IM14" s="56"/>
      <c r="IN14" s="56"/>
      <c r="IO14" s="56"/>
      <c r="IP14" s="56"/>
      <c r="IQ14" s="56"/>
      <c r="IR14" s="56"/>
      <c r="IS14" s="56"/>
      <c r="IT14" s="56"/>
      <c r="IU14" s="56"/>
      <c r="IV14" s="56"/>
      <c r="IW14" s="56"/>
      <c r="IX14" s="56"/>
      <c r="IY14" s="56"/>
      <c r="IZ14" s="56"/>
      <c r="JA14" s="56"/>
      <c r="JB14" s="56"/>
      <c r="JC14" s="56"/>
      <c r="JD14" s="56"/>
      <c r="JE14" s="56"/>
      <c r="JF14" s="56"/>
      <c r="JG14" s="56"/>
      <c r="JH14" s="56"/>
      <c r="JI14" s="56"/>
      <c r="JJ14" s="56"/>
      <c r="JK14" s="56"/>
    </row>
    <row r="15" spans="1:271" ht="20.100000000000001" customHeight="1">
      <c r="A15" s="54"/>
      <c r="B15" s="59"/>
      <c r="C15" s="59"/>
      <c r="D15" s="59"/>
      <c r="E15" s="59"/>
      <c r="F15" s="59"/>
      <c r="G15" s="54"/>
      <c r="H15" s="54"/>
      <c r="I15" s="54"/>
      <c r="J15" s="54"/>
      <c r="K15" s="54"/>
      <c r="L15" s="54"/>
      <c r="M15" s="54"/>
      <c r="N15" s="54"/>
      <c r="O15" s="54"/>
      <c r="P15" s="54"/>
      <c r="Q15" s="54"/>
      <c r="R15" s="54"/>
      <c r="S15" s="54"/>
      <c r="T15" s="54"/>
      <c r="U15" s="54"/>
      <c r="V15" s="54"/>
      <c r="W15" s="54"/>
      <c r="X15" s="54"/>
      <c r="Y15" s="54"/>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c r="GC15" s="56"/>
      <c r="GD15" s="56"/>
      <c r="GE15" s="56"/>
      <c r="GF15" s="56"/>
      <c r="GG15" s="56"/>
      <c r="GH15" s="56"/>
      <c r="GI15" s="56"/>
      <c r="GJ15" s="56"/>
      <c r="GK15" s="56"/>
      <c r="GL15" s="56"/>
      <c r="GM15" s="56"/>
      <c r="GN15" s="56"/>
      <c r="GO15" s="56"/>
      <c r="GP15" s="56"/>
      <c r="GQ15" s="56"/>
      <c r="GR15" s="56"/>
      <c r="GS15" s="56"/>
      <c r="GT15" s="56"/>
      <c r="GU15" s="56"/>
      <c r="GV15" s="56"/>
      <c r="GW15" s="56"/>
      <c r="GX15" s="56"/>
      <c r="GY15" s="56"/>
      <c r="GZ15" s="56"/>
      <c r="HA15" s="56"/>
      <c r="HB15" s="56"/>
      <c r="HC15" s="56"/>
      <c r="HD15" s="56"/>
      <c r="HE15" s="56"/>
      <c r="HF15" s="56"/>
      <c r="HG15" s="56"/>
      <c r="HH15" s="56"/>
      <c r="HI15" s="56"/>
      <c r="HJ15" s="56"/>
      <c r="HK15" s="56"/>
      <c r="HL15" s="56"/>
      <c r="HM15" s="56"/>
      <c r="HN15" s="56"/>
      <c r="HO15" s="56"/>
      <c r="HP15" s="56"/>
      <c r="HQ15" s="56"/>
      <c r="HR15" s="56"/>
      <c r="HS15" s="56"/>
      <c r="HT15" s="56"/>
      <c r="HU15" s="56"/>
      <c r="HV15" s="56"/>
      <c r="HW15" s="56"/>
      <c r="HX15" s="56"/>
      <c r="HY15" s="56"/>
      <c r="HZ15" s="56"/>
      <c r="IA15" s="56"/>
      <c r="IB15" s="56"/>
      <c r="IC15" s="56"/>
      <c r="ID15" s="56"/>
      <c r="IE15" s="56"/>
      <c r="IF15" s="56"/>
      <c r="IG15" s="56"/>
      <c r="IH15" s="56"/>
      <c r="II15" s="56"/>
      <c r="IJ15" s="56"/>
      <c r="IK15" s="56"/>
      <c r="IL15" s="56"/>
      <c r="IM15" s="56"/>
      <c r="IN15" s="56"/>
      <c r="IO15" s="56"/>
      <c r="IP15" s="56"/>
      <c r="IQ15" s="56"/>
      <c r="IR15" s="56"/>
      <c r="IS15" s="56"/>
      <c r="IT15" s="56"/>
      <c r="IU15" s="56"/>
      <c r="IV15" s="56"/>
      <c r="IW15" s="56"/>
      <c r="IX15" s="56"/>
      <c r="IY15" s="56"/>
      <c r="IZ15" s="56"/>
      <c r="JA15" s="56"/>
      <c r="JB15" s="56"/>
      <c r="JC15" s="56"/>
      <c r="JD15" s="56"/>
      <c r="JE15" s="56"/>
      <c r="JF15" s="56"/>
      <c r="JG15" s="56"/>
      <c r="JH15" s="56"/>
      <c r="JI15" s="56"/>
      <c r="JJ15" s="56"/>
      <c r="JK15" s="56"/>
    </row>
    <row r="16" spans="1:271" ht="34.5" customHeight="1">
      <c r="A16" s="54"/>
      <c r="B16" s="59"/>
      <c r="C16" s="59"/>
      <c r="D16" s="59"/>
      <c r="E16" s="59"/>
      <c r="F16" s="59"/>
      <c r="G16" s="54"/>
      <c r="H16" s="54"/>
      <c r="I16" s="54"/>
      <c r="J16" s="54"/>
      <c r="K16" s="54"/>
      <c r="L16" s="54"/>
      <c r="M16" s="54"/>
      <c r="N16" s="54"/>
      <c r="O16" s="54"/>
      <c r="P16" s="54"/>
      <c r="Q16" s="54"/>
      <c r="R16" s="54"/>
      <c r="S16" s="54"/>
      <c r="T16" s="54"/>
      <c r="U16" s="54"/>
      <c r="V16" s="54"/>
      <c r="W16" s="54"/>
      <c r="X16" s="54"/>
      <c r="Y16" s="54"/>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c r="IW16" s="56"/>
      <c r="IX16" s="56"/>
      <c r="IY16" s="56"/>
      <c r="IZ16" s="56"/>
      <c r="JA16" s="56"/>
      <c r="JB16" s="56"/>
      <c r="JC16" s="56"/>
      <c r="JD16" s="56"/>
      <c r="JE16" s="56"/>
      <c r="JF16" s="56"/>
      <c r="JG16" s="56"/>
      <c r="JH16" s="56"/>
      <c r="JI16" s="56"/>
      <c r="JJ16" s="56"/>
      <c r="JK16" s="56"/>
    </row>
    <row r="17" spans="1:271" ht="20.100000000000001" customHeight="1">
      <c r="A17" s="54"/>
      <c r="B17" s="60"/>
      <c r="C17" s="56"/>
      <c r="D17" s="56"/>
      <c r="E17" s="56"/>
      <c r="F17" s="56"/>
      <c r="G17" s="54"/>
      <c r="H17" s="54"/>
      <c r="I17" s="54"/>
      <c r="J17" s="54"/>
      <c r="K17" s="54"/>
      <c r="L17" s="54"/>
      <c r="M17" s="54"/>
      <c r="N17" s="54"/>
      <c r="O17" s="54"/>
      <c r="P17" s="54"/>
      <c r="Q17" s="54"/>
      <c r="R17" s="54"/>
      <c r="S17" s="54"/>
      <c r="T17" s="54"/>
      <c r="U17" s="54"/>
      <c r="V17" s="54"/>
      <c r="W17" s="54"/>
      <c r="X17" s="54"/>
      <c r="Y17" s="54"/>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c r="JI17" s="56"/>
      <c r="JJ17" s="56"/>
      <c r="JK17" s="56"/>
    </row>
    <row r="18" spans="1:271" ht="20.100000000000001" customHeight="1">
      <c r="A18" s="54"/>
      <c r="B18" s="61" t="s">
        <v>244</v>
      </c>
      <c r="C18" s="62"/>
      <c r="D18" s="63" t="s">
        <v>246</v>
      </c>
      <c r="E18" s="64"/>
      <c r="F18" s="61" t="s">
        <v>245</v>
      </c>
      <c r="G18" s="54"/>
      <c r="H18" s="54"/>
      <c r="I18" s="54"/>
      <c r="J18" s="54"/>
      <c r="K18" s="54"/>
      <c r="L18" s="54"/>
      <c r="M18" s="54"/>
      <c r="N18" s="54"/>
      <c r="O18" s="54"/>
      <c r="P18" s="54"/>
      <c r="Q18" s="54"/>
      <c r="R18" s="54"/>
      <c r="S18" s="54"/>
      <c r="T18" s="54"/>
      <c r="U18" s="54"/>
      <c r="V18" s="54"/>
      <c r="W18" s="54"/>
      <c r="X18" s="54"/>
      <c r="Y18" s="54"/>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c r="JI18" s="56"/>
      <c r="JJ18" s="56"/>
      <c r="JK18" s="56"/>
    </row>
    <row r="19" spans="1:271" ht="20.100000000000001" customHeight="1">
      <c r="A19" s="54"/>
      <c r="B19" s="65" t="s">
        <v>494</v>
      </c>
      <c r="C19" s="66"/>
      <c r="D19" s="67" t="s">
        <v>243</v>
      </c>
      <c r="E19" s="66"/>
      <c r="F19" s="67" t="s">
        <v>243</v>
      </c>
      <c r="G19" s="54"/>
      <c r="H19" s="54"/>
      <c r="I19" s="54"/>
      <c r="J19" s="54"/>
      <c r="K19" s="54"/>
      <c r="L19" s="54"/>
      <c r="M19" s="54"/>
      <c r="N19" s="54"/>
      <c r="O19" s="54"/>
      <c r="P19" s="54"/>
      <c r="Q19" s="54"/>
      <c r="R19" s="54"/>
      <c r="S19" s="54"/>
      <c r="T19" s="54"/>
      <c r="U19" s="54"/>
      <c r="V19" s="54"/>
      <c r="W19" s="54"/>
      <c r="X19" s="54"/>
      <c r="Y19" s="54"/>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c r="JI19" s="56"/>
      <c r="JJ19" s="56"/>
      <c r="JK19" s="56"/>
    </row>
    <row r="20" spans="1:271" ht="20.100000000000001" customHeight="1" thickBot="1">
      <c r="A20" s="54"/>
      <c r="C20" s="56"/>
      <c r="D20" s="56"/>
      <c r="E20" s="56"/>
      <c r="F20" s="56"/>
      <c r="G20" s="54"/>
      <c r="H20" s="54"/>
      <c r="I20" s="54"/>
      <c r="J20" s="54"/>
      <c r="K20" s="54"/>
      <c r="L20" s="54"/>
      <c r="M20" s="54"/>
      <c r="N20" s="54"/>
      <c r="O20" s="54"/>
      <c r="P20" s="54"/>
      <c r="Q20" s="54"/>
      <c r="R20" s="54"/>
      <c r="S20" s="54"/>
      <c r="T20" s="54"/>
      <c r="U20" s="54"/>
      <c r="V20" s="54"/>
      <c r="W20" s="54"/>
      <c r="X20" s="54"/>
      <c r="Y20" s="54"/>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row>
    <row r="21" spans="1:271" ht="20.100000000000001" customHeight="1" thickTop="1" thickBot="1">
      <c r="A21" s="54"/>
      <c r="B21" s="68" t="s">
        <v>495</v>
      </c>
      <c r="C21" s="69"/>
      <c r="D21" s="69"/>
      <c r="E21" s="69"/>
      <c r="F21" s="70" t="s">
        <v>496</v>
      </c>
      <c r="G21" s="54"/>
      <c r="H21" s="54"/>
      <c r="I21" s="54"/>
      <c r="J21" s="54"/>
      <c r="K21" s="54"/>
      <c r="L21" s="54"/>
      <c r="M21" s="54"/>
      <c r="N21" s="54"/>
      <c r="O21" s="54"/>
      <c r="P21" s="54"/>
      <c r="Q21" s="54"/>
      <c r="R21" s="54"/>
      <c r="S21" s="54"/>
      <c r="T21" s="54"/>
      <c r="U21" s="54"/>
      <c r="V21" s="54"/>
      <c r="W21" s="54"/>
      <c r="X21" s="54"/>
      <c r="Y21" s="54"/>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56"/>
      <c r="DO21" s="56"/>
      <c r="DP21" s="56"/>
      <c r="DQ21" s="56"/>
      <c r="DR21" s="56"/>
      <c r="DS21" s="56"/>
      <c r="DT21" s="56"/>
      <c r="DU21" s="56"/>
      <c r="DV21" s="56"/>
      <c r="DW21" s="56"/>
      <c r="DX21" s="56"/>
      <c r="DY21" s="56"/>
      <c r="DZ21" s="56"/>
      <c r="EA21" s="56"/>
      <c r="EB21" s="56"/>
      <c r="EC21" s="56"/>
      <c r="ED21" s="56"/>
      <c r="EE21" s="56"/>
      <c r="EF21" s="56"/>
      <c r="EG21" s="56"/>
      <c r="EH21" s="56"/>
      <c r="EI21" s="56"/>
      <c r="EJ21" s="56"/>
      <c r="EK21" s="56"/>
      <c r="EL21" s="56"/>
      <c r="EM21" s="56"/>
      <c r="EN21" s="56"/>
      <c r="EO21" s="56"/>
      <c r="EP21" s="56"/>
      <c r="EQ21" s="56"/>
      <c r="ER21" s="56"/>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56"/>
      <c r="FT21" s="56"/>
      <c r="FU21" s="56"/>
      <c r="FV21" s="56"/>
      <c r="FW21" s="56"/>
      <c r="FX21" s="56"/>
      <c r="FY21" s="56"/>
      <c r="FZ21" s="56"/>
      <c r="GA21" s="56"/>
      <c r="GB21" s="56"/>
      <c r="GC21" s="56"/>
      <c r="GD21" s="56"/>
      <c r="GE21" s="56"/>
      <c r="GF21" s="56"/>
      <c r="GG21" s="56"/>
      <c r="GH21" s="56"/>
      <c r="GI21" s="56"/>
      <c r="GJ21" s="56"/>
      <c r="GK21" s="56"/>
      <c r="GL21" s="56"/>
      <c r="GM21" s="56"/>
      <c r="GN21" s="56"/>
      <c r="GO21" s="56"/>
      <c r="GP21" s="56"/>
      <c r="GQ21" s="56"/>
      <c r="GR21" s="56"/>
      <c r="GS21" s="56"/>
      <c r="GT21" s="56"/>
      <c r="GU21" s="56"/>
      <c r="GV21" s="56"/>
      <c r="GW21" s="56"/>
      <c r="GX21" s="56"/>
      <c r="GY21" s="56"/>
      <c r="GZ21" s="56"/>
      <c r="HA21" s="56"/>
      <c r="HB21" s="56"/>
      <c r="HC21" s="56"/>
      <c r="HD21" s="56"/>
      <c r="HE21" s="56"/>
      <c r="HF21" s="56"/>
      <c r="HG21" s="56"/>
      <c r="HH21" s="56"/>
      <c r="HI21" s="56"/>
      <c r="HJ21" s="56"/>
      <c r="HK21" s="56"/>
      <c r="HL21" s="56"/>
      <c r="HM21" s="56"/>
      <c r="HN21" s="56"/>
      <c r="HO21" s="56"/>
      <c r="HP21" s="56"/>
      <c r="HQ21" s="56"/>
      <c r="HR21" s="56"/>
      <c r="HS21" s="56"/>
      <c r="HT21" s="56"/>
      <c r="HU21" s="56"/>
      <c r="HV21" s="56"/>
      <c r="HW21" s="56"/>
      <c r="HX21" s="56"/>
      <c r="HY21" s="56"/>
      <c r="HZ21" s="56"/>
      <c r="IA21" s="56"/>
      <c r="IB21" s="56"/>
      <c r="IC21" s="56"/>
      <c r="ID21" s="56"/>
      <c r="IE21" s="56"/>
      <c r="IF21" s="56"/>
      <c r="IG21" s="56"/>
      <c r="IH21" s="56"/>
      <c r="II21" s="56"/>
      <c r="IJ21" s="56"/>
      <c r="IK21" s="56"/>
      <c r="IL21" s="56"/>
      <c r="IM21" s="56"/>
      <c r="IN21" s="56"/>
      <c r="IO21" s="56"/>
      <c r="IP21" s="56"/>
      <c r="IQ21" s="56"/>
      <c r="IR21" s="56"/>
      <c r="IS21" s="56"/>
      <c r="IT21" s="56"/>
      <c r="IU21" s="56"/>
      <c r="IV21" s="56"/>
      <c r="IW21" s="56"/>
      <c r="IX21" s="56"/>
      <c r="IY21" s="56"/>
      <c r="IZ21" s="56"/>
      <c r="JA21" s="56"/>
      <c r="JB21" s="56"/>
      <c r="JC21" s="56"/>
      <c r="JD21" s="56"/>
      <c r="JE21" s="56"/>
      <c r="JF21" s="56"/>
      <c r="JG21" s="56"/>
      <c r="JH21" s="56"/>
      <c r="JI21" s="56"/>
      <c r="JJ21" s="56"/>
      <c r="JK21" s="56"/>
    </row>
    <row r="22" spans="1:271" ht="12" customHeight="1" thickTop="1">
      <c r="A22" s="54"/>
      <c r="B22" s="71"/>
      <c r="C22" s="72"/>
      <c r="D22" s="72"/>
      <c r="E22" s="72"/>
      <c r="F22" s="73"/>
      <c r="G22" s="54"/>
      <c r="H22" s="54"/>
      <c r="I22" s="54"/>
      <c r="J22" s="54"/>
      <c r="K22" s="54"/>
      <c r="L22" s="54"/>
      <c r="M22" s="54"/>
      <c r="N22" s="54"/>
      <c r="O22" s="54"/>
      <c r="P22" s="54"/>
      <c r="Q22" s="54"/>
      <c r="R22" s="54"/>
      <c r="S22" s="54"/>
      <c r="T22" s="54"/>
      <c r="U22" s="54"/>
      <c r="V22" s="54"/>
      <c r="W22" s="54"/>
      <c r="X22" s="54"/>
      <c r="Y22" s="54"/>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c r="DI22" s="56"/>
      <c r="DJ22" s="56"/>
      <c r="DK22" s="56"/>
      <c r="DL22" s="56"/>
      <c r="DM22" s="56"/>
      <c r="DN22" s="56"/>
      <c r="DO22" s="56"/>
      <c r="DP22" s="56"/>
      <c r="DQ22" s="56"/>
      <c r="DR22" s="56"/>
      <c r="DS22" s="56"/>
      <c r="DT22" s="56"/>
      <c r="DU22" s="56"/>
      <c r="DV22" s="56"/>
      <c r="DW22" s="56"/>
      <c r="DX22" s="56"/>
      <c r="DY22" s="56"/>
      <c r="DZ22" s="56"/>
      <c r="EA22" s="56"/>
      <c r="EB22" s="56"/>
      <c r="EC22" s="56"/>
      <c r="ED22" s="56"/>
      <c r="EE22" s="56"/>
      <c r="EF22" s="56"/>
      <c r="EG22" s="56"/>
      <c r="EH22" s="56"/>
      <c r="EI22" s="56"/>
      <c r="EJ22" s="56"/>
      <c r="EK22" s="56"/>
      <c r="EL22" s="56"/>
      <c r="EM22" s="56"/>
      <c r="EN22" s="56"/>
      <c r="EO22" s="56"/>
      <c r="EP22" s="56"/>
      <c r="EQ22" s="56"/>
      <c r="ER22" s="56"/>
      <c r="ES22" s="56"/>
      <c r="ET22" s="56"/>
      <c r="EU22" s="56"/>
      <c r="EV22" s="56"/>
      <c r="EW22" s="56"/>
      <c r="EX22" s="56"/>
      <c r="EY22" s="56"/>
      <c r="EZ22" s="56"/>
      <c r="FA22" s="56"/>
      <c r="FB22" s="56"/>
      <c r="FC22" s="56"/>
      <c r="FD22" s="56"/>
      <c r="FE22" s="56"/>
      <c r="FF22" s="56"/>
      <c r="FG22" s="56"/>
      <c r="FH22" s="56"/>
      <c r="FI22" s="56"/>
      <c r="FJ22" s="56"/>
      <c r="FK22" s="56"/>
      <c r="FL22" s="56"/>
      <c r="FM22" s="56"/>
      <c r="FN22" s="56"/>
      <c r="FO22" s="56"/>
      <c r="FP22" s="56"/>
      <c r="FQ22" s="56"/>
      <c r="FR22" s="56"/>
      <c r="FS22" s="56"/>
      <c r="FT22" s="56"/>
      <c r="FU22" s="56"/>
      <c r="FV22" s="56"/>
      <c r="FW22" s="56"/>
      <c r="FX22" s="56"/>
      <c r="FY22" s="56"/>
      <c r="FZ22" s="56"/>
      <c r="GA22" s="56"/>
      <c r="GB22" s="56"/>
      <c r="GC22" s="56"/>
      <c r="GD22" s="56"/>
      <c r="GE22" s="56"/>
      <c r="GF22" s="56"/>
      <c r="GG22" s="56"/>
      <c r="GH22" s="56"/>
      <c r="GI22" s="56"/>
      <c r="GJ22" s="56"/>
      <c r="GK22" s="56"/>
      <c r="GL22" s="56"/>
      <c r="GM22" s="56"/>
      <c r="GN22" s="56"/>
      <c r="GO22" s="56"/>
      <c r="GP22" s="56"/>
      <c r="GQ22" s="56"/>
      <c r="GR22" s="56"/>
      <c r="GS22" s="56"/>
      <c r="GT22" s="56"/>
      <c r="GU22" s="56"/>
      <c r="GV22" s="56"/>
      <c r="GW22" s="56"/>
      <c r="GX22" s="56"/>
      <c r="GY22" s="56"/>
      <c r="GZ22" s="56"/>
      <c r="HA22" s="56"/>
      <c r="HB22" s="56"/>
      <c r="HC22" s="56"/>
      <c r="HD22" s="56"/>
      <c r="HE22" s="56"/>
      <c r="HF22" s="56"/>
      <c r="HG22" s="56"/>
      <c r="HH22" s="56"/>
      <c r="HI22" s="56"/>
      <c r="HJ22" s="56"/>
      <c r="HK22" s="56"/>
      <c r="HL22" s="56"/>
      <c r="HM22" s="56"/>
      <c r="HN22" s="56"/>
      <c r="HO22" s="56"/>
      <c r="HP22" s="56"/>
      <c r="HQ22" s="56"/>
      <c r="HR22" s="56"/>
      <c r="HS22" s="56"/>
      <c r="HT22" s="56"/>
      <c r="HU22" s="56"/>
      <c r="HV22" s="56"/>
      <c r="HW22" s="56"/>
      <c r="HX22" s="56"/>
      <c r="HY22" s="56"/>
      <c r="HZ22" s="56"/>
      <c r="IA22" s="56"/>
      <c r="IB22" s="56"/>
      <c r="IC22" s="56"/>
      <c r="ID22" s="56"/>
      <c r="IE22" s="56"/>
      <c r="IF22" s="56"/>
      <c r="IG22" s="56"/>
      <c r="IH22" s="56"/>
      <c r="II22" s="56"/>
      <c r="IJ22" s="56"/>
      <c r="IK22" s="56"/>
      <c r="IL22" s="56"/>
      <c r="IM22" s="56"/>
      <c r="IN22" s="56"/>
      <c r="IO22" s="56"/>
      <c r="IP22" s="56"/>
      <c r="IQ22" s="56"/>
      <c r="IR22" s="56"/>
      <c r="IS22" s="56"/>
      <c r="IT22" s="56"/>
      <c r="IU22" s="56"/>
      <c r="IV22" s="56"/>
      <c r="IW22" s="56"/>
      <c r="IX22" s="56"/>
      <c r="IY22" s="56"/>
      <c r="IZ22" s="56"/>
      <c r="JA22" s="56"/>
      <c r="JB22" s="56"/>
      <c r="JC22" s="56"/>
      <c r="JD22" s="56"/>
      <c r="JE22" s="56"/>
      <c r="JF22" s="56"/>
      <c r="JG22" s="56"/>
      <c r="JH22" s="56"/>
      <c r="JI22" s="56"/>
      <c r="JJ22" s="56"/>
      <c r="JK22" s="56"/>
    </row>
    <row r="23" spans="1:271" ht="12" customHeight="1">
      <c r="A23" s="54"/>
      <c r="B23" s="71" t="s">
        <v>497</v>
      </c>
      <c r="C23" s="74"/>
      <c r="D23" s="74"/>
      <c r="E23" s="74"/>
      <c r="F23" s="75"/>
      <c r="G23" s="54"/>
      <c r="H23" s="54"/>
      <c r="I23" s="54"/>
      <c r="J23" s="54"/>
      <c r="K23" s="54"/>
      <c r="L23" s="54"/>
      <c r="M23" s="54"/>
      <c r="N23" s="54"/>
      <c r="O23" s="54"/>
      <c r="P23" s="54"/>
      <c r="Q23" s="54"/>
      <c r="R23" s="54"/>
      <c r="S23" s="54"/>
      <c r="T23" s="54"/>
      <c r="U23" s="54"/>
      <c r="V23" s="54"/>
      <c r="W23" s="54"/>
      <c r="X23" s="54"/>
      <c r="Y23" s="54"/>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c r="DA23" s="56"/>
      <c r="DB23" s="56"/>
      <c r="DC23" s="56"/>
      <c r="DD23" s="56"/>
      <c r="DE23" s="56"/>
      <c r="DF23" s="56"/>
      <c r="DG23" s="56"/>
      <c r="DH23" s="56"/>
      <c r="DI23" s="56"/>
      <c r="DJ23" s="56"/>
      <c r="DK23" s="56"/>
      <c r="DL23" s="56"/>
      <c r="DM23" s="56"/>
      <c r="DN23" s="56"/>
      <c r="DO23" s="56"/>
      <c r="DP23" s="56"/>
      <c r="DQ23" s="56"/>
      <c r="DR23" s="56"/>
      <c r="DS23" s="56"/>
      <c r="DT23" s="56"/>
      <c r="DU23" s="56"/>
      <c r="DV23" s="56"/>
      <c r="DW23" s="56"/>
      <c r="DX23" s="56"/>
      <c r="DY23" s="56"/>
      <c r="DZ23" s="56"/>
      <c r="EA23" s="56"/>
      <c r="EB23" s="56"/>
      <c r="EC23" s="56"/>
      <c r="ED23" s="56"/>
      <c r="EE23" s="56"/>
      <c r="EF23" s="56"/>
      <c r="EG23" s="56"/>
      <c r="EH23" s="56"/>
      <c r="EI23" s="56"/>
      <c r="EJ23" s="56"/>
      <c r="EK23" s="56"/>
      <c r="EL23" s="56"/>
      <c r="EM23" s="56"/>
      <c r="EN23" s="56"/>
      <c r="EO23" s="56"/>
      <c r="EP23" s="56"/>
      <c r="EQ23" s="56"/>
      <c r="ER23" s="56"/>
      <c r="ES23" s="56"/>
      <c r="ET23" s="56"/>
      <c r="EU23" s="56"/>
      <c r="EV23" s="56"/>
      <c r="EW23" s="56"/>
      <c r="EX23" s="56"/>
      <c r="EY23" s="56"/>
      <c r="EZ23" s="56"/>
      <c r="FA23" s="56"/>
      <c r="FB23" s="56"/>
      <c r="FC23" s="56"/>
      <c r="FD23" s="56"/>
      <c r="FE23" s="56"/>
      <c r="FF23" s="56"/>
      <c r="FG23" s="56"/>
      <c r="FH23" s="56"/>
      <c r="FI23" s="56"/>
      <c r="FJ23" s="56"/>
      <c r="FK23" s="56"/>
      <c r="FL23" s="56"/>
      <c r="FM23" s="56"/>
      <c r="FN23" s="56"/>
      <c r="FO23" s="56"/>
      <c r="FP23" s="56"/>
      <c r="FQ23" s="56"/>
      <c r="FR23" s="56"/>
      <c r="FS23" s="56"/>
      <c r="FT23" s="56"/>
      <c r="FU23" s="56"/>
      <c r="FV23" s="56"/>
      <c r="FW23" s="56"/>
      <c r="FX23" s="56"/>
      <c r="FY23" s="56"/>
      <c r="FZ23" s="56"/>
      <c r="GA23" s="56"/>
      <c r="GB23" s="56"/>
      <c r="GC23" s="56"/>
      <c r="GD23" s="56"/>
      <c r="GE23" s="56"/>
      <c r="GF23" s="56"/>
      <c r="GG23" s="56"/>
      <c r="GH23" s="56"/>
      <c r="GI23" s="56"/>
      <c r="GJ23" s="56"/>
      <c r="GK23" s="56"/>
      <c r="GL23" s="56"/>
      <c r="GM23" s="56"/>
      <c r="GN23" s="56"/>
      <c r="GO23" s="56"/>
      <c r="GP23" s="56"/>
      <c r="GQ23" s="56"/>
      <c r="GR23" s="56"/>
      <c r="GS23" s="56"/>
      <c r="GT23" s="56"/>
      <c r="GU23" s="56"/>
      <c r="GV23" s="56"/>
      <c r="GW23" s="56"/>
      <c r="GX23" s="56"/>
      <c r="GY23" s="56"/>
      <c r="GZ23" s="56"/>
      <c r="HA23" s="56"/>
      <c r="HB23" s="56"/>
      <c r="HC23" s="56"/>
      <c r="HD23" s="56"/>
      <c r="HE23" s="56"/>
      <c r="HF23" s="56"/>
      <c r="HG23" s="56"/>
      <c r="HH23" s="56"/>
      <c r="HI23" s="56"/>
      <c r="HJ23" s="56"/>
      <c r="HK23" s="56"/>
      <c r="HL23" s="56"/>
      <c r="HM23" s="56"/>
      <c r="HN23" s="56"/>
      <c r="HO23" s="56"/>
      <c r="HP23" s="56"/>
      <c r="HQ23" s="56"/>
      <c r="HR23" s="56"/>
      <c r="HS23" s="56"/>
      <c r="HT23" s="56"/>
      <c r="HU23" s="56"/>
      <c r="HV23" s="56"/>
      <c r="HW23" s="56"/>
      <c r="HX23" s="56"/>
      <c r="HY23" s="56"/>
      <c r="HZ23" s="56"/>
      <c r="IA23" s="56"/>
      <c r="IB23" s="56"/>
      <c r="IC23" s="56"/>
      <c r="ID23" s="56"/>
      <c r="IE23" s="56"/>
      <c r="IF23" s="56"/>
      <c r="IG23" s="56"/>
      <c r="IH23" s="56"/>
      <c r="II23" s="56"/>
      <c r="IJ23" s="56"/>
      <c r="IK23" s="56"/>
      <c r="IL23" s="56"/>
      <c r="IM23" s="56"/>
      <c r="IN23" s="56"/>
      <c r="IO23" s="56"/>
      <c r="IP23" s="56"/>
      <c r="IQ23" s="56"/>
      <c r="IR23" s="56"/>
      <c r="IS23" s="56"/>
      <c r="IT23" s="56"/>
      <c r="IU23" s="56"/>
      <c r="IV23" s="56"/>
      <c r="IW23" s="56"/>
      <c r="IX23" s="56"/>
      <c r="IY23" s="56"/>
      <c r="IZ23" s="56"/>
      <c r="JA23" s="56"/>
      <c r="JB23" s="56"/>
      <c r="JC23" s="56"/>
      <c r="JD23" s="56"/>
      <c r="JE23" s="56"/>
      <c r="JF23" s="56"/>
      <c r="JG23" s="56"/>
      <c r="JH23" s="56"/>
      <c r="JI23" s="56"/>
      <c r="JJ23" s="56"/>
      <c r="JK23" s="56"/>
    </row>
    <row r="24" spans="1:271" ht="12" customHeight="1">
      <c r="A24" s="54"/>
      <c r="B24" s="71" t="s">
        <v>498</v>
      </c>
      <c r="C24" s="72"/>
      <c r="D24" s="72"/>
      <c r="E24" s="72"/>
      <c r="F24" s="76"/>
      <c r="G24" s="54"/>
      <c r="H24" s="54"/>
      <c r="I24" s="54"/>
      <c r="J24" s="54"/>
      <c r="K24" s="54"/>
      <c r="L24" s="54"/>
      <c r="M24" s="54"/>
      <c r="N24" s="54"/>
      <c r="O24" s="54"/>
      <c r="P24" s="54"/>
      <c r="Q24" s="54"/>
      <c r="R24" s="54"/>
      <c r="S24" s="54"/>
      <c r="T24" s="54"/>
      <c r="U24" s="54"/>
      <c r="V24" s="54"/>
      <c r="W24" s="54"/>
      <c r="X24" s="54"/>
      <c r="Y24" s="54"/>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6"/>
      <c r="AZ24" s="56"/>
      <c r="BA24" s="56"/>
      <c r="BB24" s="56"/>
      <c r="BC24" s="56"/>
      <c r="BD24" s="56"/>
      <c r="BE24" s="56"/>
      <c r="BF24" s="56"/>
      <c r="BG24" s="56"/>
      <c r="BH24" s="56"/>
      <c r="BI24" s="56"/>
      <c r="BJ24" s="56"/>
      <c r="BK24" s="56"/>
      <c r="BL24" s="56"/>
      <c r="BM24" s="56"/>
      <c r="BN24" s="56"/>
      <c r="BO24" s="56"/>
      <c r="BP24" s="56"/>
      <c r="BQ24" s="56"/>
      <c r="BR24" s="56"/>
      <c r="BS24" s="56"/>
      <c r="BT24" s="56"/>
      <c r="BU24" s="56"/>
      <c r="BV24" s="56"/>
      <c r="BW24" s="56"/>
      <c r="BX24" s="56"/>
      <c r="BY24" s="56"/>
      <c r="BZ24" s="56"/>
      <c r="CA24" s="56"/>
      <c r="CB24" s="56"/>
      <c r="CC24" s="56"/>
      <c r="CD24" s="56"/>
      <c r="CE24" s="56"/>
      <c r="CF24" s="56"/>
      <c r="CG24" s="56"/>
      <c r="CH24" s="56"/>
      <c r="CI24" s="56"/>
      <c r="CJ24" s="56"/>
      <c r="CK24" s="56"/>
      <c r="CL24" s="56"/>
      <c r="CM24" s="56"/>
      <c r="CN24" s="56"/>
      <c r="CO24" s="56"/>
      <c r="CP24" s="56"/>
      <c r="CQ24" s="56"/>
      <c r="CR24" s="56"/>
      <c r="CS24" s="56"/>
      <c r="CT24" s="56"/>
      <c r="CU24" s="56"/>
      <c r="CV24" s="56"/>
      <c r="CW24" s="56"/>
      <c r="CX24" s="56"/>
      <c r="CY24" s="56"/>
      <c r="CZ24" s="56"/>
      <c r="DA24" s="56"/>
      <c r="DB24" s="56"/>
      <c r="DC24" s="56"/>
      <c r="DD24" s="56"/>
      <c r="DE24" s="56"/>
      <c r="DF24" s="56"/>
      <c r="DG24" s="56"/>
      <c r="DH24" s="56"/>
      <c r="DI24" s="56"/>
      <c r="DJ24" s="56"/>
      <c r="DK24" s="56"/>
      <c r="DL24" s="56"/>
      <c r="DM24" s="56"/>
      <c r="DN24" s="56"/>
      <c r="DO24" s="56"/>
      <c r="DP24" s="56"/>
      <c r="DQ24" s="56"/>
      <c r="DR24" s="56"/>
      <c r="DS24" s="56"/>
      <c r="DT24" s="56"/>
      <c r="DU24" s="56"/>
      <c r="DV24" s="56"/>
      <c r="DW24" s="56"/>
      <c r="DX24" s="56"/>
      <c r="DY24" s="56"/>
      <c r="DZ24" s="56"/>
      <c r="EA24" s="56"/>
      <c r="EB24" s="56"/>
      <c r="EC24" s="56"/>
      <c r="ED24" s="56"/>
      <c r="EE24" s="56"/>
      <c r="EF24" s="56"/>
      <c r="EG24" s="56"/>
      <c r="EH24" s="56"/>
      <c r="EI24" s="56"/>
      <c r="EJ24" s="56"/>
      <c r="EK24" s="56"/>
      <c r="EL24" s="56"/>
      <c r="EM24" s="56"/>
      <c r="EN24" s="56"/>
      <c r="EO24" s="56"/>
      <c r="EP24" s="56"/>
      <c r="EQ24" s="56"/>
      <c r="ER24" s="56"/>
      <c r="ES24" s="56"/>
      <c r="ET24" s="56"/>
      <c r="EU24" s="56"/>
      <c r="EV24" s="56"/>
      <c r="EW24" s="56"/>
      <c r="EX24" s="56"/>
      <c r="EY24" s="56"/>
      <c r="EZ24" s="56"/>
      <c r="FA24" s="56"/>
      <c r="FB24" s="56"/>
      <c r="FC24" s="56"/>
      <c r="FD24" s="56"/>
      <c r="FE24" s="56"/>
      <c r="FF24" s="56"/>
      <c r="FG24" s="56"/>
      <c r="FH24" s="56"/>
      <c r="FI24" s="56"/>
      <c r="FJ24" s="56"/>
      <c r="FK24" s="56"/>
      <c r="FL24" s="56"/>
      <c r="FM24" s="56"/>
      <c r="FN24" s="56"/>
      <c r="FO24" s="56"/>
      <c r="FP24" s="56"/>
      <c r="FQ24" s="56"/>
      <c r="FR24" s="56"/>
      <c r="FS24" s="56"/>
      <c r="FT24" s="56"/>
      <c r="FU24" s="56"/>
      <c r="FV24" s="56"/>
      <c r="FW24" s="56"/>
      <c r="FX24" s="56"/>
      <c r="FY24" s="56"/>
      <c r="FZ24" s="56"/>
      <c r="GA24" s="56"/>
      <c r="GB24" s="56"/>
      <c r="GC24" s="56"/>
      <c r="GD24" s="56"/>
      <c r="GE24" s="56"/>
      <c r="GF24" s="56"/>
      <c r="GG24" s="56"/>
      <c r="GH24" s="56"/>
      <c r="GI24" s="56"/>
      <c r="GJ24" s="56"/>
      <c r="GK24" s="56"/>
      <c r="GL24" s="56"/>
      <c r="GM24" s="56"/>
      <c r="GN24" s="56"/>
      <c r="GO24" s="56"/>
      <c r="GP24" s="56"/>
      <c r="GQ24" s="56"/>
      <c r="GR24" s="56"/>
      <c r="GS24" s="56"/>
      <c r="GT24" s="56"/>
      <c r="GU24" s="56"/>
      <c r="GV24" s="56"/>
      <c r="GW24" s="56"/>
      <c r="GX24" s="56"/>
      <c r="GY24" s="56"/>
      <c r="GZ24" s="56"/>
      <c r="HA24" s="56"/>
      <c r="HB24" s="56"/>
      <c r="HC24" s="56"/>
      <c r="HD24" s="56"/>
      <c r="HE24" s="56"/>
      <c r="HF24" s="56"/>
      <c r="HG24" s="56"/>
      <c r="HH24" s="56"/>
      <c r="HI24" s="56"/>
      <c r="HJ24" s="56"/>
      <c r="HK24" s="56"/>
      <c r="HL24" s="56"/>
      <c r="HM24" s="56"/>
      <c r="HN24" s="56"/>
      <c r="HO24" s="56"/>
      <c r="HP24" s="56"/>
      <c r="HQ24" s="56"/>
      <c r="HR24" s="56"/>
      <c r="HS24" s="56"/>
      <c r="HT24" s="56"/>
      <c r="HU24" s="56"/>
      <c r="HV24" s="56"/>
      <c r="HW24" s="56"/>
      <c r="HX24" s="56"/>
      <c r="HY24" s="56"/>
      <c r="HZ24" s="56"/>
      <c r="IA24" s="56"/>
      <c r="IB24" s="56"/>
      <c r="IC24" s="56"/>
      <c r="ID24" s="56"/>
      <c r="IE24" s="56"/>
      <c r="IF24" s="56"/>
      <c r="IG24" s="56"/>
      <c r="IH24" s="56"/>
      <c r="II24" s="56"/>
      <c r="IJ24" s="56"/>
      <c r="IK24" s="56"/>
      <c r="IL24" s="56"/>
      <c r="IM24" s="56"/>
      <c r="IN24" s="56"/>
      <c r="IO24" s="56"/>
      <c r="IP24" s="56"/>
      <c r="IQ24" s="56"/>
      <c r="IR24" s="56"/>
      <c r="IS24" s="56"/>
      <c r="IT24" s="56"/>
      <c r="IU24" s="56"/>
      <c r="IV24" s="56"/>
      <c r="IW24" s="56"/>
      <c r="IX24" s="56"/>
      <c r="IY24" s="56"/>
      <c r="IZ24" s="56"/>
      <c r="JA24" s="56"/>
      <c r="JB24" s="56"/>
      <c r="JC24" s="56"/>
      <c r="JD24" s="56"/>
      <c r="JE24" s="56"/>
      <c r="JF24" s="56"/>
      <c r="JG24" s="56"/>
      <c r="JH24" s="56"/>
      <c r="JI24" s="56"/>
      <c r="JJ24" s="56"/>
      <c r="JK24" s="56"/>
    </row>
    <row r="25" spans="1:271" ht="12" customHeight="1">
      <c r="A25" s="54"/>
      <c r="B25" s="77"/>
      <c r="C25" s="78"/>
      <c r="D25" s="78"/>
      <c r="E25" s="78"/>
      <c r="F25" s="79"/>
      <c r="G25" s="54"/>
      <c r="H25" s="54"/>
      <c r="I25" s="54"/>
      <c r="J25" s="54"/>
      <c r="K25" s="54"/>
      <c r="L25" s="54"/>
      <c r="M25" s="54"/>
      <c r="N25" s="54"/>
      <c r="O25" s="54"/>
      <c r="P25" s="54"/>
      <c r="Q25" s="54"/>
      <c r="R25" s="54"/>
      <c r="S25" s="54"/>
      <c r="T25" s="54"/>
      <c r="U25" s="54"/>
      <c r="V25" s="54"/>
      <c r="W25" s="54"/>
      <c r="X25" s="54"/>
      <c r="Y25" s="54"/>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c r="BM25" s="56"/>
      <c r="BN25" s="56"/>
      <c r="BO25" s="56"/>
      <c r="BP25" s="56"/>
      <c r="BQ25" s="56"/>
      <c r="BR25" s="56"/>
      <c r="BS25" s="56"/>
      <c r="BT25" s="56"/>
      <c r="BU25" s="56"/>
      <c r="BV25" s="56"/>
      <c r="BW25" s="56"/>
      <c r="BX25" s="56"/>
      <c r="BY25" s="56"/>
      <c r="BZ25" s="56"/>
      <c r="CA25" s="56"/>
      <c r="CB25" s="56"/>
      <c r="CC25" s="56"/>
      <c r="CD25" s="56"/>
      <c r="CE25" s="56"/>
      <c r="CF25" s="56"/>
      <c r="CG25" s="56"/>
      <c r="CH25" s="56"/>
      <c r="CI25" s="56"/>
      <c r="CJ25" s="56"/>
      <c r="CK25" s="56"/>
      <c r="CL25" s="56"/>
      <c r="CM25" s="56"/>
      <c r="CN25" s="56"/>
      <c r="CO25" s="56"/>
      <c r="CP25" s="56"/>
      <c r="CQ25" s="56"/>
      <c r="CR25" s="56"/>
      <c r="CS25" s="56"/>
      <c r="CT25" s="56"/>
      <c r="CU25" s="56"/>
      <c r="CV25" s="56"/>
      <c r="CW25" s="56"/>
      <c r="CX25" s="56"/>
      <c r="CY25" s="56"/>
      <c r="CZ25" s="56"/>
      <c r="DA25" s="56"/>
      <c r="DB25" s="56"/>
      <c r="DC25" s="56"/>
      <c r="DD25" s="56"/>
      <c r="DE25" s="56"/>
      <c r="DF25" s="56"/>
      <c r="DG25" s="56"/>
      <c r="DH25" s="56"/>
      <c r="DI25" s="56"/>
      <c r="DJ25" s="56"/>
      <c r="DK25" s="56"/>
      <c r="DL25" s="56"/>
      <c r="DM25" s="56"/>
      <c r="DN25" s="56"/>
      <c r="DO25" s="56"/>
      <c r="DP25" s="56"/>
      <c r="DQ25" s="56"/>
      <c r="DR25" s="56"/>
      <c r="DS25" s="56"/>
      <c r="DT25" s="56"/>
      <c r="DU25" s="56"/>
      <c r="DV25" s="56"/>
      <c r="DW25" s="56"/>
      <c r="DX25" s="56"/>
      <c r="DY25" s="56"/>
      <c r="DZ25" s="56"/>
      <c r="EA25" s="56"/>
      <c r="EB25" s="56"/>
      <c r="EC25" s="56"/>
      <c r="ED25" s="56"/>
      <c r="EE25" s="56"/>
      <c r="EF25" s="56"/>
      <c r="EG25" s="56"/>
      <c r="EH25" s="56"/>
      <c r="EI25" s="56"/>
      <c r="EJ25" s="56"/>
      <c r="EK25" s="56"/>
      <c r="EL25" s="56"/>
      <c r="EM25" s="56"/>
      <c r="EN25" s="56"/>
      <c r="EO25" s="56"/>
      <c r="EP25" s="56"/>
      <c r="EQ25" s="56"/>
      <c r="ER25" s="56"/>
      <c r="ES25" s="56"/>
      <c r="ET25" s="56"/>
      <c r="EU25" s="56"/>
      <c r="EV25" s="56"/>
      <c r="EW25" s="56"/>
      <c r="EX25" s="56"/>
      <c r="EY25" s="56"/>
      <c r="EZ25" s="56"/>
      <c r="FA25" s="56"/>
      <c r="FB25" s="56"/>
      <c r="FC25" s="56"/>
      <c r="FD25" s="56"/>
      <c r="FE25" s="56"/>
      <c r="FF25" s="56"/>
      <c r="FG25" s="56"/>
      <c r="FH25" s="56"/>
      <c r="FI25" s="56"/>
      <c r="FJ25" s="56"/>
      <c r="FK25" s="56"/>
      <c r="FL25" s="56"/>
      <c r="FM25" s="56"/>
      <c r="FN25" s="56"/>
      <c r="FO25" s="56"/>
      <c r="FP25" s="56"/>
      <c r="FQ25" s="56"/>
      <c r="FR25" s="56"/>
      <c r="FS25" s="56"/>
      <c r="FT25" s="56"/>
      <c r="FU25" s="56"/>
      <c r="FV25" s="56"/>
      <c r="FW25" s="56"/>
      <c r="FX25" s="56"/>
      <c r="FY25" s="56"/>
      <c r="FZ25" s="56"/>
      <c r="GA25" s="56"/>
      <c r="GB25" s="56"/>
      <c r="GC25" s="56"/>
      <c r="GD25" s="56"/>
      <c r="GE25" s="56"/>
      <c r="GF25" s="56"/>
      <c r="GG25" s="56"/>
      <c r="GH25" s="56"/>
      <c r="GI25" s="56"/>
      <c r="GJ25" s="56"/>
      <c r="GK25" s="56"/>
      <c r="GL25" s="56"/>
      <c r="GM25" s="56"/>
      <c r="GN25" s="56"/>
      <c r="GO25" s="56"/>
      <c r="GP25" s="56"/>
      <c r="GQ25" s="56"/>
      <c r="GR25" s="56"/>
      <c r="GS25" s="56"/>
      <c r="GT25" s="56"/>
      <c r="GU25" s="56"/>
      <c r="GV25" s="56"/>
      <c r="GW25" s="56"/>
      <c r="GX25" s="56"/>
      <c r="GY25" s="56"/>
      <c r="GZ25" s="56"/>
      <c r="HA25" s="56"/>
      <c r="HB25" s="56"/>
      <c r="HC25" s="56"/>
      <c r="HD25" s="56"/>
      <c r="HE25" s="56"/>
      <c r="HF25" s="56"/>
      <c r="HG25" s="56"/>
      <c r="HH25" s="56"/>
      <c r="HI25" s="56"/>
      <c r="HJ25" s="56"/>
      <c r="HK25" s="56"/>
      <c r="HL25" s="56"/>
      <c r="HM25" s="56"/>
      <c r="HN25" s="56"/>
      <c r="HO25" s="56"/>
      <c r="HP25" s="56"/>
      <c r="HQ25" s="56"/>
      <c r="HR25" s="56"/>
      <c r="HS25" s="56"/>
      <c r="HT25" s="56"/>
      <c r="HU25" s="56"/>
      <c r="HV25" s="56"/>
      <c r="HW25" s="56"/>
      <c r="HX25" s="56"/>
      <c r="HY25" s="56"/>
      <c r="HZ25" s="56"/>
      <c r="IA25" s="56"/>
      <c r="IB25" s="56"/>
      <c r="IC25" s="56"/>
      <c r="ID25" s="56"/>
      <c r="IE25" s="56"/>
      <c r="IF25" s="56"/>
      <c r="IG25" s="56"/>
      <c r="IH25" s="56"/>
      <c r="II25" s="56"/>
      <c r="IJ25" s="56"/>
      <c r="IK25" s="56"/>
      <c r="IL25" s="56"/>
      <c r="IM25" s="56"/>
      <c r="IN25" s="56"/>
      <c r="IO25" s="56"/>
      <c r="IP25" s="56"/>
      <c r="IQ25" s="56"/>
      <c r="IR25" s="56"/>
      <c r="IS25" s="56"/>
      <c r="IT25" s="56"/>
      <c r="IU25" s="56"/>
      <c r="IV25" s="56"/>
      <c r="IW25" s="56"/>
      <c r="IX25" s="56"/>
      <c r="IY25" s="56"/>
      <c r="IZ25" s="56"/>
      <c r="JA25" s="56"/>
      <c r="JB25" s="56"/>
      <c r="JC25" s="56"/>
      <c r="JD25" s="56"/>
      <c r="JE25" s="56"/>
      <c r="JF25" s="56"/>
      <c r="JG25" s="56"/>
      <c r="JH25" s="56"/>
      <c r="JI25" s="56"/>
      <c r="JJ25" s="56"/>
      <c r="JK25" s="56"/>
    </row>
    <row r="26" spans="1:271" ht="20.100000000000001" customHeight="1">
      <c r="A26" s="54"/>
      <c r="B26" s="233" t="s">
        <v>730</v>
      </c>
      <c r="C26" s="234"/>
      <c r="D26" s="234"/>
      <c r="E26" s="234"/>
      <c r="F26" s="80" t="s">
        <v>499</v>
      </c>
      <c r="G26" s="54"/>
      <c r="H26" s="54"/>
      <c r="I26" s="54"/>
      <c r="J26" s="54"/>
      <c r="K26" s="54"/>
      <c r="L26" s="54"/>
      <c r="M26" s="54"/>
      <c r="N26" s="54"/>
      <c r="O26" s="54"/>
      <c r="P26" s="54"/>
      <c r="Q26" s="54"/>
      <c r="R26" s="54"/>
      <c r="S26" s="54"/>
      <c r="T26" s="54"/>
      <c r="U26" s="54"/>
      <c r="V26" s="54"/>
      <c r="W26" s="54"/>
      <c r="X26" s="54"/>
      <c r="Y26" s="54"/>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6"/>
      <c r="BW26" s="56"/>
      <c r="BX26" s="56"/>
      <c r="BY26" s="56"/>
      <c r="BZ26" s="56"/>
      <c r="CA26" s="56"/>
      <c r="CB26" s="56"/>
      <c r="CC26" s="56"/>
      <c r="CD26" s="56"/>
      <c r="CE26" s="56"/>
      <c r="CF26" s="56"/>
      <c r="CG26" s="56"/>
      <c r="CH26" s="56"/>
      <c r="CI26" s="56"/>
      <c r="CJ26" s="56"/>
      <c r="CK26" s="56"/>
      <c r="CL26" s="56"/>
      <c r="CM26" s="56"/>
      <c r="CN26" s="56"/>
      <c r="CO26" s="56"/>
      <c r="CP26" s="56"/>
      <c r="CQ26" s="56"/>
      <c r="CR26" s="56"/>
      <c r="CS26" s="56"/>
      <c r="CT26" s="56"/>
      <c r="CU26" s="56"/>
      <c r="CV26" s="56"/>
      <c r="CW26" s="56"/>
      <c r="CX26" s="56"/>
      <c r="CY26" s="56"/>
      <c r="CZ26" s="56"/>
      <c r="DA26" s="56"/>
      <c r="DB26" s="56"/>
      <c r="DC26" s="56"/>
      <c r="DD26" s="56"/>
      <c r="DE26" s="56"/>
      <c r="DF26" s="56"/>
      <c r="DG26" s="56"/>
      <c r="DH26" s="56"/>
      <c r="DI26" s="56"/>
      <c r="DJ26" s="56"/>
      <c r="DK26" s="56"/>
      <c r="DL26" s="56"/>
      <c r="DM26" s="56"/>
      <c r="DN26" s="56"/>
      <c r="DO26" s="56"/>
      <c r="DP26" s="56"/>
      <c r="DQ26" s="56"/>
      <c r="DR26" s="56"/>
      <c r="DS26" s="56"/>
      <c r="DT26" s="56"/>
      <c r="DU26" s="56"/>
      <c r="DV26" s="56"/>
      <c r="DW26" s="56"/>
      <c r="DX26" s="56"/>
      <c r="DY26" s="56"/>
      <c r="DZ26" s="56"/>
      <c r="EA26" s="56"/>
      <c r="EB26" s="56"/>
      <c r="EC26" s="56"/>
      <c r="ED26" s="56"/>
      <c r="EE26" s="56"/>
      <c r="EF26" s="56"/>
      <c r="EG26" s="56"/>
      <c r="EH26" s="56"/>
      <c r="EI26" s="56"/>
      <c r="EJ26" s="56"/>
      <c r="EK26" s="56"/>
      <c r="EL26" s="56"/>
      <c r="EM26" s="56"/>
      <c r="EN26" s="56"/>
      <c r="EO26" s="56"/>
      <c r="EP26" s="56"/>
      <c r="EQ26" s="56"/>
      <c r="ER26" s="56"/>
      <c r="ES26" s="56"/>
      <c r="ET26" s="56"/>
      <c r="EU26" s="56"/>
      <c r="EV26" s="56"/>
      <c r="EW26" s="56"/>
      <c r="EX26" s="56"/>
      <c r="EY26" s="56"/>
      <c r="EZ26" s="56"/>
      <c r="FA26" s="56"/>
      <c r="FB26" s="56"/>
      <c r="FC26" s="56"/>
      <c r="FD26" s="56"/>
      <c r="FE26" s="56"/>
      <c r="FF26" s="56"/>
      <c r="FG26" s="56"/>
      <c r="FH26" s="56"/>
      <c r="FI26" s="56"/>
      <c r="FJ26" s="56"/>
      <c r="FK26" s="56"/>
      <c r="FL26" s="56"/>
      <c r="FM26" s="56"/>
      <c r="FN26" s="56"/>
      <c r="FO26" s="56"/>
      <c r="FP26" s="56"/>
      <c r="FQ26" s="56"/>
      <c r="FR26" s="56"/>
      <c r="FS26" s="56"/>
      <c r="FT26" s="56"/>
      <c r="FU26" s="56"/>
      <c r="FV26" s="56"/>
      <c r="FW26" s="56"/>
      <c r="FX26" s="56"/>
      <c r="FY26" s="56"/>
      <c r="FZ26" s="56"/>
      <c r="GA26" s="56"/>
      <c r="GB26" s="56"/>
      <c r="GC26" s="56"/>
      <c r="GD26" s="56"/>
      <c r="GE26" s="56"/>
      <c r="GF26" s="56"/>
      <c r="GG26" s="56"/>
      <c r="GH26" s="56"/>
      <c r="GI26" s="56"/>
      <c r="GJ26" s="56"/>
      <c r="GK26" s="56"/>
      <c r="GL26" s="56"/>
      <c r="GM26" s="56"/>
      <c r="GN26" s="56"/>
      <c r="GO26" s="56"/>
      <c r="GP26" s="56"/>
      <c r="GQ26" s="56"/>
      <c r="GR26" s="56"/>
      <c r="GS26" s="56"/>
      <c r="GT26" s="56"/>
      <c r="GU26" s="56"/>
      <c r="GV26" s="56"/>
      <c r="GW26" s="56"/>
      <c r="GX26" s="56"/>
      <c r="GY26" s="56"/>
      <c r="GZ26" s="56"/>
      <c r="HA26" s="56"/>
      <c r="HB26" s="56"/>
      <c r="HC26" s="56"/>
      <c r="HD26" s="56"/>
      <c r="HE26" s="56"/>
      <c r="HF26" s="56"/>
      <c r="HG26" s="56"/>
      <c r="HH26" s="56"/>
      <c r="HI26" s="56"/>
      <c r="HJ26" s="56"/>
      <c r="HK26" s="56"/>
      <c r="HL26" s="56"/>
      <c r="HM26" s="56"/>
      <c r="HN26" s="56"/>
      <c r="HO26" s="56"/>
      <c r="HP26" s="56"/>
      <c r="HQ26" s="56"/>
      <c r="HR26" s="56"/>
      <c r="HS26" s="56"/>
      <c r="HT26" s="56"/>
      <c r="HU26" s="56"/>
      <c r="HV26" s="56"/>
      <c r="HW26" s="56"/>
      <c r="HX26" s="56"/>
      <c r="HY26" s="56"/>
      <c r="HZ26" s="56"/>
      <c r="IA26" s="56"/>
      <c r="IB26" s="56"/>
      <c r="IC26" s="56"/>
      <c r="ID26" s="56"/>
      <c r="IE26" s="56"/>
      <c r="IF26" s="56"/>
      <c r="IG26" s="56"/>
      <c r="IH26" s="56"/>
      <c r="II26" s="56"/>
      <c r="IJ26" s="56"/>
      <c r="IK26" s="56"/>
      <c r="IL26" s="56"/>
      <c r="IM26" s="56"/>
      <c r="IN26" s="56"/>
      <c r="IO26" s="56"/>
      <c r="IP26" s="56"/>
      <c r="IQ26" s="56"/>
      <c r="IR26" s="56"/>
      <c r="IS26" s="56"/>
      <c r="IT26" s="56"/>
      <c r="IU26" s="56"/>
      <c r="IV26" s="56"/>
      <c r="IW26" s="56"/>
      <c r="IX26" s="56"/>
      <c r="IY26" s="56"/>
      <c r="IZ26" s="56"/>
      <c r="JA26" s="56"/>
      <c r="JB26" s="56"/>
      <c r="JC26" s="56"/>
      <c r="JD26" s="56"/>
      <c r="JE26" s="56"/>
      <c r="JF26" s="56"/>
      <c r="JG26" s="56"/>
      <c r="JH26" s="56"/>
      <c r="JI26" s="56"/>
      <c r="JJ26" s="56"/>
      <c r="JK26" s="56"/>
    </row>
    <row r="27" spans="1:271" ht="20.100000000000001" customHeight="1" thickBot="1">
      <c r="A27" s="54"/>
      <c r="B27" s="235"/>
      <c r="C27" s="236"/>
      <c r="D27" s="236"/>
      <c r="E27" s="236"/>
      <c r="F27" s="81" t="s">
        <v>500</v>
      </c>
      <c r="G27" s="54"/>
      <c r="H27" s="54"/>
      <c r="I27" s="54"/>
      <c r="J27" s="54"/>
      <c r="K27" s="54"/>
      <c r="L27" s="54"/>
      <c r="M27" s="54"/>
      <c r="N27" s="54"/>
      <c r="O27" s="54"/>
      <c r="P27" s="54"/>
      <c r="Q27" s="54"/>
      <c r="R27" s="54"/>
      <c r="S27" s="54"/>
      <c r="T27" s="54"/>
      <c r="U27" s="54"/>
      <c r="V27" s="54"/>
      <c r="W27" s="54"/>
      <c r="X27" s="54"/>
      <c r="Y27" s="54"/>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s="56"/>
      <c r="CG27" s="56"/>
      <c r="CH27" s="56"/>
      <c r="CI27" s="56"/>
      <c r="CJ27" s="56"/>
      <c r="CK27" s="56"/>
      <c r="CL27" s="56"/>
      <c r="CM27" s="56"/>
      <c r="CN27" s="56"/>
      <c r="CO27" s="56"/>
      <c r="CP27" s="56"/>
      <c r="CQ27" s="56"/>
      <c r="CR27" s="56"/>
      <c r="CS27" s="56"/>
      <c r="CT27" s="56"/>
      <c r="CU27" s="56"/>
      <c r="CV27" s="56"/>
      <c r="CW27" s="56"/>
      <c r="CX27" s="56"/>
      <c r="CY27" s="56"/>
      <c r="CZ27" s="56"/>
      <c r="DA27" s="56"/>
      <c r="DB27" s="56"/>
      <c r="DC27" s="56"/>
      <c r="DD27" s="56"/>
      <c r="DE27" s="56"/>
      <c r="DF27" s="56"/>
      <c r="DG27" s="56"/>
      <c r="DH27" s="56"/>
      <c r="DI27" s="56"/>
      <c r="DJ27" s="56"/>
      <c r="DK27" s="56"/>
      <c r="DL27" s="56"/>
      <c r="DM27" s="56"/>
      <c r="DN27" s="56"/>
      <c r="DO27" s="56"/>
      <c r="DP27" s="56"/>
      <c r="DQ27" s="56"/>
      <c r="DR27" s="56"/>
      <c r="DS27" s="56"/>
      <c r="DT27" s="56"/>
      <c r="DU27" s="56"/>
      <c r="DV27" s="56"/>
      <c r="DW27" s="56"/>
      <c r="DX27" s="56"/>
      <c r="DY27" s="56"/>
      <c r="DZ27" s="56"/>
      <c r="EA27" s="56"/>
      <c r="EB27" s="56"/>
      <c r="EC27" s="56"/>
      <c r="ED27" s="56"/>
      <c r="EE27" s="56"/>
      <c r="EF27" s="56"/>
      <c r="EG27" s="56"/>
      <c r="EH27" s="56"/>
      <c r="EI27" s="56"/>
      <c r="EJ27" s="56"/>
      <c r="EK27" s="56"/>
      <c r="EL27" s="56"/>
      <c r="EM27" s="56"/>
      <c r="EN27" s="56"/>
      <c r="EO27" s="56"/>
      <c r="EP27" s="56"/>
      <c r="EQ27" s="56"/>
      <c r="ER27" s="56"/>
      <c r="ES27" s="56"/>
      <c r="ET27" s="56"/>
      <c r="EU27" s="56"/>
      <c r="EV27" s="56"/>
      <c r="EW27" s="56"/>
      <c r="EX27" s="56"/>
      <c r="EY27" s="56"/>
      <c r="EZ27" s="56"/>
      <c r="FA27" s="56"/>
      <c r="FB27" s="56"/>
      <c r="FC27" s="56"/>
      <c r="FD27" s="56"/>
      <c r="FE27" s="56"/>
      <c r="FF27" s="56"/>
      <c r="FG27" s="56"/>
      <c r="FH27" s="56"/>
      <c r="FI27" s="56"/>
      <c r="FJ27" s="56"/>
      <c r="FK27" s="56"/>
      <c r="FL27" s="56"/>
      <c r="FM27" s="56"/>
      <c r="FN27" s="56"/>
      <c r="FO27" s="56"/>
      <c r="FP27" s="56"/>
      <c r="FQ27" s="56"/>
      <c r="FR27" s="56"/>
      <c r="FS27" s="56"/>
      <c r="FT27" s="56"/>
      <c r="FU27" s="56"/>
      <c r="FV27" s="56"/>
      <c r="FW27" s="56"/>
      <c r="FX27" s="56"/>
      <c r="FY27" s="56"/>
      <c r="FZ27" s="56"/>
      <c r="GA27" s="56"/>
      <c r="GB27" s="56"/>
      <c r="GC27" s="56"/>
      <c r="GD27" s="56"/>
      <c r="GE27" s="56"/>
      <c r="GF27" s="56"/>
      <c r="GG27" s="56"/>
      <c r="GH27" s="56"/>
      <c r="GI27" s="56"/>
      <c r="GJ27" s="56"/>
      <c r="GK27" s="56"/>
      <c r="GL27" s="56"/>
      <c r="GM27" s="56"/>
      <c r="GN27" s="56"/>
      <c r="GO27" s="56"/>
      <c r="GP27" s="56"/>
      <c r="GQ27" s="56"/>
      <c r="GR27" s="56"/>
      <c r="GS27" s="56"/>
      <c r="GT27" s="56"/>
      <c r="GU27" s="56"/>
      <c r="GV27" s="56"/>
      <c r="GW27" s="56"/>
      <c r="GX27" s="56"/>
      <c r="GY27" s="56"/>
      <c r="GZ27" s="56"/>
      <c r="HA27" s="56"/>
      <c r="HB27" s="56"/>
      <c r="HC27" s="56"/>
      <c r="HD27" s="56"/>
      <c r="HE27" s="56"/>
      <c r="HF27" s="56"/>
      <c r="HG27" s="56"/>
      <c r="HH27" s="56"/>
      <c r="HI27" s="56"/>
      <c r="HJ27" s="56"/>
      <c r="HK27" s="56"/>
      <c r="HL27" s="56"/>
      <c r="HM27" s="56"/>
      <c r="HN27" s="56"/>
      <c r="HO27" s="56"/>
      <c r="HP27" s="56"/>
      <c r="HQ27" s="56"/>
      <c r="HR27" s="56"/>
      <c r="HS27" s="56"/>
      <c r="HT27" s="56"/>
      <c r="HU27" s="56"/>
      <c r="HV27" s="56"/>
      <c r="HW27" s="56"/>
      <c r="HX27" s="56"/>
      <c r="HY27" s="56"/>
      <c r="HZ27" s="56"/>
      <c r="IA27" s="56"/>
      <c r="IB27" s="56"/>
      <c r="IC27" s="56"/>
      <c r="ID27" s="56"/>
      <c r="IE27" s="56"/>
      <c r="IF27" s="56"/>
      <c r="IG27" s="56"/>
      <c r="IH27" s="56"/>
      <c r="II27" s="56"/>
      <c r="IJ27" s="56"/>
      <c r="IK27" s="56"/>
      <c r="IL27" s="56"/>
      <c r="IM27" s="56"/>
      <c r="IN27" s="56"/>
      <c r="IO27" s="56"/>
      <c r="IP27" s="56"/>
      <c r="IQ27" s="56"/>
      <c r="IR27" s="56"/>
      <c r="IS27" s="56"/>
      <c r="IT27" s="56"/>
      <c r="IU27" s="56"/>
      <c r="IV27" s="56"/>
      <c r="IW27" s="56"/>
      <c r="IX27" s="56"/>
      <c r="IY27" s="56"/>
      <c r="IZ27" s="56"/>
      <c r="JA27" s="56"/>
      <c r="JB27" s="56"/>
      <c r="JC27" s="56"/>
      <c r="JD27" s="56"/>
      <c r="JE27" s="56"/>
      <c r="JF27" s="56"/>
      <c r="JG27" s="56"/>
      <c r="JH27" s="56"/>
      <c r="JI27" s="56"/>
      <c r="JJ27" s="56"/>
      <c r="JK27" s="56"/>
    </row>
    <row r="28" spans="1:271" ht="20.100000000000001" customHeight="1" thickTop="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56"/>
      <c r="DD28" s="56"/>
      <c r="DE28" s="56"/>
      <c r="DF28" s="56"/>
      <c r="DG28" s="56"/>
      <c r="DH28" s="56"/>
      <c r="DI28" s="56"/>
      <c r="DJ28" s="56"/>
      <c r="DK28" s="56"/>
      <c r="DL28" s="56"/>
      <c r="DM28" s="56"/>
      <c r="DN28" s="56"/>
      <c r="DO28" s="56"/>
      <c r="DP28" s="56"/>
      <c r="DQ28" s="56"/>
      <c r="DR28" s="56"/>
      <c r="DS28" s="56"/>
      <c r="DT28" s="56"/>
      <c r="DU28" s="56"/>
      <c r="DV28" s="56"/>
      <c r="DW28" s="56"/>
      <c r="DX28" s="56"/>
      <c r="DY28" s="56"/>
      <c r="DZ28" s="56"/>
      <c r="EA28" s="56"/>
      <c r="EB28" s="56"/>
      <c r="EC28" s="56"/>
      <c r="ED28" s="56"/>
      <c r="EE28" s="56"/>
      <c r="EF28" s="56"/>
      <c r="EG28" s="56"/>
      <c r="EH28" s="56"/>
      <c r="EI28" s="56"/>
      <c r="EJ28" s="56"/>
      <c r="EK28" s="56"/>
      <c r="EL28" s="56"/>
      <c r="EM28" s="56"/>
      <c r="EN28" s="56"/>
      <c r="EO28" s="56"/>
      <c r="EP28" s="56"/>
      <c r="EQ28" s="56"/>
      <c r="ER28" s="56"/>
      <c r="ES28" s="56"/>
      <c r="ET28" s="56"/>
      <c r="EU28" s="56"/>
      <c r="EV28" s="56"/>
      <c r="EW28" s="56"/>
      <c r="EX28" s="56"/>
      <c r="EY28" s="56"/>
      <c r="EZ28" s="56"/>
      <c r="FA28" s="56"/>
      <c r="FB28" s="56"/>
      <c r="FC28" s="56"/>
      <c r="FD28" s="56"/>
      <c r="FE28" s="56"/>
      <c r="FF28" s="56"/>
      <c r="FG28" s="56"/>
      <c r="FH28" s="56"/>
      <c r="FI28" s="56"/>
      <c r="FJ28" s="56"/>
      <c r="FK28" s="56"/>
      <c r="FL28" s="56"/>
      <c r="FM28" s="56"/>
      <c r="FN28" s="56"/>
      <c r="FO28" s="56"/>
      <c r="FP28" s="56"/>
      <c r="FQ28" s="56"/>
      <c r="FR28" s="56"/>
      <c r="FS28" s="56"/>
      <c r="FT28" s="56"/>
      <c r="FU28" s="56"/>
      <c r="FV28" s="56"/>
      <c r="FW28" s="56"/>
      <c r="FX28" s="56"/>
      <c r="FY28" s="56"/>
      <c r="FZ28" s="56"/>
      <c r="GA28" s="56"/>
      <c r="GB28" s="56"/>
      <c r="GC28" s="56"/>
      <c r="GD28" s="56"/>
      <c r="GE28" s="56"/>
      <c r="GF28" s="56"/>
      <c r="GG28" s="56"/>
      <c r="GH28" s="56"/>
      <c r="GI28" s="56"/>
      <c r="GJ28" s="56"/>
      <c r="GK28" s="56"/>
      <c r="GL28" s="56"/>
      <c r="GM28" s="56"/>
      <c r="GN28" s="56"/>
      <c r="GO28" s="56"/>
      <c r="GP28" s="56"/>
      <c r="GQ28" s="56"/>
      <c r="GR28" s="56"/>
      <c r="GS28" s="56"/>
      <c r="GT28" s="56"/>
      <c r="GU28" s="56"/>
      <c r="GV28" s="56"/>
      <c r="GW28" s="56"/>
      <c r="GX28" s="56"/>
      <c r="GY28" s="56"/>
      <c r="GZ28" s="56"/>
      <c r="HA28" s="56"/>
      <c r="HB28" s="56"/>
      <c r="HC28" s="56"/>
      <c r="HD28" s="56"/>
      <c r="HE28" s="56"/>
      <c r="HF28" s="56"/>
      <c r="HG28" s="56"/>
      <c r="HH28" s="56"/>
      <c r="HI28" s="56"/>
      <c r="HJ28" s="56"/>
      <c r="HK28" s="56"/>
      <c r="HL28" s="56"/>
      <c r="HM28" s="56"/>
      <c r="HN28" s="56"/>
      <c r="HO28" s="56"/>
      <c r="HP28" s="56"/>
      <c r="HQ28" s="56"/>
      <c r="HR28" s="56"/>
      <c r="HS28" s="56"/>
      <c r="HT28" s="56"/>
      <c r="HU28" s="56"/>
      <c r="HV28" s="56"/>
      <c r="HW28" s="56"/>
      <c r="HX28" s="56"/>
      <c r="HY28" s="56"/>
      <c r="HZ28" s="56"/>
      <c r="IA28" s="56"/>
      <c r="IB28" s="56"/>
      <c r="IC28" s="56"/>
      <c r="ID28" s="56"/>
      <c r="IE28" s="56"/>
      <c r="IF28" s="56"/>
      <c r="IG28" s="56"/>
      <c r="IH28" s="56"/>
      <c r="II28" s="56"/>
      <c r="IJ28" s="56"/>
      <c r="IK28" s="56"/>
      <c r="IL28" s="56"/>
      <c r="IM28" s="56"/>
      <c r="IN28" s="56"/>
      <c r="IO28" s="56"/>
      <c r="IP28" s="56"/>
      <c r="IQ28" s="56"/>
      <c r="IR28" s="56"/>
      <c r="IS28" s="56"/>
      <c r="IT28" s="56"/>
      <c r="IU28" s="56"/>
      <c r="IV28" s="56"/>
      <c r="IW28" s="56"/>
      <c r="IX28" s="56"/>
      <c r="IY28" s="56"/>
      <c r="IZ28" s="56"/>
      <c r="JA28" s="56"/>
      <c r="JB28" s="56"/>
      <c r="JC28" s="56"/>
      <c r="JD28" s="56"/>
      <c r="JE28" s="56"/>
      <c r="JF28" s="56"/>
      <c r="JG28" s="56"/>
      <c r="JH28" s="56"/>
      <c r="JI28" s="56"/>
      <c r="JJ28" s="56"/>
      <c r="JK28" s="56"/>
    </row>
    <row r="29" spans="1:271" ht="20.100000000000001"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c r="CG29" s="56"/>
      <c r="CH29" s="56"/>
      <c r="CI29" s="56"/>
      <c r="CJ29" s="56"/>
      <c r="CK29" s="56"/>
      <c r="CL29" s="56"/>
      <c r="CM29" s="56"/>
      <c r="CN29" s="56"/>
      <c r="CO29" s="56"/>
      <c r="CP29" s="56"/>
      <c r="CQ29" s="56"/>
      <c r="CR29" s="56"/>
      <c r="CS29" s="56"/>
      <c r="CT29" s="56"/>
      <c r="CU29" s="56"/>
      <c r="CV29" s="56"/>
      <c r="CW29" s="56"/>
      <c r="CX29" s="56"/>
      <c r="CY29" s="56"/>
      <c r="CZ29" s="56"/>
      <c r="DA29" s="56"/>
      <c r="DB29" s="56"/>
      <c r="DC29" s="56"/>
      <c r="DD29" s="56"/>
      <c r="DE29" s="56"/>
      <c r="DF29" s="56"/>
      <c r="DG29" s="56"/>
      <c r="DH29" s="56"/>
      <c r="DI29" s="56"/>
      <c r="DJ29" s="56"/>
      <c r="DK29" s="56"/>
      <c r="DL29" s="56"/>
      <c r="DM29" s="56"/>
      <c r="DN29" s="56"/>
      <c r="DO29" s="56"/>
      <c r="DP29" s="56"/>
      <c r="DQ29" s="56"/>
      <c r="DR29" s="56"/>
      <c r="DS29" s="56"/>
      <c r="DT29" s="56"/>
      <c r="DU29" s="56"/>
      <c r="DV29" s="56"/>
      <c r="DW29" s="56"/>
      <c r="DX29" s="56"/>
      <c r="DY29" s="56"/>
      <c r="DZ29" s="56"/>
      <c r="EA29" s="56"/>
      <c r="EB29" s="56"/>
      <c r="EC29" s="56"/>
      <c r="ED29" s="56"/>
      <c r="EE29" s="56"/>
      <c r="EF29" s="56"/>
      <c r="EG29" s="56"/>
      <c r="EH29" s="56"/>
      <c r="EI29" s="56"/>
      <c r="EJ29" s="56"/>
      <c r="EK29" s="56"/>
      <c r="EL29" s="56"/>
      <c r="EM29" s="56"/>
      <c r="EN29" s="56"/>
      <c r="EO29" s="56"/>
      <c r="EP29" s="56"/>
      <c r="EQ29" s="56"/>
      <c r="ER29" s="56"/>
      <c r="ES29" s="56"/>
      <c r="ET29" s="56"/>
      <c r="EU29" s="56"/>
      <c r="EV29" s="56"/>
      <c r="EW29" s="56"/>
      <c r="EX29" s="56"/>
      <c r="EY29" s="56"/>
      <c r="EZ29" s="56"/>
      <c r="FA29" s="56"/>
      <c r="FB29" s="56"/>
      <c r="FC29" s="56"/>
      <c r="FD29" s="56"/>
      <c r="FE29" s="56"/>
      <c r="FF29" s="56"/>
      <c r="FG29" s="56"/>
      <c r="FH29" s="56"/>
      <c r="FI29" s="56"/>
      <c r="FJ29" s="56"/>
      <c r="FK29" s="56"/>
      <c r="FL29" s="56"/>
      <c r="FM29" s="56"/>
      <c r="FN29" s="56"/>
      <c r="FO29" s="56"/>
      <c r="FP29" s="56"/>
      <c r="FQ29" s="56"/>
      <c r="FR29" s="56"/>
      <c r="FS29" s="56"/>
      <c r="FT29" s="56"/>
      <c r="FU29" s="56"/>
      <c r="FV29" s="56"/>
      <c r="FW29" s="56"/>
      <c r="FX29" s="56"/>
      <c r="FY29" s="56"/>
      <c r="FZ29" s="56"/>
      <c r="GA29" s="56"/>
      <c r="GB29" s="56"/>
      <c r="GC29" s="56"/>
      <c r="GD29" s="56"/>
      <c r="GE29" s="56"/>
      <c r="GF29" s="56"/>
      <c r="GG29" s="56"/>
      <c r="GH29" s="56"/>
      <c r="GI29" s="56"/>
      <c r="GJ29" s="56"/>
      <c r="GK29" s="56"/>
      <c r="GL29" s="56"/>
      <c r="GM29" s="56"/>
      <c r="GN29" s="56"/>
      <c r="GO29" s="56"/>
      <c r="GP29" s="56"/>
      <c r="GQ29" s="56"/>
      <c r="GR29" s="56"/>
      <c r="GS29" s="56"/>
      <c r="GT29" s="56"/>
      <c r="GU29" s="56"/>
      <c r="GV29" s="56"/>
      <c r="GW29" s="56"/>
      <c r="GX29" s="56"/>
      <c r="GY29" s="56"/>
      <c r="GZ29" s="56"/>
      <c r="HA29" s="56"/>
      <c r="HB29" s="56"/>
      <c r="HC29" s="56"/>
      <c r="HD29" s="56"/>
      <c r="HE29" s="56"/>
      <c r="HF29" s="56"/>
      <c r="HG29" s="56"/>
      <c r="HH29" s="56"/>
      <c r="HI29" s="56"/>
      <c r="HJ29" s="56"/>
      <c r="HK29" s="56"/>
      <c r="HL29" s="56"/>
      <c r="HM29" s="56"/>
      <c r="HN29" s="56"/>
      <c r="HO29" s="56"/>
      <c r="HP29" s="56"/>
      <c r="HQ29" s="56"/>
      <c r="HR29" s="56"/>
      <c r="HS29" s="56"/>
      <c r="HT29" s="56"/>
      <c r="HU29" s="56"/>
      <c r="HV29" s="56"/>
      <c r="HW29" s="56"/>
      <c r="HX29" s="56"/>
      <c r="HY29" s="56"/>
      <c r="HZ29" s="56"/>
      <c r="IA29" s="56"/>
      <c r="IB29" s="56"/>
      <c r="IC29" s="56"/>
      <c r="ID29" s="56"/>
      <c r="IE29" s="56"/>
      <c r="IF29" s="56"/>
      <c r="IG29" s="56"/>
      <c r="IH29" s="56"/>
      <c r="II29" s="56"/>
      <c r="IJ29" s="56"/>
      <c r="IK29" s="56"/>
      <c r="IL29" s="56"/>
      <c r="IM29" s="56"/>
      <c r="IN29" s="56"/>
      <c r="IO29" s="56"/>
      <c r="IP29" s="56"/>
      <c r="IQ29" s="56"/>
      <c r="IR29" s="56"/>
      <c r="IS29" s="56"/>
      <c r="IT29" s="56"/>
      <c r="IU29" s="56"/>
      <c r="IV29" s="56"/>
      <c r="IW29" s="56"/>
      <c r="IX29" s="56"/>
      <c r="IY29" s="56"/>
      <c r="IZ29" s="56"/>
      <c r="JA29" s="56"/>
      <c r="JB29" s="56"/>
      <c r="JC29" s="56"/>
      <c r="JD29" s="56"/>
      <c r="JE29" s="56"/>
      <c r="JF29" s="56"/>
      <c r="JG29" s="56"/>
      <c r="JH29" s="56"/>
      <c r="JI29" s="56"/>
      <c r="JJ29" s="56"/>
      <c r="JK29" s="56"/>
    </row>
    <row r="30" spans="1:271" ht="20.100000000000001"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c r="DI30" s="56"/>
      <c r="DJ30" s="56"/>
      <c r="DK30" s="56"/>
      <c r="DL30" s="56"/>
      <c r="DM30" s="56"/>
      <c r="DN30" s="56"/>
      <c r="DO30" s="56"/>
      <c r="DP30" s="56"/>
      <c r="DQ30" s="56"/>
      <c r="DR30" s="56"/>
      <c r="DS30" s="56"/>
      <c r="DT30" s="56"/>
      <c r="DU30" s="56"/>
      <c r="DV30" s="56"/>
      <c r="DW30" s="56"/>
      <c r="DX30" s="56"/>
      <c r="DY30" s="56"/>
      <c r="DZ30" s="56"/>
      <c r="EA30" s="56"/>
      <c r="EB30" s="56"/>
      <c r="EC30" s="56"/>
      <c r="ED30" s="56"/>
      <c r="EE30" s="56"/>
      <c r="EF30" s="56"/>
      <c r="EG30" s="56"/>
      <c r="EH30" s="56"/>
      <c r="EI30" s="56"/>
      <c r="EJ30" s="56"/>
      <c r="EK30" s="56"/>
      <c r="EL30" s="56"/>
      <c r="EM30" s="56"/>
      <c r="EN30" s="56"/>
      <c r="EO30" s="56"/>
      <c r="EP30" s="56"/>
      <c r="EQ30" s="56"/>
      <c r="ER30" s="56"/>
      <c r="ES30" s="56"/>
      <c r="ET30" s="56"/>
      <c r="EU30" s="56"/>
      <c r="EV30" s="56"/>
      <c r="EW30" s="56"/>
      <c r="EX30" s="56"/>
      <c r="EY30" s="56"/>
      <c r="EZ30" s="56"/>
      <c r="FA30" s="56"/>
      <c r="FB30" s="56"/>
      <c r="FC30" s="56"/>
      <c r="FD30" s="56"/>
      <c r="FE30" s="56"/>
      <c r="FF30" s="56"/>
      <c r="FG30" s="56"/>
      <c r="FH30" s="56"/>
      <c r="FI30" s="56"/>
      <c r="FJ30" s="56"/>
      <c r="FK30" s="56"/>
      <c r="FL30" s="56"/>
      <c r="FM30" s="56"/>
      <c r="FN30" s="56"/>
      <c r="FO30" s="56"/>
      <c r="FP30" s="56"/>
      <c r="FQ30" s="56"/>
      <c r="FR30" s="56"/>
      <c r="FS30" s="56"/>
      <c r="FT30" s="56"/>
      <c r="FU30" s="56"/>
      <c r="FV30" s="56"/>
      <c r="FW30" s="56"/>
      <c r="FX30" s="56"/>
      <c r="FY30" s="56"/>
      <c r="FZ30" s="56"/>
      <c r="GA30" s="56"/>
      <c r="GB30" s="56"/>
      <c r="GC30" s="56"/>
      <c r="GD30" s="56"/>
      <c r="GE30" s="56"/>
      <c r="GF30" s="56"/>
      <c r="GG30" s="56"/>
      <c r="GH30" s="56"/>
      <c r="GI30" s="56"/>
      <c r="GJ30" s="56"/>
      <c r="GK30" s="56"/>
      <c r="GL30" s="56"/>
      <c r="GM30" s="56"/>
      <c r="GN30" s="56"/>
      <c r="GO30" s="56"/>
      <c r="GP30" s="56"/>
      <c r="GQ30" s="56"/>
      <c r="GR30" s="56"/>
      <c r="GS30" s="56"/>
      <c r="GT30" s="56"/>
      <c r="GU30" s="56"/>
      <c r="GV30" s="56"/>
      <c r="GW30" s="56"/>
      <c r="GX30" s="56"/>
      <c r="GY30" s="56"/>
      <c r="GZ30" s="56"/>
      <c r="HA30" s="56"/>
      <c r="HB30" s="56"/>
      <c r="HC30" s="56"/>
      <c r="HD30" s="56"/>
      <c r="HE30" s="56"/>
      <c r="HF30" s="56"/>
      <c r="HG30" s="56"/>
      <c r="HH30" s="56"/>
      <c r="HI30" s="56"/>
      <c r="HJ30" s="56"/>
      <c r="HK30" s="56"/>
      <c r="HL30" s="56"/>
      <c r="HM30" s="56"/>
      <c r="HN30" s="56"/>
      <c r="HO30" s="56"/>
      <c r="HP30" s="56"/>
      <c r="HQ30" s="56"/>
      <c r="HR30" s="56"/>
      <c r="HS30" s="56"/>
      <c r="HT30" s="56"/>
      <c r="HU30" s="56"/>
      <c r="HV30" s="56"/>
      <c r="HW30" s="56"/>
      <c r="HX30" s="56"/>
      <c r="HY30" s="56"/>
      <c r="HZ30" s="56"/>
      <c r="IA30" s="56"/>
      <c r="IB30" s="56"/>
      <c r="IC30" s="56"/>
      <c r="ID30" s="56"/>
      <c r="IE30" s="56"/>
      <c r="IF30" s="56"/>
      <c r="IG30" s="56"/>
      <c r="IH30" s="56"/>
      <c r="II30" s="56"/>
      <c r="IJ30" s="56"/>
      <c r="IK30" s="56"/>
      <c r="IL30" s="56"/>
      <c r="IM30" s="56"/>
      <c r="IN30" s="56"/>
      <c r="IO30" s="56"/>
      <c r="IP30" s="56"/>
      <c r="IQ30" s="56"/>
      <c r="IR30" s="56"/>
      <c r="IS30" s="56"/>
      <c r="IT30" s="56"/>
      <c r="IU30" s="56"/>
      <c r="IV30" s="56"/>
      <c r="IW30" s="56"/>
      <c r="IX30" s="56"/>
      <c r="IY30" s="56"/>
      <c r="IZ30" s="56"/>
      <c r="JA30" s="56"/>
      <c r="JB30" s="56"/>
      <c r="JC30" s="56"/>
      <c r="JD30" s="56"/>
      <c r="JE30" s="56"/>
      <c r="JF30" s="56"/>
      <c r="JG30" s="56"/>
      <c r="JH30" s="56"/>
      <c r="JI30" s="56"/>
      <c r="JJ30" s="56"/>
      <c r="JK30" s="56"/>
    </row>
    <row r="31" spans="1:271" ht="20.100000000000001" customHeight="1">
      <c r="A31" s="54"/>
      <c r="B31" s="54"/>
      <c r="C31" s="54"/>
      <c r="D31" s="54"/>
      <c r="E31" s="54"/>
      <c r="F31" s="82"/>
      <c r="G31" s="54"/>
      <c r="H31" s="54"/>
      <c r="I31" s="54"/>
      <c r="J31" s="54"/>
      <c r="K31" s="54"/>
      <c r="L31" s="54"/>
      <c r="M31" s="54"/>
      <c r="N31" s="54"/>
      <c r="O31" s="54"/>
      <c r="P31" s="54"/>
      <c r="Q31" s="54"/>
      <c r="R31" s="54"/>
      <c r="S31" s="54"/>
      <c r="T31" s="54"/>
      <c r="U31" s="54"/>
      <c r="V31" s="54"/>
      <c r="W31" s="54"/>
      <c r="X31" s="54"/>
      <c r="Y31" s="54"/>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6"/>
      <c r="BR31" s="56"/>
      <c r="BS31" s="56"/>
      <c r="BT31" s="56"/>
      <c r="BU31" s="56"/>
      <c r="BV31" s="56"/>
      <c r="BW31" s="56"/>
      <c r="BX31" s="56"/>
      <c r="BY31" s="56"/>
      <c r="BZ31" s="56"/>
      <c r="CA31" s="56"/>
      <c r="CB31" s="56"/>
      <c r="CC31" s="56"/>
      <c r="CD31" s="56"/>
      <c r="CE31" s="56"/>
      <c r="CF31" s="56"/>
      <c r="CG31" s="56"/>
      <c r="CH31" s="56"/>
      <c r="CI31" s="56"/>
      <c r="CJ31" s="56"/>
      <c r="CK31" s="56"/>
      <c r="CL31" s="56"/>
      <c r="CM31" s="56"/>
      <c r="CN31" s="56"/>
      <c r="CO31" s="56"/>
      <c r="CP31" s="56"/>
      <c r="CQ31" s="56"/>
      <c r="CR31" s="56"/>
      <c r="CS31" s="56"/>
      <c r="CT31" s="56"/>
      <c r="CU31" s="56"/>
      <c r="CV31" s="56"/>
      <c r="CW31" s="56"/>
      <c r="CX31" s="56"/>
      <c r="CY31" s="56"/>
      <c r="CZ31" s="56"/>
      <c r="DA31" s="56"/>
      <c r="DB31" s="56"/>
      <c r="DC31" s="56"/>
      <c r="DD31" s="56"/>
      <c r="DE31" s="56"/>
      <c r="DF31" s="56"/>
      <c r="DG31" s="56"/>
      <c r="DH31" s="56"/>
      <c r="DI31" s="56"/>
      <c r="DJ31" s="56"/>
      <c r="DK31" s="56"/>
      <c r="DL31" s="56"/>
      <c r="DM31" s="56"/>
      <c r="DN31" s="56"/>
      <c r="DO31" s="56"/>
      <c r="DP31" s="56"/>
      <c r="DQ31" s="56"/>
      <c r="DR31" s="56"/>
      <c r="DS31" s="56"/>
      <c r="DT31" s="56"/>
      <c r="DU31" s="56"/>
      <c r="DV31" s="56"/>
      <c r="DW31" s="56"/>
      <c r="DX31" s="56"/>
      <c r="DY31" s="56"/>
      <c r="DZ31" s="56"/>
      <c r="EA31" s="56"/>
      <c r="EB31" s="56"/>
      <c r="EC31" s="56"/>
      <c r="ED31" s="56"/>
      <c r="EE31" s="56"/>
      <c r="EF31" s="56"/>
      <c r="EG31" s="56"/>
      <c r="EH31" s="56"/>
      <c r="EI31" s="56"/>
      <c r="EJ31" s="56"/>
      <c r="EK31" s="56"/>
      <c r="EL31" s="56"/>
      <c r="EM31" s="56"/>
      <c r="EN31" s="56"/>
      <c r="EO31" s="56"/>
      <c r="EP31" s="56"/>
      <c r="EQ31" s="56"/>
      <c r="ER31" s="56"/>
      <c r="ES31" s="56"/>
      <c r="ET31" s="56"/>
      <c r="EU31" s="56"/>
      <c r="EV31" s="56"/>
      <c r="EW31" s="56"/>
      <c r="EX31" s="56"/>
      <c r="EY31" s="56"/>
      <c r="EZ31" s="56"/>
      <c r="FA31" s="56"/>
      <c r="FB31" s="56"/>
      <c r="FC31" s="56"/>
      <c r="FD31" s="56"/>
      <c r="FE31" s="56"/>
      <c r="FF31" s="56"/>
      <c r="FG31" s="56"/>
      <c r="FH31" s="56"/>
      <c r="FI31" s="56"/>
      <c r="FJ31" s="56"/>
      <c r="FK31" s="56"/>
      <c r="FL31" s="56"/>
      <c r="FM31" s="56"/>
      <c r="FN31" s="56"/>
      <c r="FO31" s="56"/>
      <c r="FP31" s="56"/>
      <c r="FQ31" s="56"/>
      <c r="FR31" s="56"/>
      <c r="FS31" s="56"/>
      <c r="FT31" s="56"/>
      <c r="FU31" s="56"/>
      <c r="FV31" s="56"/>
      <c r="FW31" s="56"/>
      <c r="FX31" s="56"/>
      <c r="FY31" s="56"/>
      <c r="FZ31" s="56"/>
      <c r="GA31" s="56"/>
      <c r="GB31" s="56"/>
      <c r="GC31" s="56"/>
      <c r="GD31" s="56"/>
      <c r="GE31" s="56"/>
      <c r="GF31" s="56"/>
      <c r="GG31" s="56"/>
      <c r="GH31" s="56"/>
      <c r="GI31" s="56"/>
      <c r="GJ31" s="56"/>
      <c r="GK31" s="56"/>
      <c r="GL31" s="56"/>
      <c r="GM31" s="56"/>
      <c r="GN31" s="56"/>
      <c r="GO31" s="56"/>
      <c r="GP31" s="56"/>
      <c r="GQ31" s="56"/>
      <c r="GR31" s="56"/>
      <c r="GS31" s="56"/>
      <c r="GT31" s="56"/>
      <c r="GU31" s="56"/>
      <c r="GV31" s="56"/>
      <c r="GW31" s="56"/>
      <c r="GX31" s="56"/>
      <c r="GY31" s="56"/>
      <c r="GZ31" s="56"/>
      <c r="HA31" s="56"/>
      <c r="HB31" s="56"/>
      <c r="HC31" s="56"/>
      <c r="HD31" s="56"/>
      <c r="HE31" s="56"/>
      <c r="HF31" s="56"/>
      <c r="HG31" s="56"/>
      <c r="HH31" s="56"/>
      <c r="HI31" s="56"/>
      <c r="HJ31" s="56"/>
      <c r="HK31" s="56"/>
      <c r="HL31" s="56"/>
      <c r="HM31" s="56"/>
      <c r="HN31" s="56"/>
      <c r="HO31" s="56"/>
      <c r="HP31" s="56"/>
      <c r="HQ31" s="56"/>
      <c r="HR31" s="56"/>
      <c r="HS31" s="56"/>
      <c r="HT31" s="56"/>
      <c r="HU31" s="56"/>
      <c r="HV31" s="56"/>
      <c r="HW31" s="56"/>
      <c r="HX31" s="56"/>
      <c r="HY31" s="56"/>
      <c r="HZ31" s="56"/>
      <c r="IA31" s="56"/>
      <c r="IB31" s="56"/>
      <c r="IC31" s="56"/>
      <c r="ID31" s="56"/>
      <c r="IE31" s="56"/>
      <c r="IF31" s="56"/>
      <c r="IG31" s="56"/>
      <c r="IH31" s="56"/>
      <c r="II31" s="56"/>
      <c r="IJ31" s="56"/>
      <c r="IK31" s="56"/>
      <c r="IL31" s="56"/>
      <c r="IM31" s="56"/>
      <c r="IN31" s="56"/>
      <c r="IO31" s="56"/>
      <c r="IP31" s="56"/>
      <c r="IQ31" s="56"/>
      <c r="IR31" s="56"/>
      <c r="IS31" s="56"/>
      <c r="IT31" s="56"/>
      <c r="IU31" s="56"/>
      <c r="IV31" s="56"/>
      <c r="IW31" s="56"/>
      <c r="IX31" s="56"/>
      <c r="IY31" s="56"/>
      <c r="IZ31" s="56"/>
      <c r="JA31" s="56"/>
      <c r="JB31" s="56"/>
      <c r="JC31" s="56"/>
      <c r="JD31" s="56"/>
      <c r="JE31" s="56"/>
      <c r="JF31" s="56"/>
      <c r="JG31" s="56"/>
      <c r="JH31" s="56"/>
      <c r="JI31" s="56"/>
      <c r="JJ31" s="56"/>
      <c r="JK31" s="56"/>
    </row>
    <row r="32" spans="1:271" ht="20.100000000000001" customHeight="1">
      <c r="A32" s="54"/>
      <c r="B32" s="54"/>
      <c r="C32" s="54"/>
      <c r="D32" s="54"/>
      <c r="E32" s="54"/>
      <c r="F32" s="82"/>
      <c r="G32" s="54"/>
      <c r="H32" s="54"/>
      <c r="I32" s="54"/>
      <c r="J32" s="54"/>
      <c r="K32" s="54"/>
      <c r="L32" s="54"/>
      <c r="M32" s="54"/>
      <c r="N32" s="54"/>
      <c r="O32" s="54"/>
      <c r="P32" s="54"/>
      <c r="Q32" s="54"/>
      <c r="R32" s="54"/>
      <c r="S32" s="54"/>
      <c r="T32" s="54"/>
      <c r="U32" s="54"/>
      <c r="V32" s="54"/>
      <c r="W32" s="54"/>
      <c r="X32" s="54"/>
      <c r="Y32" s="54"/>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c r="BM32" s="56"/>
      <c r="BN32" s="56"/>
      <c r="BO32" s="56"/>
      <c r="BP32" s="56"/>
      <c r="BQ32" s="56"/>
      <c r="BR32" s="56"/>
      <c r="BS32" s="56"/>
      <c r="BT32" s="56"/>
      <c r="BU32" s="56"/>
      <c r="BV32" s="56"/>
      <c r="BW32" s="56"/>
      <c r="BX32" s="56"/>
      <c r="BY32" s="56"/>
      <c r="BZ32" s="56"/>
      <c r="CA32" s="56"/>
      <c r="CB32" s="56"/>
      <c r="CC32" s="56"/>
      <c r="CD32" s="56"/>
      <c r="CE32" s="56"/>
      <c r="CF32" s="56"/>
      <c r="CG32" s="56"/>
      <c r="CH32" s="56"/>
      <c r="CI32" s="56"/>
      <c r="CJ32" s="56"/>
      <c r="CK32" s="56"/>
      <c r="CL32" s="56"/>
      <c r="CM32" s="56"/>
      <c r="CN32" s="56"/>
      <c r="CO32" s="56"/>
      <c r="CP32" s="56"/>
      <c r="CQ32" s="56"/>
      <c r="CR32" s="56"/>
      <c r="CS32" s="56"/>
      <c r="CT32" s="56"/>
      <c r="CU32" s="56"/>
      <c r="CV32" s="56"/>
      <c r="CW32" s="56"/>
      <c r="CX32" s="56"/>
      <c r="CY32" s="56"/>
      <c r="CZ32" s="56"/>
      <c r="DA32" s="56"/>
      <c r="DB32" s="56"/>
      <c r="DC32" s="56"/>
      <c r="DD32" s="56"/>
      <c r="DE32" s="56"/>
      <c r="DF32" s="56"/>
      <c r="DG32" s="56"/>
      <c r="DH32" s="56"/>
      <c r="DI32" s="56"/>
      <c r="DJ32" s="56"/>
      <c r="DK32" s="56"/>
      <c r="DL32" s="56"/>
      <c r="DM32" s="56"/>
      <c r="DN32" s="56"/>
      <c r="DO32" s="56"/>
      <c r="DP32" s="56"/>
      <c r="DQ32" s="56"/>
      <c r="DR32" s="56"/>
      <c r="DS32" s="56"/>
      <c r="DT32" s="56"/>
      <c r="DU32" s="56"/>
      <c r="DV32" s="56"/>
      <c r="DW32" s="56"/>
      <c r="DX32" s="56"/>
      <c r="DY32" s="56"/>
      <c r="DZ32" s="56"/>
      <c r="EA32" s="56"/>
      <c r="EB32" s="56"/>
      <c r="EC32" s="56"/>
      <c r="ED32" s="56"/>
      <c r="EE32" s="56"/>
      <c r="EF32" s="56"/>
      <c r="EG32" s="56"/>
      <c r="EH32" s="56"/>
      <c r="EI32" s="56"/>
      <c r="EJ32" s="56"/>
      <c r="EK32" s="56"/>
      <c r="EL32" s="56"/>
      <c r="EM32" s="56"/>
      <c r="EN32" s="56"/>
      <c r="EO32" s="56"/>
      <c r="EP32" s="56"/>
      <c r="EQ32" s="56"/>
      <c r="ER32" s="56"/>
      <c r="ES32" s="56"/>
      <c r="ET32" s="56"/>
      <c r="EU32" s="56"/>
      <c r="EV32" s="56"/>
      <c r="EW32" s="56"/>
      <c r="EX32" s="56"/>
      <c r="EY32" s="56"/>
      <c r="EZ32" s="56"/>
      <c r="FA32" s="56"/>
      <c r="FB32" s="56"/>
      <c r="FC32" s="56"/>
      <c r="FD32" s="56"/>
      <c r="FE32" s="56"/>
      <c r="FF32" s="56"/>
      <c r="FG32" s="56"/>
      <c r="FH32" s="56"/>
      <c r="FI32" s="56"/>
      <c r="FJ32" s="56"/>
      <c r="FK32" s="56"/>
      <c r="FL32" s="56"/>
      <c r="FM32" s="56"/>
      <c r="FN32" s="56"/>
      <c r="FO32" s="56"/>
      <c r="FP32" s="56"/>
      <c r="FQ32" s="56"/>
      <c r="FR32" s="56"/>
      <c r="FS32" s="56"/>
      <c r="FT32" s="56"/>
      <c r="FU32" s="56"/>
      <c r="FV32" s="56"/>
      <c r="FW32" s="56"/>
      <c r="FX32" s="56"/>
      <c r="FY32" s="56"/>
      <c r="FZ32" s="56"/>
      <c r="GA32" s="56"/>
      <c r="GB32" s="56"/>
      <c r="GC32" s="56"/>
      <c r="GD32" s="56"/>
      <c r="GE32" s="56"/>
      <c r="GF32" s="56"/>
      <c r="GG32" s="56"/>
      <c r="GH32" s="56"/>
      <c r="GI32" s="56"/>
      <c r="GJ32" s="56"/>
      <c r="GK32" s="56"/>
      <c r="GL32" s="56"/>
      <c r="GM32" s="56"/>
      <c r="GN32" s="56"/>
      <c r="GO32" s="56"/>
      <c r="GP32" s="56"/>
      <c r="GQ32" s="56"/>
      <c r="GR32" s="56"/>
      <c r="GS32" s="56"/>
      <c r="GT32" s="56"/>
      <c r="GU32" s="56"/>
      <c r="GV32" s="56"/>
      <c r="GW32" s="56"/>
      <c r="GX32" s="56"/>
      <c r="GY32" s="56"/>
      <c r="GZ32" s="56"/>
      <c r="HA32" s="56"/>
      <c r="HB32" s="56"/>
      <c r="HC32" s="56"/>
      <c r="HD32" s="56"/>
      <c r="HE32" s="56"/>
      <c r="HF32" s="56"/>
      <c r="HG32" s="56"/>
      <c r="HH32" s="56"/>
      <c r="HI32" s="56"/>
      <c r="HJ32" s="56"/>
      <c r="HK32" s="56"/>
      <c r="HL32" s="56"/>
      <c r="HM32" s="56"/>
      <c r="HN32" s="56"/>
      <c r="HO32" s="56"/>
      <c r="HP32" s="56"/>
      <c r="HQ32" s="56"/>
      <c r="HR32" s="56"/>
      <c r="HS32" s="56"/>
      <c r="HT32" s="56"/>
      <c r="HU32" s="56"/>
      <c r="HV32" s="56"/>
      <c r="HW32" s="56"/>
      <c r="HX32" s="56"/>
      <c r="HY32" s="56"/>
      <c r="HZ32" s="56"/>
      <c r="IA32" s="56"/>
      <c r="IB32" s="56"/>
      <c r="IC32" s="56"/>
      <c r="ID32" s="56"/>
      <c r="IE32" s="56"/>
      <c r="IF32" s="56"/>
      <c r="IG32" s="56"/>
      <c r="IH32" s="56"/>
      <c r="II32" s="56"/>
      <c r="IJ32" s="56"/>
      <c r="IK32" s="56"/>
      <c r="IL32" s="56"/>
      <c r="IM32" s="56"/>
      <c r="IN32" s="56"/>
      <c r="IO32" s="56"/>
      <c r="IP32" s="56"/>
      <c r="IQ32" s="56"/>
      <c r="IR32" s="56"/>
      <c r="IS32" s="56"/>
      <c r="IT32" s="56"/>
      <c r="IU32" s="56"/>
      <c r="IV32" s="56"/>
      <c r="IW32" s="56"/>
      <c r="IX32" s="56"/>
      <c r="IY32" s="56"/>
      <c r="IZ32" s="56"/>
      <c r="JA32" s="56"/>
      <c r="JB32" s="56"/>
      <c r="JC32" s="56"/>
      <c r="JD32" s="56"/>
      <c r="JE32" s="56"/>
      <c r="JF32" s="56"/>
      <c r="JG32" s="56"/>
      <c r="JH32" s="56"/>
      <c r="JI32" s="56"/>
      <c r="JJ32" s="56"/>
      <c r="JK32" s="56"/>
    </row>
    <row r="33" spans="1:271" ht="20.100000000000001" customHeight="1">
      <c r="A33" s="54"/>
      <c r="B33" s="54"/>
      <c r="C33" s="54"/>
      <c r="D33" s="54"/>
      <c r="E33" s="54"/>
      <c r="Q33" s="54"/>
      <c r="R33" s="54"/>
      <c r="S33" s="54"/>
      <c r="T33" s="54"/>
      <c r="U33" s="54"/>
      <c r="V33" s="54"/>
      <c r="W33" s="54"/>
      <c r="X33" s="54"/>
      <c r="Y33" s="54"/>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c r="BM33" s="56"/>
      <c r="BN33" s="56"/>
      <c r="BO33" s="56"/>
      <c r="BP33" s="56"/>
      <c r="BQ33" s="56"/>
      <c r="BR33" s="56"/>
      <c r="BS33" s="56"/>
      <c r="BT33" s="56"/>
      <c r="BU33" s="56"/>
      <c r="BV33" s="56"/>
      <c r="BW33" s="56"/>
      <c r="BX33" s="56"/>
      <c r="BY33" s="56"/>
      <c r="BZ33" s="56"/>
      <c r="CA33" s="56"/>
      <c r="CB33" s="56"/>
      <c r="CC33" s="56"/>
      <c r="CD33" s="56"/>
      <c r="CE33" s="56"/>
      <c r="CF33" s="56"/>
      <c r="CG33" s="56"/>
      <c r="CH33" s="56"/>
      <c r="CI33" s="56"/>
      <c r="CJ33" s="56"/>
      <c r="CK33" s="56"/>
      <c r="CL33" s="56"/>
      <c r="CM33" s="56"/>
      <c r="CN33" s="56"/>
      <c r="CO33" s="56"/>
      <c r="CP33" s="56"/>
      <c r="CQ33" s="56"/>
      <c r="CR33" s="56"/>
      <c r="CS33" s="56"/>
      <c r="CT33" s="56"/>
      <c r="CU33" s="56"/>
      <c r="CV33" s="56"/>
      <c r="CW33" s="56"/>
      <c r="CX33" s="56"/>
      <c r="CY33" s="56"/>
      <c r="CZ33" s="56"/>
      <c r="DA33" s="56"/>
      <c r="DB33" s="56"/>
      <c r="DC33" s="56"/>
      <c r="DD33" s="56"/>
      <c r="DE33" s="56"/>
      <c r="DF33" s="56"/>
      <c r="DG33" s="56"/>
      <c r="DH33" s="56"/>
      <c r="DI33" s="56"/>
      <c r="DJ33" s="56"/>
      <c r="DK33" s="56"/>
      <c r="DL33" s="56"/>
      <c r="DM33" s="56"/>
      <c r="DN33" s="56"/>
      <c r="DO33" s="56"/>
      <c r="DP33" s="56"/>
      <c r="DQ33" s="56"/>
      <c r="DR33" s="56"/>
      <c r="DS33" s="56"/>
      <c r="DT33" s="56"/>
      <c r="DU33" s="56"/>
      <c r="DV33" s="56"/>
      <c r="DW33" s="56"/>
      <c r="DX33" s="56"/>
      <c r="DY33" s="56"/>
      <c r="DZ33" s="56"/>
      <c r="EA33" s="56"/>
      <c r="EB33" s="56"/>
      <c r="EC33" s="56"/>
      <c r="ED33" s="56"/>
      <c r="EE33" s="56"/>
      <c r="EF33" s="56"/>
      <c r="EG33" s="56"/>
      <c r="EH33" s="56"/>
      <c r="EI33" s="56"/>
      <c r="EJ33" s="56"/>
      <c r="EK33" s="56"/>
      <c r="EL33" s="56"/>
      <c r="EM33" s="56"/>
      <c r="EN33" s="56"/>
      <c r="EO33" s="56"/>
      <c r="EP33" s="56"/>
      <c r="EQ33" s="56"/>
      <c r="ER33" s="56"/>
      <c r="ES33" s="56"/>
      <c r="ET33" s="56"/>
      <c r="EU33" s="56"/>
      <c r="EV33" s="56"/>
      <c r="EW33" s="56"/>
      <c r="EX33" s="56"/>
      <c r="EY33" s="56"/>
      <c r="EZ33" s="56"/>
      <c r="FA33" s="56"/>
      <c r="FB33" s="56"/>
      <c r="FC33" s="56"/>
      <c r="FD33" s="56"/>
      <c r="FE33" s="56"/>
      <c r="FF33" s="56"/>
      <c r="FG33" s="56"/>
      <c r="FH33" s="56"/>
      <c r="FI33" s="56"/>
      <c r="FJ33" s="56"/>
      <c r="FK33" s="56"/>
      <c r="FL33" s="56"/>
      <c r="FM33" s="56"/>
      <c r="FN33" s="56"/>
      <c r="FO33" s="56"/>
      <c r="FP33" s="56"/>
      <c r="FQ33" s="56"/>
      <c r="FR33" s="56"/>
      <c r="FS33" s="56"/>
      <c r="FT33" s="56"/>
      <c r="FU33" s="56"/>
      <c r="FV33" s="56"/>
      <c r="FW33" s="56"/>
      <c r="FX33" s="56"/>
      <c r="FY33" s="56"/>
      <c r="FZ33" s="56"/>
      <c r="GA33" s="56"/>
      <c r="GB33" s="56"/>
      <c r="GC33" s="56"/>
      <c r="GD33" s="56"/>
      <c r="GE33" s="56"/>
      <c r="GF33" s="56"/>
      <c r="GG33" s="56"/>
      <c r="GH33" s="56"/>
      <c r="GI33" s="56"/>
      <c r="GJ33" s="56"/>
      <c r="GK33" s="56"/>
      <c r="GL33" s="56"/>
      <c r="GM33" s="56"/>
      <c r="GN33" s="56"/>
      <c r="GO33" s="56"/>
      <c r="GP33" s="56"/>
      <c r="GQ33" s="56"/>
      <c r="GR33" s="56"/>
      <c r="GS33" s="56"/>
      <c r="GT33" s="56"/>
      <c r="GU33" s="56"/>
      <c r="GV33" s="56"/>
      <c r="GW33" s="56"/>
      <c r="GX33" s="56"/>
      <c r="GY33" s="56"/>
      <c r="GZ33" s="56"/>
      <c r="HA33" s="56"/>
      <c r="HB33" s="56"/>
      <c r="HC33" s="56"/>
      <c r="HD33" s="56"/>
      <c r="HE33" s="56"/>
      <c r="HF33" s="56"/>
      <c r="HG33" s="56"/>
      <c r="HH33" s="56"/>
      <c r="HI33" s="56"/>
      <c r="HJ33" s="56"/>
      <c r="HK33" s="56"/>
      <c r="HL33" s="56"/>
      <c r="HM33" s="56"/>
      <c r="HN33" s="56"/>
      <c r="HO33" s="56"/>
      <c r="HP33" s="56"/>
      <c r="HQ33" s="56"/>
      <c r="HR33" s="56"/>
      <c r="HS33" s="56"/>
      <c r="HT33" s="56"/>
      <c r="HU33" s="56"/>
      <c r="HV33" s="56"/>
      <c r="HW33" s="56"/>
      <c r="HX33" s="56"/>
      <c r="HY33" s="56"/>
      <c r="HZ33" s="56"/>
      <c r="IA33" s="56"/>
      <c r="IB33" s="56"/>
      <c r="IC33" s="56"/>
      <c r="ID33" s="56"/>
      <c r="IE33" s="56"/>
      <c r="IF33" s="56"/>
      <c r="IG33" s="56"/>
      <c r="IH33" s="56"/>
      <c r="II33" s="56"/>
      <c r="IJ33" s="56"/>
      <c r="IK33" s="56"/>
      <c r="IL33" s="56"/>
      <c r="IM33" s="56"/>
      <c r="IN33" s="56"/>
      <c r="IO33" s="56"/>
      <c r="IP33" s="56"/>
      <c r="IQ33" s="56"/>
      <c r="IR33" s="56"/>
      <c r="IS33" s="56"/>
      <c r="IT33" s="56"/>
      <c r="IU33" s="56"/>
      <c r="IV33" s="56"/>
      <c r="IW33" s="56"/>
      <c r="IX33" s="56"/>
      <c r="IY33" s="56"/>
      <c r="IZ33" s="56"/>
      <c r="JA33" s="56"/>
      <c r="JB33" s="56"/>
      <c r="JC33" s="56"/>
      <c r="JD33" s="56"/>
      <c r="JE33" s="56"/>
      <c r="JF33" s="56"/>
      <c r="JG33" s="56"/>
      <c r="JH33" s="56"/>
      <c r="JI33" s="56"/>
      <c r="JJ33" s="56"/>
      <c r="JK33" s="56"/>
    </row>
    <row r="34" spans="1:271" ht="20.100000000000001" customHeight="1">
      <c r="A34" s="54"/>
      <c r="B34" s="54"/>
      <c r="C34" s="54"/>
      <c r="D34" s="54"/>
      <c r="E34" s="54"/>
      <c r="Q34" s="54"/>
      <c r="R34" s="54"/>
      <c r="S34" s="54"/>
      <c r="T34" s="54"/>
      <c r="U34" s="54"/>
      <c r="V34" s="54"/>
      <c r="W34" s="54"/>
      <c r="X34" s="54"/>
      <c r="Y34" s="54"/>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c r="CG34" s="56"/>
      <c r="CH34" s="56"/>
      <c r="CI34" s="56"/>
      <c r="CJ34" s="56"/>
      <c r="CK34" s="56"/>
      <c r="CL34" s="56"/>
      <c r="CM34" s="56"/>
      <c r="CN34" s="56"/>
      <c r="CO34" s="56"/>
      <c r="CP34" s="56"/>
      <c r="CQ34" s="56"/>
      <c r="CR34" s="56"/>
      <c r="CS34" s="56"/>
      <c r="CT34" s="56"/>
      <c r="CU34" s="56"/>
      <c r="CV34" s="56"/>
      <c r="CW34" s="56"/>
      <c r="CX34" s="56"/>
      <c r="CY34" s="56"/>
      <c r="CZ34" s="56"/>
      <c r="DA34" s="56"/>
      <c r="DB34" s="56"/>
      <c r="DC34" s="56"/>
      <c r="DD34" s="56"/>
      <c r="DE34" s="56"/>
      <c r="DF34" s="56"/>
      <c r="DG34" s="56"/>
      <c r="DH34" s="56"/>
      <c r="DI34" s="56"/>
      <c r="DJ34" s="56"/>
      <c r="DK34" s="56"/>
      <c r="DL34" s="56"/>
      <c r="DM34" s="56"/>
      <c r="DN34" s="56"/>
      <c r="DO34" s="56"/>
      <c r="DP34" s="56"/>
      <c r="DQ34" s="56"/>
      <c r="DR34" s="56"/>
      <c r="DS34" s="56"/>
      <c r="DT34" s="56"/>
      <c r="DU34" s="56"/>
      <c r="DV34" s="56"/>
      <c r="DW34" s="56"/>
      <c r="DX34" s="56"/>
      <c r="DY34" s="56"/>
      <c r="DZ34" s="56"/>
      <c r="EA34" s="56"/>
      <c r="EB34" s="56"/>
      <c r="EC34" s="56"/>
      <c r="ED34" s="56"/>
      <c r="EE34" s="56"/>
      <c r="EF34" s="56"/>
      <c r="EG34" s="56"/>
      <c r="EH34" s="56"/>
      <c r="EI34" s="56"/>
      <c r="EJ34" s="56"/>
      <c r="EK34" s="56"/>
      <c r="EL34" s="56"/>
      <c r="EM34" s="56"/>
      <c r="EN34" s="56"/>
      <c r="EO34" s="56"/>
      <c r="EP34" s="56"/>
      <c r="EQ34" s="56"/>
      <c r="ER34" s="56"/>
      <c r="ES34" s="56"/>
      <c r="ET34" s="56"/>
      <c r="EU34" s="56"/>
      <c r="EV34" s="56"/>
      <c r="EW34" s="56"/>
      <c r="EX34" s="56"/>
      <c r="EY34" s="56"/>
      <c r="EZ34" s="56"/>
      <c r="FA34" s="56"/>
      <c r="FB34" s="56"/>
      <c r="FC34" s="56"/>
      <c r="FD34" s="56"/>
      <c r="FE34" s="56"/>
      <c r="FF34" s="56"/>
      <c r="FG34" s="56"/>
      <c r="FH34" s="56"/>
      <c r="FI34" s="56"/>
      <c r="FJ34" s="56"/>
      <c r="FK34" s="56"/>
      <c r="FL34" s="56"/>
      <c r="FM34" s="56"/>
      <c r="FN34" s="56"/>
      <c r="FO34" s="56"/>
      <c r="FP34" s="56"/>
      <c r="FQ34" s="56"/>
      <c r="FR34" s="56"/>
      <c r="FS34" s="56"/>
      <c r="FT34" s="56"/>
      <c r="FU34" s="56"/>
      <c r="FV34" s="56"/>
      <c r="FW34" s="56"/>
      <c r="FX34" s="56"/>
      <c r="FY34" s="56"/>
      <c r="FZ34" s="56"/>
      <c r="GA34" s="56"/>
      <c r="GB34" s="56"/>
      <c r="GC34" s="56"/>
      <c r="GD34" s="56"/>
      <c r="GE34" s="56"/>
      <c r="GF34" s="56"/>
      <c r="GG34" s="56"/>
      <c r="GH34" s="56"/>
      <c r="GI34" s="56"/>
      <c r="GJ34" s="56"/>
      <c r="GK34" s="56"/>
      <c r="GL34" s="56"/>
      <c r="GM34" s="56"/>
      <c r="GN34" s="56"/>
      <c r="GO34" s="56"/>
      <c r="GP34" s="56"/>
      <c r="GQ34" s="56"/>
      <c r="GR34" s="56"/>
      <c r="GS34" s="56"/>
      <c r="GT34" s="56"/>
      <c r="GU34" s="56"/>
      <c r="GV34" s="56"/>
      <c r="GW34" s="56"/>
      <c r="GX34" s="56"/>
      <c r="GY34" s="56"/>
      <c r="GZ34" s="56"/>
      <c r="HA34" s="56"/>
      <c r="HB34" s="56"/>
      <c r="HC34" s="56"/>
      <c r="HD34" s="56"/>
      <c r="HE34" s="56"/>
      <c r="HF34" s="56"/>
      <c r="HG34" s="56"/>
      <c r="HH34" s="56"/>
      <c r="HI34" s="56"/>
      <c r="HJ34" s="56"/>
      <c r="HK34" s="56"/>
      <c r="HL34" s="56"/>
      <c r="HM34" s="56"/>
      <c r="HN34" s="56"/>
      <c r="HO34" s="56"/>
      <c r="HP34" s="56"/>
      <c r="HQ34" s="56"/>
      <c r="HR34" s="56"/>
      <c r="HS34" s="56"/>
      <c r="HT34" s="56"/>
      <c r="HU34" s="56"/>
      <c r="HV34" s="56"/>
      <c r="HW34" s="56"/>
      <c r="HX34" s="56"/>
      <c r="HY34" s="56"/>
      <c r="HZ34" s="56"/>
      <c r="IA34" s="56"/>
      <c r="IB34" s="56"/>
      <c r="IC34" s="56"/>
      <c r="ID34" s="56"/>
      <c r="IE34" s="56"/>
      <c r="IF34" s="56"/>
      <c r="IG34" s="56"/>
      <c r="IH34" s="56"/>
      <c r="II34" s="56"/>
      <c r="IJ34" s="56"/>
      <c r="IK34" s="56"/>
      <c r="IL34" s="56"/>
      <c r="IM34" s="56"/>
      <c r="IN34" s="56"/>
      <c r="IO34" s="56"/>
      <c r="IP34" s="56"/>
      <c r="IQ34" s="56"/>
      <c r="IR34" s="56"/>
      <c r="IS34" s="56"/>
      <c r="IT34" s="56"/>
      <c r="IU34" s="56"/>
      <c r="IV34" s="56"/>
      <c r="IW34" s="56"/>
      <c r="IX34" s="56"/>
      <c r="IY34" s="56"/>
      <c r="IZ34" s="56"/>
      <c r="JA34" s="56"/>
      <c r="JB34" s="56"/>
      <c r="JC34" s="56"/>
      <c r="JD34" s="56"/>
      <c r="JE34" s="56"/>
      <c r="JF34" s="56"/>
      <c r="JG34" s="56"/>
      <c r="JH34" s="56"/>
      <c r="JI34" s="56"/>
      <c r="JJ34" s="56"/>
      <c r="JK34" s="56"/>
    </row>
    <row r="35" spans="1:271" ht="20.100000000000001" customHeight="1">
      <c r="A35" s="54"/>
      <c r="B35" s="54"/>
      <c r="C35" s="54"/>
      <c r="D35" s="54"/>
      <c r="E35" s="54"/>
      <c r="F35" s="83"/>
      <c r="G35" s="54"/>
      <c r="H35" s="54"/>
      <c r="I35" s="54"/>
      <c r="J35" s="54"/>
      <c r="K35" s="54"/>
      <c r="L35" s="54"/>
      <c r="M35" s="54"/>
      <c r="N35" s="54"/>
      <c r="O35" s="54"/>
      <c r="P35" s="54"/>
      <c r="Q35" s="54"/>
      <c r="R35" s="54"/>
      <c r="S35" s="54"/>
      <c r="T35" s="54"/>
      <c r="U35" s="54"/>
      <c r="V35" s="54"/>
      <c r="W35" s="54"/>
      <c r="X35" s="54"/>
      <c r="Y35" s="54"/>
      <c r="Z35" s="54"/>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c r="CG35" s="56"/>
      <c r="CH35" s="56"/>
      <c r="CI35" s="56"/>
      <c r="CJ35" s="56"/>
      <c r="CK35" s="56"/>
      <c r="CL35" s="56"/>
      <c r="CM35" s="56"/>
      <c r="CN35" s="56"/>
      <c r="CO35" s="56"/>
      <c r="CP35" s="56"/>
      <c r="CQ35" s="56"/>
      <c r="CR35" s="56"/>
      <c r="CS35" s="56"/>
      <c r="CT35" s="56"/>
      <c r="CU35" s="56"/>
      <c r="CV35" s="56"/>
      <c r="CW35" s="56"/>
      <c r="CX35" s="56"/>
      <c r="CY35" s="56"/>
      <c r="CZ35" s="56"/>
      <c r="DA35" s="56"/>
      <c r="DB35" s="56"/>
      <c r="DC35" s="56"/>
      <c r="DD35" s="56"/>
      <c r="DE35" s="56"/>
      <c r="DF35" s="56"/>
      <c r="DG35" s="56"/>
      <c r="DH35" s="56"/>
      <c r="DI35" s="56"/>
      <c r="DJ35" s="56"/>
      <c r="DK35" s="56"/>
      <c r="DL35" s="56"/>
      <c r="DM35" s="56"/>
      <c r="DN35" s="56"/>
      <c r="DO35" s="56"/>
      <c r="DP35" s="56"/>
      <c r="DQ35" s="56"/>
      <c r="DR35" s="56"/>
      <c r="DS35" s="56"/>
      <c r="DT35" s="56"/>
      <c r="DU35" s="56"/>
      <c r="DV35" s="56"/>
      <c r="DW35" s="56"/>
      <c r="DX35" s="56"/>
      <c r="DY35" s="56"/>
      <c r="DZ35" s="56"/>
      <c r="EA35" s="56"/>
      <c r="EB35" s="56"/>
      <c r="EC35" s="56"/>
      <c r="ED35" s="56"/>
      <c r="EE35" s="56"/>
      <c r="EF35" s="56"/>
      <c r="EG35" s="56"/>
      <c r="EH35" s="56"/>
      <c r="EI35" s="56"/>
      <c r="EJ35" s="56"/>
      <c r="EK35" s="56"/>
      <c r="EL35" s="56"/>
      <c r="EM35" s="56"/>
      <c r="EN35" s="56"/>
      <c r="EO35" s="56"/>
      <c r="EP35" s="56"/>
      <c r="EQ35" s="56"/>
      <c r="ER35" s="56"/>
      <c r="ES35" s="56"/>
      <c r="ET35" s="56"/>
      <c r="EU35" s="56"/>
      <c r="EV35" s="56"/>
      <c r="EW35" s="56"/>
      <c r="EX35" s="56"/>
      <c r="EY35" s="56"/>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c r="FX35" s="56"/>
      <c r="FY35" s="56"/>
      <c r="FZ35" s="56"/>
      <c r="GA35" s="56"/>
      <c r="GB35" s="56"/>
      <c r="GC35" s="56"/>
      <c r="GD35" s="56"/>
      <c r="GE35" s="56"/>
      <c r="GF35" s="56"/>
      <c r="GG35" s="56"/>
      <c r="GH35" s="56"/>
      <c r="GI35" s="56"/>
      <c r="GJ35" s="56"/>
      <c r="GK35" s="56"/>
      <c r="GL35" s="56"/>
      <c r="GM35" s="56"/>
      <c r="GN35" s="56"/>
      <c r="GO35" s="56"/>
      <c r="GP35" s="56"/>
      <c r="GQ35" s="56"/>
      <c r="GR35" s="56"/>
      <c r="GS35" s="56"/>
      <c r="GT35" s="56"/>
      <c r="GU35" s="56"/>
      <c r="GV35" s="56"/>
      <c r="GW35" s="56"/>
      <c r="GX35" s="56"/>
      <c r="GY35" s="56"/>
      <c r="GZ35" s="56"/>
      <c r="HA35" s="56"/>
      <c r="HB35" s="56"/>
      <c r="HC35" s="56"/>
      <c r="HD35" s="56"/>
      <c r="HE35" s="56"/>
      <c r="HF35" s="56"/>
      <c r="HG35" s="56"/>
      <c r="HH35" s="56"/>
      <c r="HI35" s="56"/>
      <c r="HJ35" s="56"/>
      <c r="HK35" s="56"/>
    </row>
    <row r="36" spans="1:271" ht="20.100000000000001"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c r="CE36" s="56"/>
      <c r="CF36" s="56"/>
      <c r="CG36" s="56"/>
      <c r="CH36" s="56"/>
      <c r="CI36" s="56"/>
      <c r="CJ36" s="56"/>
      <c r="CK36" s="56"/>
      <c r="CL36" s="56"/>
      <c r="CM36" s="56"/>
      <c r="CN36" s="56"/>
      <c r="CO36" s="56"/>
      <c r="CP36" s="56"/>
      <c r="CQ36" s="56"/>
      <c r="CR36" s="56"/>
      <c r="CS36" s="56"/>
      <c r="CT36" s="56"/>
      <c r="CU36" s="56"/>
      <c r="CV36" s="56"/>
      <c r="CW36" s="56"/>
      <c r="CX36" s="56"/>
      <c r="CY36" s="56"/>
      <c r="CZ36" s="56"/>
      <c r="DA36" s="56"/>
      <c r="DB36" s="56"/>
      <c r="DC36" s="56"/>
      <c r="DD36" s="56"/>
      <c r="DE36" s="56"/>
      <c r="DF36" s="56"/>
      <c r="DG36" s="56"/>
      <c r="DH36" s="56"/>
      <c r="DI36" s="56"/>
      <c r="DJ36" s="56"/>
      <c r="DK36" s="56"/>
      <c r="DL36" s="56"/>
      <c r="DM36" s="56"/>
      <c r="DN36" s="56"/>
      <c r="DO36" s="56"/>
      <c r="DP36" s="56"/>
      <c r="DQ36" s="56"/>
      <c r="DR36" s="56"/>
      <c r="DS36" s="56"/>
      <c r="DT36" s="56"/>
      <c r="DU36" s="56"/>
      <c r="DV36" s="56"/>
      <c r="DW36" s="56"/>
      <c r="DX36" s="56"/>
      <c r="DY36" s="56"/>
      <c r="DZ36" s="56"/>
      <c r="EA36" s="56"/>
      <c r="EB36" s="56"/>
      <c r="EC36" s="56"/>
      <c r="ED36" s="56"/>
      <c r="EE36" s="56"/>
      <c r="EF36" s="56"/>
      <c r="EG36" s="56"/>
      <c r="EH36" s="56"/>
      <c r="EI36" s="56"/>
      <c r="EJ36" s="56"/>
      <c r="EK36" s="56"/>
      <c r="EL36" s="56"/>
      <c r="EM36" s="56"/>
      <c r="EN36" s="56"/>
      <c r="EO36" s="56"/>
      <c r="EP36" s="56"/>
      <c r="EQ36" s="56"/>
      <c r="ER36" s="56"/>
      <c r="ES36" s="56"/>
      <c r="ET36" s="56"/>
      <c r="EU36" s="56"/>
      <c r="EV36" s="56"/>
      <c r="EW36" s="56"/>
      <c r="EX36" s="56"/>
      <c r="EY36" s="56"/>
      <c r="EZ36" s="56"/>
      <c r="FA36" s="56"/>
      <c r="FB36" s="56"/>
      <c r="FC36" s="56"/>
      <c r="FD36" s="56"/>
      <c r="FE36" s="56"/>
      <c r="FF36" s="56"/>
      <c r="FG36" s="56"/>
      <c r="FH36" s="56"/>
      <c r="FI36" s="56"/>
      <c r="FJ36" s="56"/>
      <c r="FK36" s="56"/>
      <c r="FL36" s="56"/>
      <c r="FM36" s="56"/>
      <c r="FN36" s="56"/>
      <c r="FO36" s="56"/>
      <c r="FP36" s="56"/>
      <c r="FQ36" s="56"/>
      <c r="FR36" s="56"/>
      <c r="FS36" s="56"/>
      <c r="FT36" s="56"/>
      <c r="FU36" s="56"/>
      <c r="FV36" s="56"/>
      <c r="FW36" s="56"/>
      <c r="FX36" s="56"/>
      <c r="FY36" s="56"/>
      <c r="FZ36" s="56"/>
      <c r="GA36" s="56"/>
      <c r="GB36" s="56"/>
      <c r="GC36" s="56"/>
      <c r="GD36" s="56"/>
      <c r="GE36" s="56"/>
      <c r="GF36" s="56"/>
      <c r="GG36" s="56"/>
      <c r="GH36" s="56"/>
      <c r="GI36" s="56"/>
      <c r="GJ36" s="56"/>
      <c r="GK36" s="56"/>
      <c r="GL36" s="56"/>
      <c r="GM36" s="56"/>
      <c r="GN36" s="56"/>
      <c r="GO36" s="56"/>
      <c r="GP36" s="56"/>
      <c r="GQ36" s="56"/>
      <c r="GR36" s="56"/>
      <c r="GS36" s="56"/>
      <c r="GT36" s="56"/>
      <c r="GU36" s="56"/>
      <c r="GV36" s="56"/>
      <c r="GW36" s="56"/>
      <c r="GX36" s="56"/>
      <c r="GY36" s="56"/>
      <c r="GZ36" s="56"/>
      <c r="HA36" s="56"/>
      <c r="HB36" s="56"/>
      <c r="HC36" s="56"/>
      <c r="HD36" s="56"/>
      <c r="HE36" s="56"/>
      <c r="HF36" s="56"/>
      <c r="HG36" s="56"/>
      <c r="HH36" s="56"/>
      <c r="HI36" s="56"/>
      <c r="HJ36" s="56"/>
      <c r="HK36" s="56"/>
    </row>
    <row r="37" spans="1:271" ht="20.100000000000001" customHeight="1">
      <c r="A37" s="54"/>
      <c r="B37" s="54"/>
      <c r="C37" s="84"/>
      <c r="D37" s="84"/>
      <c r="E37" s="54"/>
      <c r="F37" s="54"/>
      <c r="G37" s="54"/>
      <c r="H37" s="54"/>
      <c r="I37" s="54"/>
      <c r="J37" s="54"/>
      <c r="K37" s="54"/>
      <c r="L37" s="54"/>
      <c r="M37" s="54"/>
      <c r="N37" s="54"/>
      <c r="O37" s="54"/>
      <c r="P37" s="54"/>
      <c r="Q37" s="54"/>
      <c r="R37" s="54"/>
      <c r="S37" s="54"/>
      <c r="T37" s="54"/>
      <c r="U37" s="54"/>
      <c r="V37" s="54"/>
      <c r="W37" s="54"/>
      <c r="X37" s="54"/>
      <c r="Y37" s="54"/>
      <c r="Z37" s="54"/>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6"/>
      <c r="CA37" s="56"/>
      <c r="CB37" s="56"/>
      <c r="CC37" s="56"/>
      <c r="CD37" s="56"/>
      <c r="CE37" s="56"/>
      <c r="CF37" s="56"/>
      <c r="CG37" s="56"/>
      <c r="CH37" s="56"/>
      <c r="CI37" s="56"/>
      <c r="CJ37" s="56"/>
      <c r="CK37" s="56"/>
      <c r="CL37" s="56"/>
      <c r="CM37" s="56"/>
      <c r="CN37" s="56"/>
      <c r="CO37" s="56"/>
      <c r="CP37" s="56"/>
      <c r="CQ37" s="56"/>
      <c r="CR37" s="56"/>
      <c r="CS37" s="56"/>
      <c r="CT37" s="56"/>
      <c r="CU37" s="56"/>
      <c r="CV37" s="56"/>
      <c r="CW37" s="56"/>
      <c r="CX37" s="56"/>
      <c r="CY37" s="56"/>
      <c r="CZ37" s="56"/>
      <c r="DA37" s="56"/>
      <c r="DB37" s="56"/>
      <c r="DC37" s="56"/>
      <c r="DD37" s="56"/>
      <c r="DE37" s="56"/>
      <c r="DF37" s="56"/>
      <c r="DG37" s="56"/>
      <c r="DH37" s="56"/>
      <c r="DI37" s="56"/>
      <c r="DJ37" s="56"/>
      <c r="DK37" s="56"/>
      <c r="DL37" s="56"/>
      <c r="DM37" s="56"/>
      <c r="DN37" s="56"/>
      <c r="DO37" s="56"/>
      <c r="DP37" s="56"/>
      <c r="DQ37" s="56"/>
      <c r="DR37" s="56"/>
      <c r="DS37" s="56"/>
      <c r="DT37" s="56"/>
      <c r="DU37" s="56"/>
      <c r="DV37" s="56"/>
      <c r="DW37" s="56"/>
      <c r="DX37" s="56"/>
      <c r="DY37" s="56"/>
      <c r="DZ37" s="56"/>
      <c r="EA37" s="56"/>
      <c r="EB37" s="56"/>
      <c r="EC37" s="56"/>
      <c r="ED37" s="56"/>
      <c r="EE37" s="56"/>
      <c r="EF37" s="56"/>
      <c r="EG37" s="56"/>
      <c r="EH37" s="56"/>
      <c r="EI37" s="56"/>
      <c r="EJ37" s="56"/>
      <c r="EK37" s="56"/>
      <c r="EL37" s="56"/>
      <c r="EM37" s="56"/>
      <c r="EN37" s="56"/>
      <c r="EO37" s="56"/>
      <c r="EP37" s="56"/>
      <c r="EQ37" s="56"/>
      <c r="ER37" s="56"/>
      <c r="ES37" s="56"/>
      <c r="ET37" s="56"/>
      <c r="EU37" s="56"/>
      <c r="EV37" s="56"/>
      <c r="EW37" s="56"/>
      <c r="EX37" s="56"/>
      <c r="EY37" s="56"/>
      <c r="EZ37" s="56"/>
      <c r="FA37" s="56"/>
      <c r="FB37" s="56"/>
      <c r="FC37" s="56"/>
      <c r="FD37" s="56"/>
      <c r="FE37" s="56"/>
      <c r="FF37" s="56"/>
      <c r="FG37" s="56"/>
      <c r="FH37" s="56"/>
      <c r="FI37" s="56"/>
      <c r="FJ37" s="56"/>
      <c r="FK37" s="56"/>
      <c r="FL37" s="56"/>
      <c r="FM37" s="56"/>
      <c r="FN37" s="56"/>
      <c r="FO37" s="56"/>
      <c r="FP37" s="56"/>
      <c r="FQ37" s="56"/>
      <c r="FR37" s="56"/>
      <c r="FS37" s="56"/>
      <c r="FT37" s="56"/>
      <c r="FU37" s="56"/>
      <c r="FV37" s="56"/>
      <c r="FW37" s="56"/>
      <c r="FX37" s="56"/>
      <c r="FY37" s="56"/>
      <c r="FZ37" s="56"/>
      <c r="GA37" s="56"/>
      <c r="GB37" s="56"/>
      <c r="GC37" s="56"/>
      <c r="GD37" s="56"/>
      <c r="GE37" s="56"/>
      <c r="GF37" s="56"/>
      <c r="GG37" s="56"/>
      <c r="GH37" s="56"/>
      <c r="GI37" s="56"/>
      <c r="GJ37" s="56"/>
      <c r="GK37" s="56"/>
      <c r="GL37" s="56"/>
      <c r="GM37" s="56"/>
      <c r="GN37" s="56"/>
      <c r="GO37" s="56"/>
      <c r="GP37" s="56"/>
      <c r="GQ37" s="56"/>
      <c r="GR37" s="56"/>
      <c r="GS37" s="56"/>
      <c r="GT37" s="56"/>
      <c r="GU37" s="56"/>
      <c r="GV37" s="56"/>
      <c r="GW37" s="56"/>
      <c r="GX37" s="56"/>
      <c r="GY37" s="56"/>
      <c r="GZ37" s="56"/>
      <c r="HA37" s="56"/>
      <c r="HB37" s="56"/>
      <c r="HC37" s="56"/>
      <c r="HD37" s="56"/>
      <c r="HE37" s="56"/>
      <c r="HF37" s="56"/>
      <c r="HG37" s="56"/>
      <c r="HH37" s="56"/>
      <c r="HI37" s="56"/>
      <c r="HJ37" s="56"/>
      <c r="HK37" s="56"/>
    </row>
    <row r="38" spans="1:271" ht="20.100000000000001"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c r="FB38" s="56"/>
      <c r="FC38" s="56"/>
      <c r="FD38" s="56"/>
      <c r="FE38" s="56"/>
      <c r="FF38" s="56"/>
      <c r="FG38" s="56"/>
      <c r="FH38" s="56"/>
      <c r="FI38" s="56"/>
      <c r="FJ38" s="56"/>
      <c r="FK38" s="56"/>
      <c r="FL38" s="56"/>
      <c r="FM38" s="56"/>
      <c r="FN38" s="56"/>
      <c r="FO38" s="56"/>
      <c r="FP38" s="56"/>
      <c r="FQ38" s="56"/>
      <c r="FR38" s="56"/>
      <c r="FS38" s="56"/>
      <c r="FT38" s="56"/>
      <c r="FU38" s="56"/>
      <c r="FV38" s="56"/>
      <c r="FW38" s="56"/>
      <c r="FX38" s="56"/>
      <c r="FY38" s="56"/>
      <c r="FZ38" s="56"/>
      <c r="GA38" s="56"/>
      <c r="GB38" s="56"/>
      <c r="GC38" s="56"/>
      <c r="GD38" s="56"/>
      <c r="GE38" s="56"/>
      <c r="GF38" s="56"/>
      <c r="GG38" s="56"/>
      <c r="GH38" s="56"/>
      <c r="GI38" s="56"/>
      <c r="GJ38" s="56"/>
      <c r="GK38" s="56"/>
      <c r="GL38" s="56"/>
      <c r="GM38" s="56"/>
      <c r="GN38" s="56"/>
      <c r="GO38" s="56"/>
      <c r="GP38" s="56"/>
      <c r="GQ38" s="56"/>
      <c r="GR38" s="56"/>
      <c r="GS38" s="56"/>
      <c r="GT38" s="56"/>
      <c r="GU38" s="56"/>
      <c r="GV38" s="56"/>
      <c r="GW38" s="56"/>
      <c r="GX38" s="56"/>
      <c r="GY38" s="56"/>
      <c r="GZ38" s="56"/>
      <c r="HA38" s="56"/>
      <c r="HB38" s="56"/>
      <c r="HC38" s="56"/>
      <c r="HD38" s="56"/>
      <c r="HE38" s="56"/>
      <c r="HF38" s="56"/>
      <c r="HG38" s="56"/>
      <c r="HH38" s="56"/>
      <c r="HI38" s="56"/>
      <c r="HJ38" s="56"/>
      <c r="HK38" s="56"/>
    </row>
    <row r="39" spans="1:271" ht="20.100000000000001"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c r="DI39" s="56"/>
      <c r="DJ39" s="56"/>
      <c r="DK39" s="56"/>
      <c r="DL39" s="56"/>
      <c r="DM39" s="56"/>
      <c r="DN39" s="56"/>
      <c r="DO39" s="56"/>
      <c r="DP39" s="56"/>
      <c r="DQ39" s="56"/>
      <c r="DR39" s="56"/>
      <c r="DS39" s="56"/>
      <c r="DT39" s="56"/>
      <c r="DU39" s="56"/>
      <c r="DV39" s="56"/>
      <c r="DW39" s="56"/>
      <c r="DX39" s="56"/>
      <c r="DY39" s="56"/>
      <c r="DZ39" s="56"/>
      <c r="EA39" s="56"/>
      <c r="EB39" s="56"/>
      <c r="EC39" s="56"/>
      <c r="ED39" s="56"/>
      <c r="EE39" s="56"/>
      <c r="EF39" s="56"/>
      <c r="EG39" s="56"/>
      <c r="EH39" s="56"/>
      <c r="EI39" s="56"/>
      <c r="EJ39" s="56"/>
      <c r="EK39" s="56"/>
      <c r="EL39" s="56"/>
      <c r="EM39" s="56"/>
      <c r="EN39" s="56"/>
      <c r="EO39" s="56"/>
      <c r="EP39" s="56"/>
      <c r="EQ39" s="56"/>
      <c r="ER39" s="56"/>
      <c r="ES39" s="56"/>
      <c r="ET39" s="56"/>
      <c r="EU39" s="56"/>
      <c r="EV39" s="56"/>
      <c r="EW39" s="56"/>
      <c r="EX39" s="56"/>
      <c r="EY39" s="56"/>
      <c r="EZ39" s="56"/>
      <c r="FA39" s="56"/>
      <c r="FB39" s="56"/>
      <c r="FC39" s="56"/>
      <c r="FD39" s="56"/>
      <c r="FE39" s="56"/>
      <c r="FF39" s="56"/>
      <c r="FG39" s="56"/>
      <c r="FH39" s="56"/>
      <c r="FI39" s="56"/>
      <c r="FJ39" s="56"/>
      <c r="FK39" s="56"/>
      <c r="FL39" s="56"/>
      <c r="FM39" s="56"/>
      <c r="FN39" s="56"/>
      <c r="FO39" s="56"/>
      <c r="FP39" s="56"/>
      <c r="FQ39" s="56"/>
      <c r="FR39" s="56"/>
      <c r="FS39" s="56"/>
      <c r="FT39" s="56"/>
      <c r="FU39" s="56"/>
      <c r="FV39" s="56"/>
      <c r="FW39" s="56"/>
      <c r="FX39" s="56"/>
      <c r="FY39" s="56"/>
      <c r="FZ39" s="56"/>
      <c r="GA39" s="56"/>
      <c r="GB39" s="56"/>
      <c r="GC39" s="56"/>
      <c r="GD39" s="56"/>
      <c r="GE39" s="56"/>
      <c r="GF39" s="56"/>
      <c r="GG39" s="56"/>
      <c r="GH39" s="56"/>
      <c r="GI39" s="56"/>
      <c r="GJ39" s="56"/>
      <c r="GK39" s="56"/>
      <c r="GL39" s="56"/>
      <c r="GM39" s="56"/>
      <c r="GN39" s="56"/>
      <c r="GO39" s="56"/>
      <c r="GP39" s="56"/>
      <c r="GQ39" s="56"/>
      <c r="GR39" s="56"/>
      <c r="GS39" s="56"/>
      <c r="GT39" s="56"/>
      <c r="GU39" s="56"/>
      <c r="GV39" s="56"/>
      <c r="GW39" s="56"/>
      <c r="GX39" s="56"/>
      <c r="GY39" s="56"/>
      <c r="GZ39" s="56"/>
      <c r="HA39" s="56"/>
      <c r="HB39" s="56"/>
      <c r="HC39" s="56"/>
      <c r="HD39" s="56"/>
      <c r="HE39" s="56"/>
      <c r="HF39" s="56"/>
      <c r="HG39" s="56"/>
      <c r="HH39" s="56"/>
      <c r="HI39" s="56"/>
      <c r="HJ39" s="56"/>
      <c r="HK39" s="56"/>
    </row>
    <row r="40" spans="1:271" ht="20.10000000000000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c r="GK40" s="56"/>
      <c r="GL40" s="56"/>
      <c r="GM40" s="56"/>
      <c r="GN40" s="56"/>
      <c r="GO40" s="56"/>
      <c r="GP40" s="56"/>
      <c r="GQ40" s="56"/>
      <c r="GR40" s="56"/>
      <c r="GS40" s="56"/>
      <c r="GT40" s="56"/>
      <c r="GU40" s="56"/>
      <c r="GV40" s="56"/>
      <c r="GW40" s="56"/>
      <c r="GX40" s="56"/>
      <c r="GY40" s="56"/>
      <c r="GZ40" s="56"/>
      <c r="HA40" s="56"/>
      <c r="HB40" s="56"/>
      <c r="HC40" s="56"/>
      <c r="HD40" s="56"/>
      <c r="HE40" s="56"/>
      <c r="HF40" s="56"/>
      <c r="HG40" s="56"/>
      <c r="HH40" s="56"/>
      <c r="HI40" s="56"/>
      <c r="HJ40" s="56"/>
      <c r="HK40" s="56"/>
    </row>
    <row r="41" spans="1:271" ht="20.100000000000001"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c r="DI41" s="56"/>
      <c r="DJ41" s="56"/>
      <c r="DK41" s="56"/>
      <c r="DL41" s="56"/>
      <c r="DM41" s="56"/>
      <c r="DN41" s="56"/>
      <c r="DO41" s="56"/>
      <c r="DP41" s="56"/>
      <c r="DQ41" s="56"/>
      <c r="DR41" s="56"/>
      <c r="DS41" s="56"/>
      <c r="DT41" s="56"/>
      <c r="DU41" s="56"/>
      <c r="DV41" s="56"/>
      <c r="DW41" s="56"/>
      <c r="DX41" s="56"/>
      <c r="DY41" s="56"/>
      <c r="DZ41" s="56"/>
      <c r="EA41" s="56"/>
      <c r="EB41" s="56"/>
      <c r="EC41" s="56"/>
      <c r="ED41" s="56"/>
      <c r="EE41" s="56"/>
      <c r="EF41" s="56"/>
      <c r="EG41" s="56"/>
      <c r="EH41" s="56"/>
      <c r="EI41" s="56"/>
      <c r="EJ41" s="56"/>
      <c r="EK41" s="56"/>
      <c r="EL41" s="56"/>
      <c r="EM41" s="56"/>
      <c r="EN41" s="56"/>
      <c r="EO41" s="56"/>
      <c r="EP41" s="56"/>
      <c r="EQ41" s="56"/>
      <c r="ER41" s="56"/>
      <c r="ES41" s="56"/>
      <c r="ET41" s="56"/>
      <c r="EU41" s="56"/>
      <c r="EV41" s="56"/>
      <c r="EW41" s="56"/>
      <c r="EX41" s="56"/>
      <c r="EY41" s="56"/>
      <c r="EZ41" s="56"/>
      <c r="FA41" s="56"/>
      <c r="FB41" s="56"/>
      <c r="FC41" s="56"/>
      <c r="FD41" s="56"/>
      <c r="FE41" s="56"/>
      <c r="FF41" s="56"/>
      <c r="FG41" s="56"/>
      <c r="FH41" s="56"/>
      <c r="FI41" s="56"/>
      <c r="FJ41" s="56"/>
      <c r="FK41" s="56"/>
      <c r="FL41" s="56"/>
      <c r="FM41" s="56"/>
      <c r="FN41" s="56"/>
      <c r="FO41" s="56"/>
      <c r="FP41" s="56"/>
      <c r="FQ41" s="56"/>
      <c r="FR41" s="56"/>
      <c r="FS41" s="56"/>
      <c r="FT41" s="56"/>
      <c r="FU41" s="56"/>
      <c r="FV41" s="56"/>
      <c r="FW41" s="56"/>
      <c r="FX41" s="56"/>
      <c r="FY41" s="56"/>
      <c r="FZ41" s="56"/>
      <c r="GA41" s="56"/>
      <c r="GB41" s="56"/>
      <c r="GC41" s="56"/>
      <c r="GD41" s="56"/>
      <c r="GE41" s="56"/>
      <c r="GF41" s="56"/>
      <c r="GG41" s="56"/>
      <c r="GH41" s="56"/>
      <c r="GI41" s="56"/>
      <c r="GJ41" s="56"/>
      <c r="GK41" s="56"/>
      <c r="GL41" s="56"/>
      <c r="GM41" s="56"/>
      <c r="GN41" s="56"/>
      <c r="GO41" s="56"/>
      <c r="GP41" s="56"/>
      <c r="GQ41" s="56"/>
      <c r="GR41" s="56"/>
      <c r="GS41" s="56"/>
      <c r="GT41" s="56"/>
      <c r="GU41" s="56"/>
      <c r="GV41" s="56"/>
      <c r="GW41" s="56"/>
      <c r="GX41" s="56"/>
      <c r="GY41" s="56"/>
      <c r="GZ41" s="56"/>
      <c r="HA41" s="56"/>
      <c r="HB41" s="56"/>
      <c r="HC41" s="56"/>
      <c r="HD41" s="56"/>
      <c r="HE41" s="56"/>
      <c r="HF41" s="56"/>
      <c r="HG41" s="56"/>
      <c r="HH41" s="56"/>
      <c r="HI41" s="56"/>
      <c r="HJ41" s="56"/>
      <c r="HK41" s="56"/>
    </row>
    <row r="42" spans="1:271" ht="20.100000000000001"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c r="GC42" s="56"/>
      <c r="GD42" s="56"/>
      <c r="GE42" s="56"/>
      <c r="GF42" s="56"/>
      <c r="GG42" s="56"/>
      <c r="GH42" s="56"/>
      <c r="GI42" s="56"/>
      <c r="GJ42" s="56"/>
      <c r="GK42" s="56"/>
      <c r="GL42" s="56"/>
      <c r="GM42" s="56"/>
      <c r="GN42" s="56"/>
      <c r="GO42" s="56"/>
      <c r="GP42" s="56"/>
      <c r="GQ42" s="56"/>
      <c r="GR42" s="56"/>
      <c r="GS42" s="56"/>
      <c r="GT42" s="56"/>
      <c r="GU42" s="56"/>
      <c r="GV42" s="56"/>
      <c r="GW42" s="56"/>
      <c r="GX42" s="56"/>
      <c r="GY42" s="56"/>
      <c r="GZ42" s="56"/>
      <c r="HA42" s="56"/>
      <c r="HB42" s="56"/>
      <c r="HC42" s="56"/>
      <c r="HD42" s="56"/>
      <c r="HE42" s="56"/>
      <c r="HF42" s="56"/>
      <c r="HG42" s="56"/>
      <c r="HH42" s="56"/>
      <c r="HI42" s="56"/>
      <c r="HJ42" s="56"/>
      <c r="HK42" s="56"/>
    </row>
    <row r="43" spans="1:271" ht="20.100000000000001"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c r="DI43" s="56"/>
      <c r="DJ43" s="56"/>
      <c r="DK43" s="56"/>
      <c r="DL43" s="56"/>
      <c r="DM43" s="56"/>
      <c r="DN43" s="56"/>
      <c r="DO43" s="56"/>
      <c r="DP43" s="56"/>
      <c r="DQ43" s="56"/>
      <c r="DR43" s="56"/>
      <c r="DS43" s="56"/>
      <c r="DT43" s="56"/>
      <c r="DU43" s="56"/>
      <c r="DV43" s="56"/>
      <c r="DW43" s="56"/>
      <c r="DX43" s="56"/>
      <c r="DY43" s="56"/>
      <c r="DZ43" s="56"/>
      <c r="EA43" s="56"/>
      <c r="EB43" s="56"/>
      <c r="EC43" s="56"/>
      <c r="ED43" s="56"/>
      <c r="EE43" s="56"/>
      <c r="EF43" s="56"/>
      <c r="EG43" s="56"/>
      <c r="EH43" s="56"/>
      <c r="EI43" s="56"/>
      <c r="EJ43" s="56"/>
      <c r="EK43" s="56"/>
      <c r="EL43" s="56"/>
      <c r="EM43" s="56"/>
      <c r="EN43" s="56"/>
      <c r="EO43" s="56"/>
      <c r="EP43" s="56"/>
      <c r="EQ43" s="56"/>
      <c r="ER43" s="56"/>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56"/>
      <c r="FT43" s="56"/>
      <c r="FU43" s="56"/>
      <c r="FV43" s="56"/>
      <c r="FW43" s="56"/>
      <c r="FX43" s="56"/>
      <c r="FY43" s="56"/>
      <c r="FZ43" s="56"/>
      <c r="GA43" s="56"/>
      <c r="GB43" s="56"/>
      <c r="GC43" s="56"/>
      <c r="GD43" s="56"/>
      <c r="GE43" s="56"/>
      <c r="GF43" s="56"/>
      <c r="GG43" s="56"/>
      <c r="GH43" s="56"/>
      <c r="GI43" s="56"/>
      <c r="GJ43" s="56"/>
      <c r="GK43" s="56"/>
      <c r="GL43" s="56"/>
      <c r="GM43" s="56"/>
      <c r="GN43" s="56"/>
      <c r="GO43" s="56"/>
      <c r="GP43" s="56"/>
      <c r="GQ43" s="56"/>
      <c r="GR43" s="56"/>
      <c r="GS43" s="56"/>
      <c r="GT43" s="56"/>
      <c r="GU43" s="56"/>
      <c r="GV43" s="56"/>
      <c r="GW43" s="56"/>
      <c r="GX43" s="56"/>
      <c r="GY43" s="56"/>
      <c r="GZ43" s="56"/>
      <c r="HA43" s="56"/>
      <c r="HB43" s="56"/>
      <c r="HC43" s="56"/>
      <c r="HD43" s="56"/>
      <c r="HE43" s="56"/>
      <c r="HF43" s="56"/>
      <c r="HG43" s="56"/>
      <c r="HH43" s="56"/>
      <c r="HI43" s="56"/>
      <c r="HJ43" s="56"/>
      <c r="HK43" s="56"/>
    </row>
    <row r="44" spans="1:271" ht="20.100000000000001"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6"/>
      <c r="DD44" s="56"/>
      <c r="DE44" s="56"/>
      <c r="DF44" s="56"/>
      <c r="DG44" s="56"/>
      <c r="DH44" s="56"/>
      <c r="DI44" s="56"/>
      <c r="DJ44" s="56"/>
      <c r="DK44" s="56"/>
      <c r="DL44" s="56"/>
      <c r="DM44" s="56"/>
      <c r="DN44" s="56"/>
      <c r="DO44" s="56"/>
      <c r="DP44" s="56"/>
      <c r="DQ44" s="56"/>
      <c r="DR44" s="56"/>
      <c r="DS44" s="56"/>
      <c r="DT44" s="56"/>
      <c r="DU44" s="56"/>
      <c r="DV44" s="56"/>
      <c r="DW44" s="56"/>
      <c r="DX44" s="56"/>
      <c r="DY44" s="56"/>
      <c r="DZ44" s="56"/>
      <c r="EA44" s="56"/>
      <c r="EB44" s="56"/>
      <c r="EC44" s="56"/>
      <c r="ED44" s="56"/>
      <c r="EE44" s="56"/>
      <c r="EF44" s="56"/>
      <c r="EG44" s="56"/>
      <c r="EH44" s="56"/>
      <c r="EI44" s="56"/>
      <c r="EJ44" s="56"/>
      <c r="EK44" s="56"/>
      <c r="EL44" s="56"/>
      <c r="EM44" s="56"/>
      <c r="EN44" s="56"/>
      <c r="EO44" s="56"/>
      <c r="EP44" s="56"/>
      <c r="EQ44" s="56"/>
      <c r="ER44" s="56"/>
      <c r="ES44" s="56"/>
      <c r="ET44" s="56"/>
      <c r="EU44" s="56"/>
      <c r="EV44" s="56"/>
      <c r="EW44" s="56"/>
      <c r="EX44" s="56"/>
      <c r="EY44" s="56"/>
      <c r="EZ44" s="56"/>
      <c r="FA44" s="56"/>
      <c r="FB44" s="56"/>
      <c r="FC44" s="56"/>
      <c r="FD44" s="56"/>
      <c r="FE44" s="56"/>
      <c r="FF44" s="56"/>
      <c r="FG44" s="56"/>
      <c r="FH44" s="56"/>
      <c r="FI44" s="56"/>
      <c r="FJ44" s="56"/>
      <c r="FK44" s="56"/>
      <c r="FL44" s="56"/>
      <c r="FM44" s="56"/>
      <c r="FN44" s="56"/>
      <c r="FO44" s="56"/>
      <c r="FP44" s="56"/>
      <c r="FQ44" s="56"/>
      <c r="FR44" s="56"/>
      <c r="FS44" s="56"/>
      <c r="FT44" s="56"/>
      <c r="FU44" s="56"/>
      <c r="FV44" s="56"/>
      <c r="FW44" s="56"/>
      <c r="FX44" s="56"/>
      <c r="FY44" s="56"/>
      <c r="FZ44" s="56"/>
      <c r="GA44" s="56"/>
      <c r="GB44" s="56"/>
      <c r="GC44" s="56"/>
      <c r="GD44" s="56"/>
      <c r="GE44" s="56"/>
      <c r="GF44" s="56"/>
      <c r="GG44" s="56"/>
      <c r="GH44" s="56"/>
      <c r="GI44" s="56"/>
      <c r="GJ44" s="56"/>
      <c r="GK44" s="56"/>
      <c r="GL44" s="56"/>
      <c r="GM44" s="56"/>
      <c r="GN44" s="56"/>
      <c r="GO44" s="56"/>
      <c r="GP44" s="56"/>
      <c r="GQ44" s="56"/>
      <c r="GR44" s="56"/>
      <c r="GS44" s="56"/>
      <c r="GT44" s="56"/>
      <c r="GU44" s="56"/>
      <c r="GV44" s="56"/>
      <c r="GW44" s="56"/>
      <c r="GX44" s="56"/>
      <c r="GY44" s="56"/>
      <c r="GZ44" s="56"/>
      <c r="HA44" s="56"/>
      <c r="HB44" s="56"/>
      <c r="HC44" s="56"/>
      <c r="HD44" s="56"/>
      <c r="HE44" s="56"/>
      <c r="HF44" s="56"/>
      <c r="HG44" s="56"/>
      <c r="HH44" s="56"/>
      <c r="HI44" s="56"/>
      <c r="HJ44" s="56"/>
      <c r="HK44" s="56"/>
    </row>
    <row r="45" spans="1:271" ht="20.100000000000001"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6"/>
      <c r="DD45" s="56"/>
      <c r="DE45" s="56"/>
      <c r="DF45" s="56"/>
      <c r="DG45" s="56"/>
      <c r="DH45" s="56"/>
      <c r="DI45" s="56"/>
      <c r="DJ45" s="56"/>
      <c r="DK45" s="56"/>
      <c r="DL45" s="56"/>
      <c r="DM45" s="56"/>
      <c r="DN45" s="56"/>
      <c r="DO45" s="56"/>
      <c r="DP45" s="56"/>
      <c r="DQ45" s="56"/>
      <c r="DR45" s="56"/>
      <c r="DS45" s="56"/>
      <c r="DT45" s="56"/>
      <c r="DU45" s="56"/>
      <c r="DV45" s="56"/>
      <c r="DW45" s="56"/>
      <c r="DX45" s="56"/>
      <c r="DY45" s="56"/>
      <c r="DZ45" s="56"/>
      <c r="EA45" s="56"/>
      <c r="EB45" s="56"/>
      <c r="EC45" s="56"/>
      <c r="ED45" s="56"/>
      <c r="EE45" s="56"/>
      <c r="EF45" s="56"/>
      <c r="EG45" s="56"/>
      <c r="EH45" s="56"/>
      <c r="EI45" s="56"/>
      <c r="EJ45" s="56"/>
      <c r="EK45" s="56"/>
      <c r="EL45" s="56"/>
      <c r="EM45" s="56"/>
      <c r="EN45" s="56"/>
      <c r="EO45" s="56"/>
      <c r="EP45" s="56"/>
      <c r="EQ45" s="56"/>
      <c r="ER45" s="56"/>
      <c r="ES45" s="56"/>
      <c r="ET45" s="56"/>
      <c r="EU45" s="56"/>
      <c r="EV45" s="56"/>
      <c r="EW45" s="56"/>
      <c r="EX45" s="56"/>
      <c r="EY45" s="56"/>
      <c r="EZ45" s="56"/>
      <c r="FA45" s="56"/>
      <c r="FB45" s="56"/>
      <c r="FC45" s="56"/>
      <c r="FD45" s="56"/>
      <c r="FE45" s="56"/>
      <c r="FF45" s="56"/>
      <c r="FG45" s="56"/>
      <c r="FH45" s="56"/>
      <c r="FI45" s="56"/>
      <c r="FJ45" s="56"/>
      <c r="FK45" s="56"/>
      <c r="FL45" s="56"/>
      <c r="FM45" s="56"/>
      <c r="FN45" s="56"/>
      <c r="FO45" s="56"/>
      <c r="FP45" s="56"/>
      <c r="FQ45" s="56"/>
      <c r="FR45" s="56"/>
      <c r="FS45" s="56"/>
      <c r="FT45" s="56"/>
      <c r="FU45" s="56"/>
      <c r="FV45" s="56"/>
      <c r="FW45" s="56"/>
      <c r="FX45" s="56"/>
      <c r="FY45" s="56"/>
      <c r="FZ45" s="56"/>
      <c r="GA45" s="56"/>
      <c r="GB45" s="56"/>
      <c r="GC45" s="56"/>
      <c r="GD45" s="56"/>
      <c r="GE45" s="56"/>
      <c r="GF45" s="56"/>
      <c r="GG45" s="56"/>
      <c r="GH45" s="56"/>
      <c r="GI45" s="56"/>
      <c r="GJ45" s="56"/>
      <c r="GK45" s="56"/>
      <c r="GL45" s="56"/>
      <c r="GM45" s="56"/>
      <c r="GN45" s="56"/>
      <c r="GO45" s="56"/>
      <c r="GP45" s="56"/>
      <c r="GQ45" s="56"/>
      <c r="GR45" s="56"/>
      <c r="GS45" s="56"/>
      <c r="GT45" s="56"/>
      <c r="GU45" s="56"/>
      <c r="GV45" s="56"/>
      <c r="GW45" s="56"/>
      <c r="GX45" s="56"/>
      <c r="GY45" s="56"/>
      <c r="GZ45" s="56"/>
      <c r="HA45" s="56"/>
      <c r="HB45" s="56"/>
      <c r="HC45" s="56"/>
      <c r="HD45" s="56"/>
      <c r="HE45" s="56"/>
      <c r="HF45" s="56"/>
      <c r="HG45" s="56"/>
      <c r="HH45" s="56"/>
      <c r="HI45" s="56"/>
      <c r="HJ45" s="56"/>
      <c r="HK45" s="56"/>
    </row>
    <row r="46" spans="1:271" ht="20.100000000000001" customHeight="1">
      <c r="A46" s="54"/>
      <c r="B46" s="54"/>
      <c r="C46" s="84"/>
      <c r="D46" s="84"/>
      <c r="E46" s="54"/>
      <c r="F46" s="54"/>
      <c r="G46" s="54"/>
      <c r="H46" s="54"/>
      <c r="I46" s="54"/>
      <c r="J46" s="54"/>
      <c r="K46" s="54"/>
      <c r="L46" s="54"/>
      <c r="M46" s="54"/>
      <c r="N46" s="54"/>
      <c r="O46" s="54"/>
      <c r="P46" s="54"/>
      <c r="Q46" s="54"/>
      <c r="R46" s="54"/>
      <c r="S46" s="54"/>
      <c r="T46" s="54"/>
      <c r="U46" s="54"/>
      <c r="V46" s="54"/>
      <c r="W46" s="54"/>
      <c r="X46" s="54"/>
      <c r="Y46" s="54"/>
      <c r="Z46" s="54"/>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c r="DJ46" s="56"/>
      <c r="DK46" s="56"/>
      <c r="DL46" s="56"/>
      <c r="DM46" s="56"/>
      <c r="DN46" s="56"/>
      <c r="DO46" s="56"/>
      <c r="DP46" s="56"/>
      <c r="DQ46" s="56"/>
      <c r="DR46" s="56"/>
      <c r="DS46" s="56"/>
      <c r="DT46" s="56"/>
      <c r="DU46" s="56"/>
      <c r="DV46" s="56"/>
      <c r="DW46" s="56"/>
      <c r="DX46" s="56"/>
      <c r="DY46" s="56"/>
      <c r="DZ46" s="56"/>
      <c r="EA46" s="56"/>
      <c r="EB46" s="56"/>
      <c r="EC46" s="56"/>
      <c r="ED46" s="56"/>
      <c r="EE46" s="56"/>
      <c r="EF46" s="56"/>
      <c r="EG46" s="56"/>
      <c r="EH46" s="56"/>
      <c r="EI46" s="56"/>
      <c r="EJ46" s="56"/>
      <c r="EK46" s="56"/>
      <c r="EL46" s="56"/>
      <c r="EM46" s="56"/>
      <c r="EN46" s="56"/>
      <c r="EO46" s="56"/>
      <c r="EP46" s="56"/>
      <c r="EQ46" s="56"/>
      <c r="ER46" s="56"/>
      <c r="ES46" s="56"/>
      <c r="ET46" s="56"/>
      <c r="EU46" s="56"/>
      <c r="EV46" s="56"/>
      <c r="EW46" s="56"/>
      <c r="EX46" s="56"/>
      <c r="EY46" s="56"/>
      <c r="EZ46" s="56"/>
      <c r="FA46" s="56"/>
      <c r="FB46" s="56"/>
      <c r="FC46" s="56"/>
      <c r="FD46" s="56"/>
      <c r="FE46" s="56"/>
      <c r="FF46" s="56"/>
      <c r="FG46" s="56"/>
      <c r="FH46" s="56"/>
      <c r="FI46" s="56"/>
      <c r="FJ46" s="56"/>
      <c r="FK46" s="56"/>
      <c r="FL46" s="56"/>
      <c r="FM46" s="56"/>
      <c r="FN46" s="56"/>
      <c r="FO46" s="56"/>
      <c r="FP46" s="56"/>
      <c r="FQ46" s="56"/>
      <c r="FR46" s="56"/>
      <c r="FS46" s="56"/>
      <c r="FT46" s="56"/>
      <c r="FU46" s="56"/>
      <c r="FV46" s="56"/>
      <c r="FW46" s="56"/>
      <c r="FX46" s="56"/>
      <c r="FY46" s="56"/>
      <c r="FZ46" s="56"/>
      <c r="GA46" s="56"/>
      <c r="GB46" s="56"/>
      <c r="GC46" s="56"/>
      <c r="GD46" s="56"/>
      <c r="GE46" s="56"/>
      <c r="GF46" s="56"/>
      <c r="GG46" s="56"/>
      <c r="GH46" s="56"/>
      <c r="GI46" s="56"/>
      <c r="GJ46" s="56"/>
      <c r="GK46" s="56"/>
      <c r="GL46" s="56"/>
      <c r="GM46" s="56"/>
      <c r="GN46" s="56"/>
      <c r="GO46" s="56"/>
      <c r="GP46" s="56"/>
      <c r="GQ46" s="56"/>
      <c r="GR46" s="56"/>
      <c r="GS46" s="56"/>
      <c r="GT46" s="56"/>
      <c r="GU46" s="56"/>
      <c r="GV46" s="56"/>
      <c r="GW46" s="56"/>
      <c r="GX46" s="56"/>
      <c r="GY46" s="56"/>
      <c r="GZ46" s="56"/>
      <c r="HA46" s="56"/>
      <c r="HB46" s="56"/>
      <c r="HC46" s="56"/>
      <c r="HD46" s="56"/>
      <c r="HE46" s="56"/>
      <c r="HF46" s="56"/>
      <c r="HG46" s="56"/>
      <c r="HH46" s="56"/>
      <c r="HI46" s="56"/>
      <c r="HJ46" s="56"/>
      <c r="HK46" s="56"/>
    </row>
    <row r="47" spans="1:271" ht="20.100000000000001"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c r="DJ47" s="56"/>
      <c r="DK47" s="56"/>
      <c r="DL47" s="56"/>
      <c r="DM47" s="56"/>
      <c r="DN47" s="56"/>
      <c r="DO47" s="56"/>
      <c r="DP47" s="56"/>
      <c r="DQ47" s="56"/>
      <c r="DR47" s="56"/>
      <c r="DS47" s="56"/>
      <c r="DT47" s="56"/>
      <c r="DU47" s="56"/>
      <c r="DV47" s="56"/>
      <c r="DW47" s="56"/>
      <c r="DX47" s="56"/>
      <c r="DY47" s="56"/>
      <c r="DZ47" s="56"/>
      <c r="EA47" s="56"/>
      <c r="EB47" s="56"/>
      <c r="EC47" s="56"/>
      <c r="ED47" s="56"/>
      <c r="EE47" s="56"/>
      <c r="EF47" s="56"/>
      <c r="EG47" s="56"/>
      <c r="EH47" s="56"/>
      <c r="EI47" s="56"/>
      <c r="EJ47" s="56"/>
      <c r="EK47" s="56"/>
      <c r="EL47" s="56"/>
      <c r="EM47" s="56"/>
      <c r="EN47" s="56"/>
      <c r="EO47" s="56"/>
      <c r="EP47" s="56"/>
      <c r="EQ47" s="56"/>
      <c r="ER47" s="56"/>
      <c r="ES47" s="56"/>
      <c r="ET47" s="56"/>
      <c r="EU47" s="56"/>
      <c r="EV47" s="56"/>
      <c r="EW47" s="56"/>
      <c r="EX47" s="56"/>
      <c r="EY47" s="56"/>
      <c r="EZ47" s="56"/>
      <c r="FA47" s="56"/>
      <c r="FB47" s="56"/>
      <c r="FC47" s="56"/>
      <c r="FD47" s="56"/>
      <c r="FE47" s="56"/>
      <c r="FF47" s="56"/>
      <c r="FG47" s="56"/>
      <c r="FH47" s="56"/>
      <c r="FI47" s="56"/>
      <c r="FJ47" s="56"/>
      <c r="FK47" s="56"/>
      <c r="FL47" s="56"/>
      <c r="FM47" s="56"/>
      <c r="FN47" s="56"/>
      <c r="FO47" s="56"/>
      <c r="FP47" s="56"/>
      <c r="FQ47" s="56"/>
      <c r="FR47" s="56"/>
      <c r="FS47" s="56"/>
      <c r="FT47" s="56"/>
      <c r="FU47" s="56"/>
      <c r="FV47" s="56"/>
      <c r="FW47" s="56"/>
      <c r="FX47" s="56"/>
      <c r="FY47" s="56"/>
      <c r="FZ47" s="56"/>
      <c r="GA47" s="56"/>
      <c r="GB47" s="56"/>
      <c r="GC47" s="56"/>
      <c r="GD47" s="56"/>
      <c r="GE47" s="56"/>
      <c r="GF47" s="56"/>
      <c r="GG47" s="56"/>
      <c r="GH47" s="56"/>
      <c r="GI47" s="56"/>
      <c r="GJ47" s="56"/>
      <c r="GK47" s="56"/>
      <c r="GL47" s="56"/>
      <c r="GM47" s="56"/>
      <c r="GN47" s="56"/>
      <c r="GO47" s="56"/>
      <c r="GP47" s="56"/>
      <c r="GQ47" s="56"/>
      <c r="GR47" s="56"/>
      <c r="GS47" s="56"/>
      <c r="GT47" s="56"/>
      <c r="GU47" s="56"/>
      <c r="GV47" s="56"/>
      <c r="GW47" s="56"/>
      <c r="GX47" s="56"/>
      <c r="GY47" s="56"/>
      <c r="GZ47" s="56"/>
      <c r="HA47" s="56"/>
      <c r="HB47" s="56"/>
      <c r="HC47" s="56"/>
      <c r="HD47" s="56"/>
      <c r="HE47" s="56"/>
      <c r="HF47" s="56"/>
      <c r="HG47" s="56"/>
      <c r="HH47" s="56"/>
      <c r="HI47" s="56"/>
      <c r="HJ47" s="56"/>
      <c r="HK47" s="56"/>
    </row>
    <row r="48" spans="1:271" ht="20.100000000000001"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c r="DJ48" s="56"/>
      <c r="DK48" s="56"/>
      <c r="DL48" s="56"/>
      <c r="DM48" s="56"/>
      <c r="DN48" s="56"/>
      <c r="DO48" s="56"/>
      <c r="DP48" s="56"/>
      <c r="DQ48" s="56"/>
      <c r="DR48" s="56"/>
      <c r="DS48" s="56"/>
      <c r="DT48" s="56"/>
      <c r="DU48" s="56"/>
      <c r="DV48" s="56"/>
      <c r="DW48" s="56"/>
      <c r="DX48" s="56"/>
      <c r="DY48" s="56"/>
      <c r="DZ48" s="56"/>
      <c r="EA48" s="56"/>
      <c r="EB48" s="56"/>
      <c r="EC48" s="56"/>
      <c r="ED48" s="56"/>
      <c r="EE48" s="56"/>
      <c r="EF48" s="56"/>
      <c r="EG48" s="56"/>
      <c r="EH48" s="56"/>
      <c r="EI48" s="56"/>
      <c r="EJ48" s="56"/>
      <c r="EK48" s="56"/>
      <c r="EL48" s="56"/>
      <c r="EM48" s="56"/>
      <c r="EN48" s="56"/>
      <c r="EO48" s="56"/>
      <c r="EP48" s="56"/>
      <c r="EQ48" s="56"/>
      <c r="ER48" s="56"/>
      <c r="ES48" s="56"/>
      <c r="ET48" s="56"/>
      <c r="EU48" s="56"/>
      <c r="EV48" s="56"/>
      <c r="EW48" s="56"/>
      <c r="EX48" s="56"/>
      <c r="EY48" s="56"/>
      <c r="EZ48" s="56"/>
      <c r="FA48" s="56"/>
      <c r="FB48" s="56"/>
      <c r="FC48" s="56"/>
      <c r="FD48" s="56"/>
      <c r="FE48" s="56"/>
      <c r="FF48" s="56"/>
      <c r="FG48" s="56"/>
      <c r="FH48" s="56"/>
      <c r="FI48" s="56"/>
      <c r="FJ48" s="56"/>
      <c r="FK48" s="56"/>
      <c r="FL48" s="56"/>
      <c r="FM48" s="56"/>
      <c r="FN48" s="56"/>
      <c r="FO48" s="56"/>
      <c r="FP48" s="56"/>
      <c r="FQ48" s="56"/>
      <c r="FR48" s="56"/>
      <c r="FS48" s="56"/>
      <c r="FT48" s="56"/>
      <c r="FU48" s="56"/>
      <c r="FV48" s="56"/>
      <c r="FW48" s="56"/>
      <c r="FX48" s="56"/>
      <c r="FY48" s="56"/>
      <c r="FZ48" s="56"/>
      <c r="GA48" s="56"/>
      <c r="GB48" s="56"/>
      <c r="GC48" s="56"/>
      <c r="GD48" s="56"/>
      <c r="GE48" s="56"/>
      <c r="GF48" s="56"/>
      <c r="GG48" s="56"/>
      <c r="GH48" s="56"/>
      <c r="GI48" s="56"/>
      <c r="GJ48" s="56"/>
      <c r="GK48" s="56"/>
      <c r="GL48" s="56"/>
      <c r="GM48" s="56"/>
      <c r="GN48" s="56"/>
      <c r="GO48" s="56"/>
      <c r="GP48" s="56"/>
      <c r="GQ48" s="56"/>
      <c r="GR48" s="56"/>
      <c r="GS48" s="56"/>
      <c r="GT48" s="56"/>
      <c r="GU48" s="56"/>
      <c r="GV48" s="56"/>
      <c r="GW48" s="56"/>
      <c r="GX48" s="56"/>
      <c r="GY48" s="56"/>
      <c r="GZ48" s="56"/>
      <c r="HA48" s="56"/>
      <c r="HB48" s="56"/>
      <c r="HC48" s="56"/>
      <c r="HD48" s="56"/>
      <c r="HE48" s="56"/>
      <c r="HF48" s="56"/>
      <c r="HG48" s="56"/>
      <c r="HH48" s="56"/>
      <c r="HI48" s="56"/>
      <c r="HJ48" s="56"/>
      <c r="HK48" s="56"/>
    </row>
    <row r="49" spans="1:219" ht="20.100000000000001"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c r="DJ49" s="56"/>
      <c r="DK49" s="56"/>
      <c r="DL49" s="56"/>
      <c r="DM49" s="56"/>
      <c r="DN49" s="56"/>
      <c r="DO49" s="56"/>
      <c r="DP49" s="56"/>
      <c r="DQ49" s="56"/>
      <c r="DR49" s="56"/>
      <c r="DS49" s="56"/>
      <c r="DT49" s="56"/>
      <c r="DU49" s="56"/>
      <c r="DV49" s="56"/>
      <c r="DW49" s="56"/>
      <c r="DX49" s="56"/>
      <c r="DY49" s="56"/>
      <c r="DZ49" s="56"/>
      <c r="EA49" s="56"/>
      <c r="EB49" s="56"/>
      <c r="EC49" s="56"/>
      <c r="ED49" s="56"/>
      <c r="EE49" s="56"/>
      <c r="EF49" s="56"/>
      <c r="EG49" s="56"/>
      <c r="EH49" s="56"/>
      <c r="EI49" s="56"/>
      <c r="EJ49" s="56"/>
      <c r="EK49" s="56"/>
      <c r="EL49" s="56"/>
      <c r="EM49" s="56"/>
      <c r="EN49" s="56"/>
      <c r="EO49" s="56"/>
      <c r="EP49" s="56"/>
      <c r="EQ49" s="56"/>
      <c r="ER49" s="56"/>
      <c r="ES49" s="56"/>
      <c r="ET49" s="56"/>
      <c r="EU49" s="56"/>
      <c r="EV49" s="56"/>
      <c r="EW49" s="56"/>
      <c r="EX49" s="56"/>
      <c r="EY49" s="56"/>
      <c r="EZ49" s="56"/>
      <c r="FA49" s="56"/>
      <c r="FB49" s="56"/>
      <c r="FC49" s="56"/>
      <c r="FD49" s="56"/>
      <c r="FE49" s="56"/>
      <c r="FF49" s="56"/>
      <c r="FG49" s="56"/>
      <c r="FH49" s="56"/>
      <c r="FI49" s="56"/>
      <c r="FJ49" s="56"/>
      <c r="FK49" s="56"/>
      <c r="FL49" s="56"/>
      <c r="FM49" s="56"/>
      <c r="FN49" s="56"/>
      <c r="FO49" s="56"/>
      <c r="FP49" s="56"/>
      <c r="FQ49" s="56"/>
      <c r="FR49" s="56"/>
      <c r="FS49" s="56"/>
      <c r="FT49" s="56"/>
      <c r="FU49" s="56"/>
      <c r="FV49" s="56"/>
      <c r="FW49" s="56"/>
      <c r="FX49" s="56"/>
      <c r="FY49" s="56"/>
      <c r="FZ49" s="56"/>
      <c r="GA49" s="56"/>
      <c r="GB49" s="56"/>
      <c r="GC49" s="56"/>
      <c r="GD49" s="56"/>
      <c r="GE49" s="56"/>
      <c r="GF49" s="56"/>
      <c r="GG49" s="56"/>
      <c r="GH49" s="56"/>
      <c r="GI49" s="56"/>
      <c r="GJ49" s="56"/>
      <c r="GK49" s="56"/>
      <c r="GL49" s="56"/>
      <c r="GM49" s="56"/>
      <c r="GN49" s="56"/>
      <c r="GO49" s="56"/>
      <c r="GP49" s="56"/>
      <c r="GQ49" s="56"/>
      <c r="GR49" s="56"/>
      <c r="GS49" s="56"/>
      <c r="GT49" s="56"/>
      <c r="GU49" s="56"/>
      <c r="GV49" s="56"/>
      <c r="GW49" s="56"/>
      <c r="GX49" s="56"/>
      <c r="GY49" s="56"/>
      <c r="GZ49" s="56"/>
      <c r="HA49" s="56"/>
      <c r="HB49" s="56"/>
      <c r="HC49" s="56"/>
      <c r="HD49" s="56"/>
      <c r="HE49" s="56"/>
      <c r="HF49" s="56"/>
      <c r="HG49" s="56"/>
      <c r="HH49" s="56"/>
      <c r="HI49" s="56"/>
      <c r="HJ49" s="56"/>
      <c r="HK49" s="56"/>
    </row>
    <row r="50" spans="1:219" ht="20.100000000000001"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c r="DJ50" s="56"/>
      <c r="DK50" s="56"/>
      <c r="DL50" s="56"/>
      <c r="DM50" s="56"/>
      <c r="DN50" s="56"/>
      <c r="DO50" s="56"/>
      <c r="DP50" s="56"/>
      <c r="DQ50" s="56"/>
      <c r="DR50" s="56"/>
      <c r="DS50" s="56"/>
      <c r="DT50" s="56"/>
      <c r="DU50" s="56"/>
      <c r="DV50" s="56"/>
      <c r="DW50" s="56"/>
      <c r="DX50" s="56"/>
      <c r="DY50" s="56"/>
      <c r="DZ50" s="56"/>
      <c r="EA50" s="56"/>
      <c r="EB50" s="56"/>
      <c r="EC50" s="56"/>
      <c r="ED50" s="56"/>
      <c r="EE50" s="56"/>
      <c r="EF50" s="56"/>
      <c r="EG50" s="56"/>
      <c r="EH50" s="56"/>
      <c r="EI50" s="56"/>
      <c r="EJ50" s="56"/>
      <c r="EK50" s="56"/>
      <c r="EL50" s="56"/>
      <c r="EM50" s="56"/>
      <c r="EN50" s="56"/>
      <c r="EO50" s="56"/>
      <c r="EP50" s="56"/>
      <c r="EQ50" s="56"/>
      <c r="ER50" s="56"/>
      <c r="ES50" s="56"/>
      <c r="ET50" s="56"/>
      <c r="EU50" s="56"/>
      <c r="EV50" s="56"/>
      <c r="EW50" s="56"/>
      <c r="EX50" s="56"/>
      <c r="EY50" s="56"/>
      <c r="EZ50" s="56"/>
      <c r="FA50" s="56"/>
      <c r="FB50" s="56"/>
      <c r="FC50" s="56"/>
      <c r="FD50" s="56"/>
      <c r="FE50" s="56"/>
      <c r="FF50" s="56"/>
      <c r="FG50" s="56"/>
      <c r="FH50" s="56"/>
      <c r="FI50" s="56"/>
      <c r="FJ50" s="56"/>
      <c r="FK50" s="56"/>
      <c r="FL50" s="56"/>
      <c r="FM50" s="56"/>
      <c r="FN50" s="56"/>
      <c r="FO50" s="56"/>
      <c r="FP50" s="56"/>
      <c r="FQ50" s="56"/>
      <c r="FR50" s="56"/>
      <c r="FS50" s="56"/>
      <c r="FT50" s="56"/>
      <c r="FU50" s="56"/>
      <c r="FV50" s="56"/>
      <c r="FW50" s="56"/>
      <c r="FX50" s="56"/>
      <c r="FY50" s="56"/>
      <c r="FZ50" s="56"/>
      <c r="GA50" s="56"/>
      <c r="GB50" s="56"/>
      <c r="GC50" s="56"/>
      <c r="GD50" s="56"/>
      <c r="GE50" s="56"/>
      <c r="GF50" s="56"/>
      <c r="GG50" s="56"/>
      <c r="GH50" s="56"/>
      <c r="GI50" s="56"/>
      <c r="GJ50" s="56"/>
      <c r="GK50" s="56"/>
      <c r="GL50" s="56"/>
      <c r="GM50" s="56"/>
      <c r="GN50" s="56"/>
      <c r="GO50" s="56"/>
      <c r="GP50" s="56"/>
      <c r="GQ50" s="56"/>
      <c r="GR50" s="56"/>
      <c r="GS50" s="56"/>
      <c r="GT50" s="56"/>
      <c r="GU50" s="56"/>
      <c r="GV50" s="56"/>
      <c r="GW50" s="56"/>
      <c r="GX50" s="56"/>
      <c r="GY50" s="56"/>
      <c r="GZ50" s="56"/>
      <c r="HA50" s="56"/>
      <c r="HB50" s="56"/>
      <c r="HC50" s="56"/>
      <c r="HD50" s="56"/>
      <c r="HE50" s="56"/>
      <c r="HF50" s="56"/>
      <c r="HG50" s="56"/>
      <c r="HH50" s="56"/>
      <c r="HI50" s="56"/>
      <c r="HJ50" s="56"/>
      <c r="HK50" s="56"/>
    </row>
    <row r="51" spans="1:219" ht="20.100000000000001"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c r="DI51" s="56"/>
      <c r="DJ51" s="56"/>
      <c r="DK51" s="56"/>
      <c r="DL51" s="56"/>
      <c r="DM51" s="56"/>
      <c r="DN51" s="56"/>
      <c r="DO51" s="56"/>
      <c r="DP51" s="56"/>
      <c r="DQ51" s="56"/>
      <c r="DR51" s="56"/>
      <c r="DS51" s="56"/>
      <c r="DT51" s="56"/>
      <c r="DU51" s="56"/>
      <c r="DV51" s="56"/>
      <c r="DW51" s="56"/>
      <c r="DX51" s="56"/>
      <c r="DY51" s="56"/>
      <c r="DZ51" s="56"/>
      <c r="EA51" s="56"/>
      <c r="EB51" s="56"/>
      <c r="EC51" s="56"/>
      <c r="ED51" s="56"/>
      <c r="EE51" s="56"/>
      <c r="EF51" s="56"/>
      <c r="EG51" s="56"/>
      <c r="EH51" s="56"/>
      <c r="EI51" s="56"/>
      <c r="EJ51" s="56"/>
      <c r="EK51" s="56"/>
      <c r="EL51" s="56"/>
      <c r="EM51" s="56"/>
      <c r="EN51" s="56"/>
      <c r="EO51" s="56"/>
      <c r="EP51" s="56"/>
      <c r="EQ51" s="56"/>
      <c r="ER51" s="56"/>
      <c r="ES51" s="56"/>
      <c r="ET51" s="56"/>
      <c r="EU51" s="56"/>
      <c r="EV51" s="56"/>
      <c r="EW51" s="56"/>
      <c r="EX51" s="56"/>
      <c r="EY51" s="56"/>
      <c r="EZ51" s="56"/>
      <c r="FA51" s="56"/>
      <c r="FB51" s="56"/>
      <c r="FC51" s="56"/>
      <c r="FD51" s="56"/>
      <c r="FE51" s="56"/>
      <c r="FF51" s="56"/>
      <c r="FG51" s="56"/>
      <c r="FH51" s="56"/>
      <c r="FI51" s="56"/>
      <c r="FJ51" s="56"/>
      <c r="FK51" s="56"/>
      <c r="FL51" s="56"/>
      <c r="FM51" s="56"/>
      <c r="FN51" s="56"/>
      <c r="FO51" s="56"/>
      <c r="FP51" s="56"/>
      <c r="FQ51" s="56"/>
      <c r="FR51" s="56"/>
      <c r="FS51" s="56"/>
      <c r="FT51" s="56"/>
      <c r="FU51" s="56"/>
      <c r="FV51" s="56"/>
      <c r="FW51" s="56"/>
      <c r="FX51" s="56"/>
      <c r="FY51" s="56"/>
      <c r="FZ51" s="56"/>
      <c r="GA51" s="56"/>
      <c r="GB51" s="56"/>
      <c r="GC51" s="56"/>
      <c r="GD51" s="56"/>
      <c r="GE51" s="56"/>
      <c r="GF51" s="56"/>
      <c r="GG51" s="56"/>
      <c r="GH51" s="56"/>
      <c r="GI51" s="56"/>
      <c r="GJ51" s="56"/>
      <c r="GK51" s="56"/>
      <c r="GL51" s="56"/>
      <c r="GM51" s="56"/>
      <c r="GN51" s="56"/>
      <c r="GO51" s="56"/>
      <c r="GP51" s="56"/>
      <c r="GQ51" s="56"/>
      <c r="GR51" s="56"/>
      <c r="GS51" s="56"/>
      <c r="GT51" s="56"/>
      <c r="GU51" s="56"/>
      <c r="GV51" s="56"/>
      <c r="GW51" s="56"/>
      <c r="GX51" s="56"/>
      <c r="GY51" s="56"/>
      <c r="GZ51" s="56"/>
      <c r="HA51" s="56"/>
      <c r="HB51" s="56"/>
      <c r="HC51" s="56"/>
      <c r="HD51" s="56"/>
      <c r="HE51" s="56"/>
      <c r="HF51" s="56"/>
      <c r="HG51" s="56"/>
      <c r="HH51" s="56"/>
      <c r="HI51" s="56"/>
      <c r="HJ51" s="56"/>
      <c r="HK51" s="56"/>
    </row>
    <row r="52" spans="1:219" ht="20.100000000000001"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c r="DJ52" s="56"/>
      <c r="DK52" s="56"/>
      <c r="DL52" s="56"/>
      <c r="DM52" s="56"/>
      <c r="DN52" s="56"/>
      <c r="DO52" s="56"/>
      <c r="DP52" s="56"/>
      <c r="DQ52" s="56"/>
      <c r="DR52" s="56"/>
      <c r="DS52" s="56"/>
      <c r="DT52" s="56"/>
      <c r="DU52" s="56"/>
      <c r="DV52" s="56"/>
      <c r="DW52" s="56"/>
      <c r="DX52" s="56"/>
      <c r="DY52" s="56"/>
      <c r="DZ52" s="56"/>
      <c r="EA52" s="56"/>
      <c r="EB52" s="56"/>
      <c r="EC52" s="56"/>
      <c r="ED52" s="56"/>
      <c r="EE52" s="56"/>
      <c r="EF52" s="56"/>
      <c r="EG52" s="56"/>
      <c r="EH52" s="56"/>
      <c r="EI52" s="56"/>
      <c r="EJ52" s="56"/>
      <c r="EK52" s="56"/>
      <c r="EL52" s="56"/>
      <c r="EM52" s="56"/>
      <c r="EN52" s="56"/>
      <c r="EO52" s="56"/>
      <c r="EP52" s="56"/>
      <c r="EQ52" s="56"/>
      <c r="ER52" s="56"/>
      <c r="ES52" s="56"/>
      <c r="ET52" s="56"/>
      <c r="EU52" s="56"/>
      <c r="EV52" s="56"/>
      <c r="EW52" s="56"/>
      <c r="EX52" s="56"/>
      <c r="EY52" s="56"/>
      <c r="EZ52" s="56"/>
      <c r="FA52" s="56"/>
      <c r="FB52" s="56"/>
      <c r="FC52" s="56"/>
      <c r="FD52" s="56"/>
      <c r="FE52" s="56"/>
      <c r="FF52" s="56"/>
      <c r="FG52" s="56"/>
      <c r="FH52" s="56"/>
      <c r="FI52" s="56"/>
      <c r="FJ52" s="56"/>
      <c r="FK52" s="56"/>
      <c r="FL52" s="56"/>
      <c r="FM52" s="56"/>
      <c r="FN52" s="56"/>
      <c r="FO52" s="56"/>
      <c r="FP52" s="56"/>
      <c r="FQ52" s="56"/>
      <c r="FR52" s="56"/>
      <c r="FS52" s="56"/>
      <c r="FT52" s="56"/>
      <c r="FU52" s="56"/>
      <c r="FV52" s="56"/>
      <c r="FW52" s="56"/>
      <c r="FX52" s="56"/>
      <c r="FY52" s="56"/>
      <c r="FZ52" s="56"/>
      <c r="GA52" s="56"/>
      <c r="GB52" s="56"/>
      <c r="GC52" s="56"/>
      <c r="GD52" s="56"/>
      <c r="GE52" s="56"/>
      <c r="GF52" s="56"/>
      <c r="GG52" s="56"/>
      <c r="GH52" s="56"/>
      <c r="GI52" s="56"/>
      <c r="GJ52" s="56"/>
      <c r="GK52" s="56"/>
      <c r="GL52" s="56"/>
      <c r="GM52" s="56"/>
      <c r="GN52" s="56"/>
      <c r="GO52" s="56"/>
      <c r="GP52" s="56"/>
      <c r="GQ52" s="56"/>
      <c r="GR52" s="56"/>
      <c r="GS52" s="56"/>
      <c r="GT52" s="56"/>
      <c r="GU52" s="56"/>
      <c r="GV52" s="56"/>
      <c r="GW52" s="56"/>
      <c r="GX52" s="56"/>
      <c r="GY52" s="56"/>
      <c r="GZ52" s="56"/>
      <c r="HA52" s="56"/>
      <c r="HB52" s="56"/>
      <c r="HC52" s="56"/>
      <c r="HD52" s="56"/>
      <c r="HE52" s="56"/>
      <c r="HF52" s="56"/>
      <c r="HG52" s="56"/>
      <c r="HH52" s="56"/>
      <c r="HI52" s="56"/>
      <c r="HJ52" s="56"/>
      <c r="HK52" s="56"/>
    </row>
    <row r="53" spans="1:219" ht="20.100000000000001"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c r="BM53" s="56"/>
      <c r="BN53" s="56"/>
      <c r="BO53" s="56"/>
      <c r="BP53" s="56"/>
      <c r="BQ53" s="56"/>
      <c r="BR53" s="56"/>
      <c r="BS53" s="56"/>
      <c r="BT53" s="56"/>
      <c r="BU53" s="56"/>
      <c r="BV53" s="56"/>
      <c r="BW53" s="56"/>
      <c r="BX53" s="56"/>
      <c r="BY53" s="56"/>
      <c r="BZ53" s="56"/>
      <c r="CA53" s="56"/>
      <c r="CB53" s="56"/>
      <c r="CC53" s="56"/>
      <c r="CD53" s="56"/>
      <c r="CE53" s="56"/>
      <c r="CF53" s="56"/>
      <c r="CG53" s="56"/>
      <c r="CH53" s="56"/>
      <c r="CI53" s="56"/>
      <c r="CJ53" s="56"/>
      <c r="CK53" s="56"/>
      <c r="CL53" s="56"/>
      <c r="CM53" s="56"/>
      <c r="CN53" s="56"/>
      <c r="CO53" s="56"/>
      <c r="CP53" s="56"/>
      <c r="CQ53" s="56"/>
      <c r="CR53" s="56"/>
      <c r="CS53" s="56"/>
      <c r="CT53" s="56"/>
      <c r="CU53" s="56"/>
      <c r="CV53" s="56"/>
      <c r="CW53" s="56"/>
      <c r="CX53" s="56"/>
      <c r="CY53" s="56"/>
      <c r="CZ53" s="56"/>
      <c r="DA53" s="56"/>
      <c r="DB53" s="56"/>
      <c r="DC53" s="56"/>
      <c r="DD53" s="56"/>
      <c r="DE53" s="56"/>
      <c r="DF53" s="56"/>
      <c r="DG53" s="56"/>
      <c r="DH53" s="56"/>
      <c r="DI53" s="56"/>
      <c r="DJ53" s="56"/>
      <c r="DK53" s="56"/>
      <c r="DL53" s="56"/>
      <c r="DM53" s="56"/>
      <c r="DN53" s="56"/>
      <c r="DO53" s="56"/>
      <c r="DP53" s="56"/>
      <c r="DQ53" s="56"/>
      <c r="DR53" s="56"/>
      <c r="DS53" s="56"/>
      <c r="DT53" s="56"/>
      <c r="DU53" s="56"/>
      <c r="DV53" s="56"/>
      <c r="DW53" s="56"/>
      <c r="DX53" s="56"/>
      <c r="DY53" s="56"/>
      <c r="DZ53" s="56"/>
      <c r="EA53" s="56"/>
      <c r="EB53" s="56"/>
      <c r="EC53" s="56"/>
      <c r="ED53" s="56"/>
      <c r="EE53" s="56"/>
      <c r="EF53" s="56"/>
      <c r="EG53" s="56"/>
      <c r="EH53" s="56"/>
      <c r="EI53" s="56"/>
      <c r="EJ53" s="56"/>
      <c r="EK53" s="56"/>
      <c r="EL53" s="56"/>
      <c r="EM53" s="56"/>
      <c r="EN53" s="56"/>
      <c r="EO53" s="56"/>
      <c r="EP53" s="56"/>
      <c r="EQ53" s="56"/>
      <c r="ER53" s="56"/>
      <c r="ES53" s="56"/>
      <c r="ET53" s="56"/>
      <c r="EU53" s="56"/>
      <c r="EV53" s="56"/>
      <c r="EW53" s="56"/>
      <c r="EX53" s="56"/>
      <c r="EY53" s="56"/>
      <c r="EZ53" s="56"/>
      <c r="FA53" s="56"/>
      <c r="FB53" s="56"/>
      <c r="FC53" s="56"/>
      <c r="FD53" s="56"/>
      <c r="FE53" s="56"/>
      <c r="FF53" s="56"/>
      <c r="FG53" s="56"/>
      <c r="FH53" s="56"/>
      <c r="FI53" s="56"/>
      <c r="FJ53" s="56"/>
      <c r="FK53" s="56"/>
      <c r="FL53" s="56"/>
      <c r="FM53" s="56"/>
      <c r="FN53" s="56"/>
      <c r="FO53" s="56"/>
      <c r="FP53" s="56"/>
      <c r="FQ53" s="56"/>
      <c r="FR53" s="56"/>
      <c r="FS53" s="56"/>
      <c r="FT53" s="56"/>
      <c r="FU53" s="56"/>
      <c r="FV53" s="56"/>
      <c r="FW53" s="56"/>
      <c r="FX53" s="56"/>
      <c r="FY53" s="56"/>
      <c r="FZ53" s="56"/>
      <c r="GA53" s="56"/>
      <c r="GB53" s="56"/>
      <c r="GC53" s="56"/>
      <c r="GD53" s="56"/>
      <c r="GE53" s="56"/>
      <c r="GF53" s="56"/>
      <c r="GG53" s="56"/>
      <c r="GH53" s="56"/>
      <c r="GI53" s="56"/>
      <c r="GJ53" s="56"/>
      <c r="GK53" s="56"/>
      <c r="GL53" s="56"/>
      <c r="GM53" s="56"/>
      <c r="GN53" s="56"/>
      <c r="GO53" s="56"/>
      <c r="GP53" s="56"/>
      <c r="GQ53" s="56"/>
      <c r="GR53" s="56"/>
      <c r="GS53" s="56"/>
      <c r="GT53" s="56"/>
      <c r="GU53" s="56"/>
      <c r="GV53" s="56"/>
      <c r="GW53" s="56"/>
      <c r="GX53" s="56"/>
      <c r="GY53" s="56"/>
      <c r="GZ53" s="56"/>
      <c r="HA53" s="56"/>
      <c r="HB53" s="56"/>
      <c r="HC53" s="56"/>
      <c r="HD53" s="56"/>
      <c r="HE53" s="56"/>
      <c r="HF53" s="56"/>
      <c r="HG53" s="56"/>
      <c r="HH53" s="56"/>
      <c r="HI53" s="56"/>
      <c r="HJ53" s="56"/>
      <c r="HK53" s="56"/>
    </row>
    <row r="54" spans="1:219" ht="20.100000000000001"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56"/>
      <c r="BQ54" s="56"/>
      <c r="BR54" s="56"/>
      <c r="BS54" s="56"/>
      <c r="BT54" s="56"/>
      <c r="BU54" s="56"/>
      <c r="BV54" s="56"/>
      <c r="BW54" s="56"/>
      <c r="BX54" s="56"/>
      <c r="BY54" s="56"/>
      <c r="BZ54" s="56"/>
      <c r="CA54" s="56"/>
      <c r="CB54" s="56"/>
      <c r="CC54" s="56"/>
      <c r="CD54" s="56"/>
      <c r="CE54" s="56"/>
      <c r="CF54" s="56"/>
      <c r="CG54" s="56"/>
      <c r="CH54" s="56"/>
      <c r="CI54" s="56"/>
      <c r="CJ54" s="56"/>
      <c r="CK54" s="56"/>
      <c r="CL54" s="56"/>
      <c r="CM54" s="56"/>
      <c r="CN54" s="56"/>
      <c r="CO54" s="56"/>
      <c r="CP54" s="56"/>
      <c r="CQ54" s="56"/>
      <c r="CR54" s="56"/>
      <c r="CS54" s="56"/>
      <c r="CT54" s="56"/>
      <c r="CU54" s="56"/>
      <c r="CV54" s="56"/>
      <c r="CW54" s="56"/>
      <c r="CX54" s="56"/>
      <c r="CY54" s="56"/>
      <c r="CZ54" s="56"/>
      <c r="DA54" s="56"/>
      <c r="DB54" s="56"/>
      <c r="DC54" s="56"/>
      <c r="DD54" s="56"/>
      <c r="DE54" s="56"/>
      <c r="DF54" s="56"/>
      <c r="DG54" s="56"/>
      <c r="DH54" s="56"/>
      <c r="DI54" s="56"/>
      <c r="DJ54" s="56"/>
      <c r="DK54" s="56"/>
      <c r="DL54" s="56"/>
      <c r="DM54" s="56"/>
      <c r="DN54" s="56"/>
      <c r="DO54" s="56"/>
      <c r="DP54" s="56"/>
      <c r="DQ54" s="56"/>
      <c r="DR54" s="56"/>
      <c r="DS54" s="56"/>
      <c r="DT54" s="56"/>
      <c r="DU54" s="56"/>
      <c r="DV54" s="56"/>
      <c r="DW54" s="56"/>
      <c r="DX54" s="56"/>
      <c r="DY54" s="56"/>
      <c r="DZ54" s="56"/>
      <c r="EA54" s="56"/>
      <c r="EB54" s="56"/>
      <c r="EC54" s="56"/>
      <c r="ED54" s="56"/>
      <c r="EE54" s="56"/>
      <c r="EF54" s="56"/>
      <c r="EG54" s="56"/>
      <c r="EH54" s="56"/>
      <c r="EI54" s="56"/>
      <c r="EJ54" s="56"/>
      <c r="EK54" s="56"/>
      <c r="EL54" s="56"/>
      <c r="EM54" s="56"/>
      <c r="EN54" s="56"/>
      <c r="EO54" s="56"/>
      <c r="EP54" s="56"/>
      <c r="EQ54" s="56"/>
      <c r="ER54" s="56"/>
      <c r="ES54" s="56"/>
      <c r="ET54" s="56"/>
      <c r="EU54" s="56"/>
      <c r="EV54" s="56"/>
      <c r="EW54" s="56"/>
      <c r="EX54" s="56"/>
      <c r="EY54" s="56"/>
      <c r="EZ54" s="56"/>
      <c r="FA54" s="56"/>
      <c r="FB54" s="56"/>
      <c r="FC54" s="56"/>
      <c r="FD54" s="56"/>
      <c r="FE54" s="56"/>
      <c r="FF54" s="56"/>
      <c r="FG54" s="56"/>
      <c r="FH54" s="56"/>
      <c r="FI54" s="56"/>
      <c r="FJ54" s="56"/>
      <c r="FK54" s="56"/>
      <c r="FL54" s="56"/>
      <c r="FM54" s="56"/>
      <c r="FN54" s="56"/>
      <c r="FO54" s="56"/>
      <c r="FP54" s="56"/>
      <c r="FQ54" s="56"/>
      <c r="FR54" s="56"/>
      <c r="FS54" s="56"/>
      <c r="FT54" s="56"/>
      <c r="FU54" s="56"/>
      <c r="FV54" s="56"/>
      <c r="FW54" s="56"/>
      <c r="FX54" s="56"/>
      <c r="FY54" s="56"/>
      <c r="FZ54" s="56"/>
      <c r="GA54" s="56"/>
      <c r="GB54" s="56"/>
      <c r="GC54" s="56"/>
      <c r="GD54" s="56"/>
      <c r="GE54" s="56"/>
      <c r="GF54" s="56"/>
      <c r="GG54" s="56"/>
      <c r="GH54" s="56"/>
      <c r="GI54" s="56"/>
      <c r="GJ54" s="56"/>
      <c r="GK54" s="56"/>
      <c r="GL54" s="56"/>
      <c r="GM54" s="56"/>
      <c r="GN54" s="56"/>
      <c r="GO54" s="56"/>
      <c r="GP54" s="56"/>
      <c r="GQ54" s="56"/>
      <c r="GR54" s="56"/>
      <c r="GS54" s="56"/>
      <c r="GT54" s="56"/>
      <c r="GU54" s="56"/>
      <c r="GV54" s="56"/>
      <c r="GW54" s="56"/>
      <c r="GX54" s="56"/>
      <c r="GY54" s="56"/>
      <c r="GZ54" s="56"/>
      <c r="HA54" s="56"/>
      <c r="HB54" s="56"/>
      <c r="HC54" s="56"/>
      <c r="HD54" s="56"/>
      <c r="HE54" s="56"/>
      <c r="HF54" s="56"/>
      <c r="HG54" s="56"/>
      <c r="HH54" s="56"/>
      <c r="HI54" s="56"/>
      <c r="HJ54" s="56"/>
      <c r="HK54" s="56"/>
    </row>
    <row r="55" spans="1:219" ht="20.100000000000001"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c r="BF55" s="56"/>
      <c r="BG55" s="56"/>
      <c r="BH55" s="56"/>
      <c r="BI55" s="56"/>
      <c r="BJ55" s="56"/>
      <c r="BK55" s="56"/>
      <c r="BL55" s="56"/>
      <c r="BM55" s="56"/>
      <c r="BN55" s="56"/>
      <c r="BO55" s="56"/>
      <c r="BP55" s="56"/>
      <c r="BQ55" s="56"/>
      <c r="BR55" s="56"/>
      <c r="BS55" s="56"/>
      <c r="BT55" s="56"/>
      <c r="BU55" s="56"/>
      <c r="BV55" s="56"/>
      <c r="BW55" s="56"/>
      <c r="BX55" s="56"/>
      <c r="BY55" s="56"/>
      <c r="BZ55" s="56"/>
      <c r="CA55" s="56"/>
      <c r="CB55" s="56"/>
      <c r="CC55" s="56"/>
      <c r="CD55" s="56"/>
      <c r="CE55" s="56"/>
      <c r="CF55" s="56"/>
      <c r="CG55" s="56"/>
      <c r="CH55" s="56"/>
      <c r="CI55" s="56"/>
      <c r="CJ55" s="56"/>
      <c r="CK55" s="56"/>
      <c r="CL55" s="56"/>
      <c r="CM55" s="56"/>
      <c r="CN55" s="56"/>
      <c r="CO55" s="56"/>
      <c r="CP55" s="56"/>
      <c r="CQ55" s="56"/>
      <c r="CR55" s="56"/>
      <c r="CS55" s="56"/>
      <c r="CT55" s="56"/>
      <c r="CU55" s="56"/>
      <c r="CV55" s="56"/>
      <c r="CW55" s="56"/>
      <c r="CX55" s="56"/>
      <c r="CY55" s="56"/>
      <c r="CZ55" s="56"/>
      <c r="DA55" s="56"/>
      <c r="DB55" s="56"/>
      <c r="DC55" s="56"/>
      <c r="DD55" s="56"/>
      <c r="DE55" s="56"/>
      <c r="DF55" s="56"/>
      <c r="DG55" s="56"/>
      <c r="DH55" s="56"/>
      <c r="DI55" s="56"/>
      <c r="DJ55" s="56"/>
      <c r="DK55" s="56"/>
      <c r="DL55" s="56"/>
      <c r="DM55" s="56"/>
      <c r="DN55" s="56"/>
      <c r="DO55" s="56"/>
      <c r="DP55" s="56"/>
      <c r="DQ55" s="56"/>
      <c r="DR55" s="56"/>
      <c r="DS55" s="56"/>
      <c r="DT55" s="56"/>
      <c r="DU55" s="56"/>
      <c r="DV55" s="56"/>
      <c r="DW55" s="56"/>
      <c r="DX55" s="56"/>
      <c r="DY55" s="56"/>
      <c r="DZ55" s="56"/>
      <c r="EA55" s="56"/>
      <c r="EB55" s="56"/>
      <c r="EC55" s="56"/>
      <c r="ED55" s="56"/>
      <c r="EE55" s="56"/>
      <c r="EF55" s="56"/>
      <c r="EG55" s="56"/>
      <c r="EH55" s="56"/>
      <c r="EI55" s="56"/>
      <c r="EJ55" s="56"/>
      <c r="EK55" s="56"/>
      <c r="EL55" s="56"/>
      <c r="EM55" s="56"/>
      <c r="EN55" s="56"/>
      <c r="EO55" s="56"/>
      <c r="EP55" s="56"/>
      <c r="EQ55" s="56"/>
      <c r="ER55" s="56"/>
      <c r="ES55" s="56"/>
      <c r="ET55" s="56"/>
      <c r="EU55" s="56"/>
      <c r="EV55" s="56"/>
      <c r="EW55" s="56"/>
      <c r="EX55" s="56"/>
      <c r="EY55" s="56"/>
      <c r="EZ55" s="56"/>
      <c r="FA55" s="56"/>
      <c r="FB55" s="56"/>
      <c r="FC55" s="56"/>
      <c r="FD55" s="56"/>
      <c r="FE55" s="56"/>
      <c r="FF55" s="56"/>
      <c r="FG55" s="56"/>
      <c r="FH55" s="56"/>
      <c r="FI55" s="56"/>
      <c r="FJ55" s="56"/>
      <c r="FK55" s="56"/>
      <c r="FL55" s="56"/>
      <c r="FM55" s="56"/>
      <c r="FN55" s="56"/>
      <c r="FO55" s="56"/>
      <c r="FP55" s="56"/>
      <c r="FQ55" s="56"/>
      <c r="FR55" s="56"/>
      <c r="FS55" s="56"/>
      <c r="FT55" s="56"/>
      <c r="FU55" s="56"/>
      <c r="FV55" s="56"/>
      <c r="FW55" s="56"/>
      <c r="FX55" s="56"/>
      <c r="FY55" s="56"/>
      <c r="FZ55" s="56"/>
      <c r="GA55" s="56"/>
      <c r="GB55" s="56"/>
      <c r="GC55" s="56"/>
      <c r="GD55" s="56"/>
      <c r="GE55" s="56"/>
      <c r="GF55" s="56"/>
      <c r="GG55" s="56"/>
      <c r="GH55" s="56"/>
      <c r="GI55" s="56"/>
      <c r="GJ55" s="56"/>
      <c r="GK55" s="56"/>
      <c r="GL55" s="56"/>
      <c r="GM55" s="56"/>
      <c r="GN55" s="56"/>
      <c r="GO55" s="56"/>
      <c r="GP55" s="56"/>
      <c r="GQ55" s="56"/>
      <c r="GR55" s="56"/>
      <c r="GS55" s="56"/>
      <c r="GT55" s="56"/>
      <c r="GU55" s="56"/>
      <c r="GV55" s="56"/>
      <c r="GW55" s="56"/>
      <c r="GX55" s="56"/>
      <c r="GY55" s="56"/>
      <c r="GZ55" s="56"/>
      <c r="HA55" s="56"/>
      <c r="HB55" s="56"/>
      <c r="HC55" s="56"/>
      <c r="HD55" s="56"/>
      <c r="HE55" s="56"/>
      <c r="HF55" s="56"/>
      <c r="HG55" s="56"/>
      <c r="HH55" s="56"/>
      <c r="HI55" s="56"/>
      <c r="HJ55" s="56"/>
      <c r="HK55" s="56"/>
    </row>
    <row r="56" spans="1:219" ht="20.100000000000001"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c r="BF56" s="56"/>
      <c r="BG56" s="56"/>
      <c r="BH56" s="56"/>
      <c r="BI56" s="56"/>
      <c r="BJ56" s="56"/>
      <c r="BK56" s="56"/>
      <c r="BL56" s="56"/>
      <c r="BM56" s="56"/>
      <c r="BN56" s="56"/>
      <c r="BO56" s="56"/>
      <c r="BP56" s="56"/>
      <c r="BQ56" s="56"/>
      <c r="BR56" s="56"/>
      <c r="BS56" s="56"/>
      <c r="BT56" s="56"/>
      <c r="BU56" s="56"/>
      <c r="BV56" s="56"/>
      <c r="BW56" s="56"/>
      <c r="BX56" s="56"/>
      <c r="BY56" s="56"/>
      <c r="BZ56" s="56"/>
      <c r="CA56" s="56"/>
      <c r="CB56" s="56"/>
      <c r="CC56" s="56"/>
      <c r="CD56" s="56"/>
      <c r="CE56" s="56"/>
      <c r="CF56" s="56"/>
      <c r="CG56" s="56"/>
      <c r="CH56" s="56"/>
      <c r="CI56" s="56"/>
      <c r="CJ56" s="56"/>
      <c r="CK56" s="56"/>
      <c r="CL56" s="56"/>
      <c r="CM56" s="56"/>
      <c r="CN56" s="56"/>
      <c r="CO56" s="56"/>
      <c r="CP56" s="56"/>
      <c r="CQ56" s="56"/>
      <c r="CR56" s="56"/>
      <c r="CS56" s="56"/>
      <c r="CT56" s="56"/>
      <c r="CU56" s="56"/>
      <c r="CV56" s="56"/>
      <c r="CW56" s="56"/>
      <c r="CX56" s="56"/>
      <c r="CY56" s="56"/>
      <c r="CZ56" s="56"/>
      <c r="DA56" s="56"/>
      <c r="DB56" s="56"/>
      <c r="DC56" s="56"/>
      <c r="DD56" s="56"/>
      <c r="DE56" s="56"/>
      <c r="DF56" s="56"/>
      <c r="DG56" s="56"/>
      <c r="DH56" s="56"/>
      <c r="DI56" s="56"/>
      <c r="DJ56" s="56"/>
      <c r="DK56" s="56"/>
      <c r="DL56" s="56"/>
      <c r="DM56" s="56"/>
      <c r="DN56" s="56"/>
      <c r="DO56" s="56"/>
      <c r="DP56" s="56"/>
      <c r="DQ56" s="56"/>
      <c r="DR56" s="56"/>
      <c r="DS56" s="56"/>
      <c r="DT56" s="56"/>
      <c r="DU56" s="56"/>
      <c r="DV56" s="56"/>
      <c r="DW56" s="56"/>
      <c r="DX56" s="56"/>
      <c r="DY56" s="56"/>
      <c r="DZ56" s="56"/>
      <c r="EA56" s="56"/>
      <c r="EB56" s="56"/>
      <c r="EC56" s="56"/>
      <c r="ED56" s="56"/>
      <c r="EE56" s="56"/>
      <c r="EF56" s="56"/>
      <c r="EG56" s="56"/>
      <c r="EH56" s="56"/>
      <c r="EI56" s="56"/>
      <c r="EJ56" s="56"/>
      <c r="EK56" s="56"/>
      <c r="EL56" s="56"/>
      <c r="EM56" s="56"/>
      <c r="EN56" s="56"/>
      <c r="EO56" s="56"/>
      <c r="EP56" s="56"/>
      <c r="EQ56" s="56"/>
      <c r="ER56" s="56"/>
      <c r="ES56" s="56"/>
      <c r="ET56" s="56"/>
      <c r="EU56" s="56"/>
      <c r="EV56" s="56"/>
      <c r="EW56" s="56"/>
      <c r="EX56" s="56"/>
      <c r="EY56" s="56"/>
      <c r="EZ56" s="56"/>
      <c r="FA56" s="56"/>
      <c r="FB56" s="56"/>
      <c r="FC56" s="56"/>
      <c r="FD56" s="56"/>
      <c r="FE56" s="56"/>
      <c r="FF56" s="56"/>
      <c r="FG56" s="56"/>
      <c r="FH56" s="56"/>
      <c r="FI56" s="56"/>
      <c r="FJ56" s="56"/>
      <c r="FK56" s="56"/>
      <c r="FL56" s="56"/>
      <c r="FM56" s="56"/>
      <c r="FN56" s="56"/>
      <c r="FO56" s="56"/>
      <c r="FP56" s="56"/>
      <c r="FQ56" s="56"/>
      <c r="FR56" s="56"/>
      <c r="FS56" s="56"/>
      <c r="FT56" s="56"/>
      <c r="FU56" s="56"/>
      <c r="FV56" s="56"/>
      <c r="FW56" s="56"/>
      <c r="FX56" s="56"/>
      <c r="FY56" s="56"/>
      <c r="FZ56" s="56"/>
      <c r="GA56" s="56"/>
      <c r="GB56" s="56"/>
      <c r="GC56" s="56"/>
      <c r="GD56" s="56"/>
      <c r="GE56" s="56"/>
      <c r="GF56" s="56"/>
      <c r="GG56" s="56"/>
      <c r="GH56" s="56"/>
      <c r="GI56" s="56"/>
      <c r="GJ56" s="56"/>
      <c r="GK56" s="56"/>
      <c r="GL56" s="56"/>
      <c r="GM56" s="56"/>
      <c r="GN56" s="56"/>
      <c r="GO56" s="56"/>
      <c r="GP56" s="56"/>
      <c r="GQ56" s="56"/>
      <c r="GR56" s="56"/>
      <c r="GS56" s="56"/>
      <c r="GT56" s="56"/>
      <c r="GU56" s="56"/>
      <c r="GV56" s="56"/>
      <c r="GW56" s="56"/>
      <c r="GX56" s="56"/>
      <c r="GY56" s="56"/>
      <c r="GZ56" s="56"/>
      <c r="HA56" s="56"/>
      <c r="HB56" s="56"/>
      <c r="HC56" s="56"/>
      <c r="HD56" s="56"/>
      <c r="HE56" s="56"/>
      <c r="HF56" s="56"/>
      <c r="HG56" s="56"/>
      <c r="HH56" s="56"/>
      <c r="HI56" s="56"/>
      <c r="HJ56" s="56"/>
      <c r="HK56" s="56"/>
    </row>
    <row r="57" spans="1:219" ht="20.100000000000001"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c r="BM57" s="56"/>
      <c r="BN57" s="56"/>
      <c r="BO57" s="56"/>
      <c r="BP57" s="56"/>
      <c r="BQ57" s="56"/>
      <c r="BR57" s="56"/>
      <c r="BS57" s="56"/>
      <c r="BT57" s="56"/>
      <c r="BU57" s="56"/>
      <c r="BV57" s="56"/>
      <c r="BW57" s="56"/>
      <c r="BX57" s="56"/>
      <c r="BY57" s="56"/>
      <c r="BZ57" s="56"/>
      <c r="CA57" s="56"/>
      <c r="CB57" s="56"/>
      <c r="CC57" s="56"/>
      <c r="CD57" s="56"/>
      <c r="CE57" s="56"/>
      <c r="CF57" s="56"/>
      <c r="CG57" s="56"/>
      <c r="CH57" s="56"/>
      <c r="CI57" s="56"/>
      <c r="CJ57" s="56"/>
      <c r="CK57" s="56"/>
      <c r="CL57" s="56"/>
      <c r="CM57" s="56"/>
      <c r="CN57" s="56"/>
      <c r="CO57" s="56"/>
      <c r="CP57" s="56"/>
      <c r="CQ57" s="56"/>
      <c r="CR57" s="56"/>
      <c r="CS57" s="56"/>
      <c r="CT57" s="56"/>
      <c r="CU57" s="56"/>
      <c r="CV57" s="56"/>
      <c r="CW57" s="56"/>
      <c r="CX57" s="56"/>
      <c r="CY57" s="56"/>
      <c r="CZ57" s="56"/>
      <c r="DA57" s="56"/>
      <c r="DB57" s="56"/>
      <c r="DC57" s="56"/>
      <c r="DD57" s="56"/>
      <c r="DE57" s="56"/>
      <c r="DF57" s="56"/>
      <c r="DG57" s="56"/>
      <c r="DH57" s="56"/>
      <c r="DI57" s="56"/>
      <c r="DJ57" s="56"/>
      <c r="DK57" s="56"/>
      <c r="DL57" s="56"/>
      <c r="DM57" s="56"/>
      <c r="DN57" s="56"/>
      <c r="DO57" s="56"/>
      <c r="DP57" s="56"/>
      <c r="DQ57" s="56"/>
      <c r="DR57" s="56"/>
      <c r="DS57" s="56"/>
      <c r="DT57" s="56"/>
      <c r="DU57" s="56"/>
      <c r="DV57" s="56"/>
      <c r="DW57" s="56"/>
      <c r="DX57" s="56"/>
      <c r="DY57" s="56"/>
      <c r="DZ57" s="56"/>
      <c r="EA57" s="56"/>
      <c r="EB57" s="56"/>
      <c r="EC57" s="56"/>
      <c r="ED57" s="56"/>
      <c r="EE57" s="56"/>
      <c r="EF57" s="56"/>
      <c r="EG57" s="56"/>
      <c r="EH57" s="56"/>
      <c r="EI57" s="56"/>
      <c r="EJ57" s="56"/>
      <c r="EK57" s="56"/>
      <c r="EL57" s="56"/>
      <c r="EM57" s="56"/>
      <c r="EN57" s="56"/>
      <c r="EO57" s="56"/>
      <c r="EP57" s="56"/>
      <c r="EQ57" s="56"/>
      <c r="ER57" s="56"/>
      <c r="ES57" s="56"/>
      <c r="ET57" s="56"/>
      <c r="EU57" s="56"/>
      <c r="EV57" s="56"/>
      <c r="EW57" s="56"/>
      <c r="EX57" s="56"/>
      <c r="EY57" s="56"/>
      <c r="EZ57" s="56"/>
      <c r="FA57" s="56"/>
      <c r="FB57" s="56"/>
      <c r="FC57" s="56"/>
      <c r="FD57" s="56"/>
      <c r="FE57" s="56"/>
      <c r="FF57" s="56"/>
      <c r="FG57" s="56"/>
      <c r="FH57" s="56"/>
      <c r="FI57" s="56"/>
      <c r="FJ57" s="56"/>
      <c r="FK57" s="56"/>
      <c r="FL57" s="56"/>
      <c r="FM57" s="56"/>
      <c r="FN57" s="56"/>
      <c r="FO57" s="56"/>
      <c r="FP57" s="56"/>
      <c r="FQ57" s="56"/>
      <c r="FR57" s="56"/>
      <c r="FS57" s="56"/>
      <c r="FT57" s="56"/>
      <c r="FU57" s="56"/>
      <c r="FV57" s="56"/>
      <c r="FW57" s="56"/>
      <c r="FX57" s="56"/>
      <c r="FY57" s="56"/>
      <c r="FZ57" s="56"/>
      <c r="GA57" s="56"/>
      <c r="GB57" s="56"/>
      <c r="GC57" s="56"/>
      <c r="GD57" s="56"/>
      <c r="GE57" s="56"/>
      <c r="GF57" s="56"/>
      <c r="GG57" s="56"/>
      <c r="GH57" s="56"/>
      <c r="GI57" s="56"/>
      <c r="GJ57" s="56"/>
      <c r="GK57" s="56"/>
      <c r="GL57" s="56"/>
      <c r="GM57" s="56"/>
      <c r="GN57" s="56"/>
      <c r="GO57" s="56"/>
      <c r="GP57" s="56"/>
      <c r="GQ57" s="56"/>
      <c r="GR57" s="56"/>
      <c r="GS57" s="56"/>
      <c r="GT57" s="56"/>
      <c r="GU57" s="56"/>
      <c r="GV57" s="56"/>
      <c r="GW57" s="56"/>
      <c r="GX57" s="56"/>
      <c r="GY57" s="56"/>
      <c r="GZ57" s="56"/>
      <c r="HA57" s="56"/>
      <c r="HB57" s="56"/>
      <c r="HC57" s="56"/>
      <c r="HD57" s="56"/>
      <c r="HE57" s="56"/>
      <c r="HF57" s="56"/>
      <c r="HG57" s="56"/>
      <c r="HH57" s="56"/>
      <c r="HI57" s="56"/>
      <c r="HJ57" s="56"/>
      <c r="HK57" s="56"/>
    </row>
    <row r="58" spans="1:219" ht="20.100000000000001"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6"/>
      <c r="AB58" s="56"/>
      <c r="AC58" s="56"/>
      <c r="AD58" s="56"/>
      <c r="AE58" s="56"/>
      <c r="AF58" s="56"/>
      <c r="AG58" s="56"/>
      <c r="AH58" s="56"/>
      <c r="AI58" s="56"/>
      <c r="AJ58" s="56"/>
      <c r="AK58" s="56"/>
      <c r="AL58" s="56"/>
      <c r="AM58" s="56"/>
      <c r="AN58" s="56"/>
      <c r="AO58" s="56"/>
      <c r="AP58" s="56"/>
      <c r="AQ58" s="56"/>
      <c r="AR58" s="56"/>
      <c r="AS58" s="56"/>
      <c r="AT58" s="56"/>
      <c r="AU58" s="56"/>
      <c r="AV58" s="56"/>
      <c r="AW58" s="56"/>
      <c r="AX58" s="56"/>
      <c r="AY58" s="56"/>
      <c r="AZ58" s="56"/>
      <c r="BA58" s="56"/>
      <c r="BB58" s="56"/>
      <c r="BC58" s="56"/>
      <c r="BD58" s="56"/>
      <c r="BE58" s="56"/>
      <c r="BF58" s="56"/>
      <c r="BG58" s="56"/>
      <c r="BH58" s="56"/>
      <c r="BI58" s="56"/>
      <c r="BJ58" s="56"/>
      <c r="BK58" s="56"/>
      <c r="BL58" s="56"/>
      <c r="BM58" s="56"/>
      <c r="BN58" s="56"/>
      <c r="BO58" s="56"/>
      <c r="BP58" s="56"/>
      <c r="BQ58" s="56"/>
      <c r="BR58" s="56"/>
      <c r="BS58" s="56"/>
      <c r="BT58" s="56"/>
      <c r="BU58" s="56"/>
      <c r="BV58" s="56"/>
      <c r="BW58" s="56"/>
      <c r="BX58" s="56"/>
      <c r="BY58" s="56"/>
      <c r="BZ58" s="56"/>
      <c r="CA58" s="56"/>
      <c r="CB58" s="56"/>
      <c r="CC58" s="56"/>
      <c r="CD58" s="56"/>
      <c r="CE58" s="56"/>
      <c r="CF58" s="56"/>
      <c r="CG58" s="56"/>
      <c r="CH58" s="56"/>
      <c r="CI58" s="56"/>
      <c r="CJ58" s="56"/>
      <c r="CK58" s="56"/>
      <c r="CL58" s="56"/>
      <c r="CM58" s="56"/>
      <c r="CN58" s="56"/>
      <c r="CO58" s="56"/>
      <c r="CP58" s="56"/>
      <c r="CQ58" s="56"/>
      <c r="CR58" s="56"/>
      <c r="CS58" s="56"/>
      <c r="CT58" s="56"/>
      <c r="CU58" s="56"/>
      <c r="CV58" s="56"/>
      <c r="CW58" s="56"/>
      <c r="CX58" s="56"/>
      <c r="CY58" s="56"/>
      <c r="CZ58" s="56"/>
      <c r="DA58" s="56"/>
      <c r="DB58" s="56"/>
      <c r="DC58" s="56"/>
      <c r="DD58" s="56"/>
      <c r="DE58" s="56"/>
      <c r="DF58" s="56"/>
      <c r="DG58" s="56"/>
      <c r="DH58" s="56"/>
      <c r="DI58" s="56"/>
      <c r="DJ58" s="56"/>
      <c r="DK58" s="56"/>
      <c r="DL58" s="56"/>
      <c r="DM58" s="56"/>
      <c r="DN58" s="56"/>
      <c r="DO58" s="56"/>
      <c r="DP58" s="56"/>
      <c r="DQ58" s="56"/>
      <c r="DR58" s="56"/>
      <c r="DS58" s="56"/>
      <c r="DT58" s="56"/>
      <c r="DU58" s="56"/>
      <c r="DV58" s="56"/>
      <c r="DW58" s="56"/>
      <c r="DX58" s="56"/>
      <c r="DY58" s="56"/>
      <c r="DZ58" s="56"/>
      <c r="EA58" s="56"/>
      <c r="EB58" s="56"/>
      <c r="EC58" s="56"/>
      <c r="ED58" s="56"/>
      <c r="EE58" s="56"/>
      <c r="EF58" s="56"/>
      <c r="EG58" s="56"/>
      <c r="EH58" s="56"/>
      <c r="EI58" s="56"/>
      <c r="EJ58" s="56"/>
      <c r="EK58" s="56"/>
      <c r="EL58" s="56"/>
      <c r="EM58" s="56"/>
      <c r="EN58" s="56"/>
      <c r="EO58" s="56"/>
      <c r="EP58" s="56"/>
      <c r="EQ58" s="56"/>
      <c r="ER58" s="56"/>
      <c r="ES58" s="56"/>
      <c r="ET58" s="56"/>
      <c r="EU58" s="56"/>
      <c r="EV58" s="56"/>
      <c r="EW58" s="56"/>
      <c r="EX58" s="56"/>
      <c r="EY58" s="56"/>
      <c r="EZ58" s="56"/>
      <c r="FA58" s="56"/>
      <c r="FB58" s="56"/>
      <c r="FC58" s="56"/>
      <c r="FD58" s="56"/>
      <c r="FE58" s="56"/>
      <c r="FF58" s="56"/>
      <c r="FG58" s="56"/>
      <c r="FH58" s="56"/>
      <c r="FI58" s="56"/>
      <c r="FJ58" s="56"/>
      <c r="FK58" s="56"/>
      <c r="FL58" s="56"/>
      <c r="FM58" s="56"/>
      <c r="FN58" s="56"/>
      <c r="FO58" s="56"/>
      <c r="FP58" s="56"/>
      <c r="FQ58" s="56"/>
      <c r="FR58" s="56"/>
      <c r="FS58" s="56"/>
      <c r="FT58" s="56"/>
      <c r="FU58" s="56"/>
      <c r="FV58" s="56"/>
      <c r="FW58" s="56"/>
      <c r="FX58" s="56"/>
      <c r="FY58" s="56"/>
      <c r="FZ58" s="56"/>
      <c r="GA58" s="56"/>
      <c r="GB58" s="56"/>
      <c r="GC58" s="56"/>
      <c r="GD58" s="56"/>
      <c r="GE58" s="56"/>
      <c r="GF58" s="56"/>
      <c r="GG58" s="56"/>
      <c r="GH58" s="56"/>
      <c r="GI58" s="56"/>
      <c r="GJ58" s="56"/>
      <c r="GK58" s="56"/>
      <c r="GL58" s="56"/>
      <c r="GM58" s="56"/>
      <c r="GN58" s="56"/>
      <c r="GO58" s="56"/>
      <c r="GP58" s="56"/>
      <c r="GQ58" s="56"/>
      <c r="GR58" s="56"/>
      <c r="GS58" s="56"/>
      <c r="GT58" s="56"/>
      <c r="GU58" s="56"/>
      <c r="GV58" s="56"/>
      <c r="GW58" s="56"/>
      <c r="GX58" s="56"/>
      <c r="GY58" s="56"/>
      <c r="GZ58" s="56"/>
      <c r="HA58" s="56"/>
      <c r="HB58" s="56"/>
      <c r="HC58" s="56"/>
      <c r="HD58" s="56"/>
      <c r="HE58" s="56"/>
      <c r="HF58" s="56"/>
      <c r="HG58" s="56"/>
      <c r="HH58" s="56"/>
      <c r="HI58" s="56"/>
      <c r="HJ58" s="56"/>
      <c r="HK58" s="56"/>
    </row>
    <row r="59" spans="1:219" ht="20.100000000000001"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c r="BF59" s="56"/>
      <c r="BG59" s="56"/>
      <c r="BH59" s="56"/>
      <c r="BI59" s="56"/>
      <c r="BJ59" s="56"/>
      <c r="BK59" s="56"/>
      <c r="BL59" s="56"/>
      <c r="BM59" s="56"/>
      <c r="BN59" s="56"/>
      <c r="BO59" s="56"/>
      <c r="BP59" s="56"/>
      <c r="BQ59" s="56"/>
      <c r="BR59" s="56"/>
      <c r="BS59" s="56"/>
      <c r="BT59" s="56"/>
      <c r="BU59" s="56"/>
      <c r="BV59" s="56"/>
      <c r="BW59" s="56"/>
      <c r="BX59" s="56"/>
      <c r="BY59" s="56"/>
      <c r="BZ59" s="56"/>
      <c r="CA59" s="56"/>
      <c r="CB59" s="56"/>
      <c r="CC59" s="56"/>
      <c r="CD59" s="56"/>
      <c r="CE59" s="56"/>
      <c r="CF59" s="56"/>
      <c r="CG59" s="56"/>
      <c r="CH59" s="56"/>
      <c r="CI59" s="56"/>
      <c r="CJ59" s="56"/>
      <c r="CK59" s="56"/>
      <c r="CL59" s="56"/>
      <c r="CM59" s="56"/>
      <c r="CN59" s="56"/>
      <c r="CO59" s="56"/>
      <c r="CP59" s="56"/>
      <c r="CQ59" s="56"/>
      <c r="CR59" s="56"/>
      <c r="CS59" s="56"/>
      <c r="CT59" s="56"/>
      <c r="CU59" s="56"/>
      <c r="CV59" s="56"/>
      <c r="CW59" s="56"/>
      <c r="CX59" s="56"/>
      <c r="CY59" s="56"/>
      <c r="CZ59" s="56"/>
      <c r="DA59" s="56"/>
      <c r="DB59" s="56"/>
      <c r="DC59" s="56"/>
      <c r="DD59" s="56"/>
      <c r="DE59" s="56"/>
      <c r="DF59" s="56"/>
      <c r="DG59" s="56"/>
      <c r="DH59" s="56"/>
      <c r="DI59" s="56"/>
      <c r="DJ59" s="56"/>
      <c r="DK59" s="56"/>
      <c r="DL59" s="56"/>
      <c r="DM59" s="56"/>
      <c r="DN59" s="56"/>
      <c r="DO59" s="56"/>
      <c r="DP59" s="56"/>
      <c r="DQ59" s="56"/>
      <c r="DR59" s="56"/>
      <c r="DS59" s="56"/>
      <c r="DT59" s="56"/>
      <c r="DU59" s="56"/>
      <c r="DV59" s="56"/>
      <c r="DW59" s="56"/>
      <c r="DX59" s="56"/>
      <c r="DY59" s="56"/>
      <c r="DZ59" s="56"/>
      <c r="EA59" s="56"/>
      <c r="EB59" s="56"/>
      <c r="EC59" s="56"/>
      <c r="ED59" s="56"/>
      <c r="EE59" s="56"/>
      <c r="EF59" s="56"/>
      <c r="EG59" s="56"/>
      <c r="EH59" s="56"/>
      <c r="EI59" s="56"/>
      <c r="EJ59" s="56"/>
      <c r="EK59" s="56"/>
      <c r="EL59" s="56"/>
      <c r="EM59" s="56"/>
      <c r="EN59" s="56"/>
      <c r="EO59" s="56"/>
      <c r="EP59" s="56"/>
      <c r="EQ59" s="56"/>
      <c r="ER59" s="56"/>
      <c r="ES59" s="56"/>
      <c r="ET59" s="56"/>
      <c r="EU59" s="56"/>
      <c r="EV59" s="56"/>
      <c r="EW59" s="56"/>
      <c r="EX59" s="56"/>
      <c r="EY59" s="56"/>
      <c r="EZ59" s="56"/>
      <c r="FA59" s="56"/>
      <c r="FB59" s="56"/>
      <c r="FC59" s="56"/>
      <c r="FD59" s="56"/>
      <c r="FE59" s="56"/>
      <c r="FF59" s="56"/>
      <c r="FG59" s="56"/>
      <c r="FH59" s="56"/>
      <c r="FI59" s="56"/>
      <c r="FJ59" s="56"/>
      <c r="FK59" s="56"/>
      <c r="FL59" s="56"/>
      <c r="FM59" s="56"/>
      <c r="FN59" s="56"/>
      <c r="FO59" s="56"/>
      <c r="FP59" s="56"/>
      <c r="FQ59" s="56"/>
      <c r="FR59" s="56"/>
      <c r="FS59" s="56"/>
      <c r="FT59" s="56"/>
      <c r="FU59" s="56"/>
      <c r="FV59" s="56"/>
      <c r="FW59" s="56"/>
      <c r="FX59" s="56"/>
      <c r="FY59" s="56"/>
      <c r="FZ59" s="56"/>
      <c r="GA59" s="56"/>
      <c r="GB59" s="56"/>
      <c r="GC59" s="56"/>
      <c r="GD59" s="56"/>
      <c r="GE59" s="56"/>
      <c r="GF59" s="56"/>
      <c r="GG59" s="56"/>
      <c r="GH59" s="56"/>
      <c r="GI59" s="56"/>
      <c r="GJ59" s="56"/>
      <c r="GK59" s="56"/>
      <c r="GL59" s="56"/>
      <c r="GM59" s="56"/>
      <c r="GN59" s="56"/>
      <c r="GO59" s="56"/>
      <c r="GP59" s="56"/>
      <c r="GQ59" s="56"/>
      <c r="GR59" s="56"/>
      <c r="GS59" s="56"/>
      <c r="GT59" s="56"/>
      <c r="GU59" s="56"/>
      <c r="GV59" s="56"/>
      <c r="GW59" s="56"/>
      <c r="GX59" s="56"/>
      <c r="GY59" s="56"/>
      <c r="GZ59" s="56"/>
      <c r="HA59" s="56"/>
      <c r="HB59" s="56"/>
      <c r="HC59" s="56"/>
      <c r="HD59" s="56"/>
      <c r="HE59" s="56"/>
      <c r="HF59" s="56"/>
      <c r="HG59" s="56"/>
      <c r="HH59" s="56"/>
      <c r="HI59" s="56"/>
      <c r="HJ59" s="56"/>
      <c r="HK59" s="56"/>
    </row>
    <row r="60" spans="1:219" ht="20.100000000000001"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c r="BF60" s="56"/>
      <c r="BG60" s="56"/>
      <c r="BH60" s="56"/>
      <c r="BI60" s="56"/>
      <c r="BJ60" s="56"/>
      <c r="BK60" s="56"/>
      <c r="BL60" s="56"/>
      <c r="BM60" s="56"/>
      <c r="BN60" s="56"/>
      <c r="BO60" s="56"/>
      <c r="BP60" s="56"/>
      <c r="BQ60" s="56"/>
      <c r="BR60" s="56"/>
      <c r="BS60" s="56"/>
      <c r="BT60" s="56"/>
      <c r="BU60" s="56"/>
      <c r="BV60" s="56"/>
      <c r="BW60" s="56"/>
      <c r="BX60" s="56"/>
      <c r="BY60" s="56"/>
      <c r="BZ60" s="56"/>
      <c r="CA60" s="56"/>
      <c r="CB60" s="56"/>
      <c r="CC60" s="56"/>
      <c r="CD60" s="56"/>
      <c r="CE60" s="56"/>
      <c r="CF60" s="56"/>
      <c r="CG60" s="56"/>
      <c r="CH60" s="56"/>
      <c r="CI60" s="56"/>
      <c r="CJ60" s="56"/>
      <c r="CK60" s="56"/>
      <c r="CL60" s="56"/>
      <c r="CM60" s="56"/>
      <c r="CN60" s="56"/>
      <c r="CO60" s="56"/>
      <c r="CP60" s="56"/>
      <c r="CQ60" s="56"/>
      <c r="CR60" s="56"/>
      <c r="CS60" s="56"/>
      <c r="CT60" s="56"/>
      <c r="CU60" s="56"/>
      <c r="CV60" s="56"/>
      <c r="CW60" s="56"/>
      <c r="CX60" s="56"/>
      <c r="CY60" s="56"/>
      <c r="CZ60" s="56"/>
      <c r="DA60" s="56"/>
      <c r="DB60" s="56"/>
      <c r="DC60" s="56"/>
      <c r="DD60" s="56"/>
      <c r="DE60" s="56"/>
      <c r="DF60" s="56"/>
      <c r="DG60" s="56"/>
      <c r="DH60" s="56"/>
      <c r="DI60" s="56"/>
      <c r="DJ60" s="56"/>
      <c r="DK60" s="56"/>
      <c r="DL60" s="56"/>
      <c r="DM60" s="56"/>
      <c r="DN60" s="56"/>
      <c r="DO60" s="56"/>
      <c r="DP60" s="56"/>
      <c r="DQ60" s="56"/>
      <c r="DR60" s="56"/>
      <c r="DS60" s="56"/>
      <c r="DT60" s="56"/>
      <c r="DU60" s="56"/>
      <c r="DV60" s="56"/>
      <c r="DW60" s="56"/>
      <c r="DX60" s="56"/>
      <c r="DY60" s="56"/>
      <c r="DZ60" s="56"/>
      <c r="EA60" s="56"/>
      <c r="EB60" s="56"/>
      <c r="EC60" s="56"/>
      <c r="ED60" s="56"/>
      <c r="EE60" s="56"/>
      <c r="EF60" s="56"/>
      <c r="EG60" s="56"/>
      <c r="EH60" s="56"/>
      <c r="EI60" s="56"/>
      <c r="EJ60" s="56"/>
      <c r="EK60" s="56"/>
      <c r="EL60" s="56"/>
      <c r="EM60" s="56"/>
      <c r="EN60" s="56"/>
      <c r="EO60" s="56"/>
      <c r="EP60" s="56"/>
      <c r="EQ60" s="56"/>
      <c r="ER60" s="56"/>
      <c r="ES60" s="56"/>
      <c r="ET60" s="56"/>
      <c r="EU60" s="56"/>
      <c r="EV60" s="56"/>
      <c r="EW60" s="56"/>
      <c r="EX60" s="56"/>
      <c r="EY60" s="56"/>
      <c r="EZ60" s="56"/>
      <c r="FA60" s="56"/>
      <c r="FB60" s="56"/>
      <c r="FC60" s="56"/>
      <c r="FD60" s="56"/>
      <c r="FE60" s="56"/>
      <c r="FF60" s="56"/>
      <c r="FG60" s="56"/>
      <c r="FH60" s="56"/>
      <c r="FI60" s="56"/>
      <c r="FJ60" s="56"/>
      <c r="FK60" s="56"/>
      <c r="FL60" s="56"/>
      <c r="FM60" s="56"/>
      <c r="FN60" s="56"/>
      <c r="FO60" s="56"/>
      <c r="FP60" s="56"/>
      <c r="FQ60" s="56"/>
      <c r="FR60" s="56"/>
      <c r="FS60" s="56"/>
      <c r="FT60" s="56"/>
      <c r="FU60" s="56"/>
      <c r="FV60" s="56"/>
      <c r="FW60" s="56"/>
      <c r="FX60" s="56"/>
      <c r="FY60" s="56"/>
      <c r="FZ60" s="56"/>
      <c r="GA60" s="56"/>
      <c r="GB60" s="56"/>
      <c r="GC60" s="56"/>
      <c r="GD60" s="56"/>
      <c r="GE60" s="56"/>
      <c r="GF60" s="56"/>
      <c r="GG60" s="56"/>
      <c r="GH60" s="56"/>
      <c r="GI60" s="56"/>
      <c r="GJ60" s="56"/>
      <c r="GK60" s="56"/>
      <c r="GL60" s="56"/>
      <c r="GM60" s="56"/>
      <c r="GN60" s="56"/>
      <c r="GO60" s="56"/>
      <c r="GP60" s="56"/>
      <c r="GQ60" s="56"/>
      <c r="GR60" s="56"/>
      <c r="GS60" s="56"/>
      <c r="GT60" s="56"/>
      <c r="GU60" s="56"/>
      <c r="GV60" s="56"/>
      <c r="GW60" s="56"/>
      <c r="GX60" s="56"/>
      <c r="GY60" s="56"/>
      <c r="GZ60" s="56"/>
      <c r="HA60" s="56"/>
      <c r="HB60" s="56"/>
      <c r="HC60" s="56"/>
      <c r="HD60" s="56"/>
      <c r="HE60" s="56"/>
      <c r="HF60" s="56"/>
      <c r="HG60" s="56"/>
      <c r="HH60" s="56"/>
      <c r="HI60" s="56"/>
      <c r="HJ60" s="56"/>
      <c r="HK60" s="56"/>
    </row>
    <row r="61" spans="1:219" ht="20.100000000000001"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c r="BM61" s="56"/>
      <c r="BN61" s="56"/>
      <c r="BO61" s="56"/>
      <c r="BP61" s="56"/>
      <c r="BQ61" s="56"/>
      <c r="BR61" s="56"/>
      <c r="BS61" s="56"/>
      <c r="BT61" s="56"/>
      <c r="BU61" s="56"/>
      <c r="BV61" s="56"/>
      <c r="BW61" s="56"/>
      <c r="BX61" s="56"/>
      <c r="BY61" s="56"/>
      <c r="BZ61" s="56"/>
      <c r="CA61" s="56"/>
      <c r="CB61" s="56"/>
      <c r="CC61" s="56"/>
      <c r="CD61" s="56"/>
      <c r="CE61" s="56"/>
      <c r="CF61" s="56"/>
      <c r="CG61" s="56"/>
      <c r="CH61" s="56"/>
      <c r="CI61" s="56"/>
      <c r="CJ61" s="56"/>
      <c r="CK61" s="56"/>
      <c r="CL61" s="56"/>
      <c r="CM61" s="56"/>
      <c r="CN61" s="56"/>
      <c r="CO61" s="56"/>
      <c r="CP61" s="56"/>
      <c r="CQ61" s="56"/>
      <c r="CR61" s="56"/>
      <c r="CS61" s="56"/>
      <c r="CT61" s="56"/>
      <c r="CU61" s="56"/>
      <c r="CV61" s="56"/>
      <c r="CW61" s="56"/>
      <c r="CX61" s="56"/>
      <c r="CY61" s="56"/>
      <c r="CZ61" s="56"/>
      <c r="DA61" s="56"/>
      <c r="DB61" s="56"/>
      <c r="DC61" s="56"/>
      <c r="DD61" s="56"/>
      <c r="DE61" s="56"/>
      <c r="DF61" s="56"/>
      <c r="DG61" s="56"/>
      <c r="DH61" s="56"/>
      <c r="DI61" s="56"/>
      <c r="DJ61" s="56"/>
      <c r="DK61" s="56"/>
      <c r="DL61" s="56"/>
      <c r="DM61" s="56"/>
      <c r="DN61" s="56"/>
      <c r="DO61" s="56"/>
      <c r="DP61" s="56"/>
      <c r="DQ61" s="56"/>
      <c r="DR61" s="56"/>
      <c r="DS61" s="56"/>
      <c r="DT61" s="56"/>
      <c r="DU61" s="56"/>
      <c r="DV61" s="56"/>
      <c r="DW61" s="56"/>
      <c r="DX61" s="56"/>
      <c r="DY61" s="56"/>
      <c r="DZ61" s="56"/>
      <c r="EA61" s="56"/>
      <c r="EB61" s="56"/>
      <c r="EC61" s="56"/>
      <c r="ED61" s="56"/>
      <c r="EE61" s="56"/>
      <c r="EF61" s="56"/>
      <c r="EG61" s="56"/>
      <c r="EH61" s="56"/>
      <c r="EI61" s="56"/>
      <c r="EJ61" s="56"/>
      <c r="EK61" s="56"/>
      <c r="EL61" s="56"/>
      <c r="EM61" s="56"/>
      <c r="EN61" s="56"/>
      <c r="EO61" s="56"/>
      <c r="EP61" s="56"/>
      <c r="EQ61" s="56"/>
      <c r="ER61" s="56"/>
      <c r="ES61" s="56"/>
      <c r="ET61" s="56"/>
      <c r="EU61" s="56"/>
      <c r="EV61" s="56"/>
      <c r="EW61" s="56"/>
      <c r="EX61" s="56"/>
      <c r="EY61" s="56"/>
      <c r="EZ61" s="56"/>
      <c r="FA61" s="56"/>
      <c r="FB61" s="56"/>
      <c r="FC61" s="56"/>
      <c r="FD61" s="56"/>
      <c r="FE61" s="56"/>
      <c r="FF61" s="56"/>
      <c r="FG61" s="56"/>
      <c r="FH61" s="56"/>
      <c r="FI61" s="56"/>
      <c r="FJ61" s="56"/>
      <c r="FK61" s="56"/>
      <c r="FL61" s="56"/>
      <c r="FM61" s="56"/>
      <c r="FN61" s="56"/>
      <c r="FO61" s="56"/>
      <c r="FP61" s="56"/>
      <c r="FQ61" s="56"/>
      <c r="FR61" s="56"/>
      <c r="FS61" s="56"/>
      <c r="FT61" s="56"/>
      <c r="FU61" s="56"/>
      <c r="FV61" s="56"/>
      <c r="FW61" s="56"/>
      <c r="FX61" s="56"/>
      <c r="FY61" s="56"/>
      <c r="FZ61" s="56"/>
      <c r="GA61" s="56"/>
      <c r="GB61" s="56"/>
      <c r="GC61" s="56"/>
      <c r="GD61" s="56"/>
      <c r="GE61" s="56"/>
      <c r="GF61" s="56"/>
      <c r="GG61" s="56"/>
      <c r="GH61" s="56"/>
      <c r="GI61" s="56"/>
      <c r="GJ61" s="56"/>
      <c r="GK61" s="56"/>
      <c r="GL61" s="56"/>
      <c r="GM61" s="56"/>
      <c r="GN61" s="56"/>
      <c r="GO61" s="56"/>
      <c r="GP61" s="56"/>
      <c r="GQ61" s="56"/>
      <c r="GR61" s="56"/>
      <c r="GS61" s="56"/>
      <c r="GT61" s="56"/>
      <c r="GU61" s="56"/>
      <c r="GV61" s="56"/>
      <c r="GW61" s="56"/>
      <c r="GX61" s="56"/>
      <c r="GY61" s="56"/>
      <c r="GZ61" s="56"/>
      <c r="HA61" s="56"/>
      <c r="HB61" s="56"/>
      <c r="HC61" s="56"/>
      <c r="HD61" s="56"/>
      <c r="HE61" s="56"/>
      <c r="HF61" s="56"/>
      <c r="HG61" s="56"/>
      <c r="HH61" s="56"/>
      <c r="HI61" s="56"/>
      <c r="HJ61" s="56"/>
      <c r="HK61" s="56"/>
    </row>
    <row r="62" spans="1:219" ht="20.100000000000001"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c r="BM62" s="56"/>
      <c r="BN62" s="56"/>
      <c r="BO62" s="56"/>
      <c r="BP62" s="56"/>
      <c r="BQ62" s="56"/>
      <c r="BR62" s="56"/>
      <c r="BS62" s="56"/>
      <c r="BT62" s="56"/>
      <c r="BU62" s="56"/>
      <c r="BV62" s="56"/>
      <c r="BW62" s="56"/>
      <c r="BX62" s="56"/>
      <c r="BY62" s="56"/>
      <c r="BZ62" s="56"/>
      <c r="CA62" s="56"/>
      <c r="CB62" s="56"/>
      <c r="CC62" s="56"/>
      <c r="CD62" s="56"/>
      <c r="CE62" s="56"/>
      <c r="CF62" s="56"/>
      <c r="CG62" s="56"/>
      <c r="CH62" s="56"/>
      <c r="CI62" s="56"/>
      <c r="CJ62" s="56"/>
      <c r="CK62" s="56"/>
      <c r="CL62" s="56"/>
      <c r="CM62" s="56"/>
      <c r="CN62" s="56"/>
      <c r="CO62" s="56"/>
      <c r="CP62" s="56"/>
      <c r="CQ62" s="56"/>
      <c r="CR62" s="56"/>
      <c r="CS62" s="56"/>
      <c r="CT62" s="56"/>
      <c r="CU62" s="56"/>
      <c r="CV62" s="56"/>
      <c r="CW62" s="56"/>
      <c r="CX62" s="56"/>
      <c r="CY62" s="56"/>
      <c r="CZ62" s="56"/>
      <c r="DA62" s="56"/>
      <c r="DB62" s="56"/>
      <c r="DC62" s="56"/>
      <c r="DD62" s="56"/>
      <c r="DE62" s="56"/>
      <c r="DF62" s="56"/>
      <c r="DG62" s="56"/>
      <c r="DH62" s="56"/>
      <c r="DI62" s="56"/>
      <c r="DJ62" s="56"/>
      <c r="DK62" s="56"/>
      <c r="DL62" s="56"/>
      <c r="DM62" s="56"/>
      <c r="DN62" s="56"/>
      <c r="DO62" s="56"/>
      <c r="DP62" s="56"/>
      <c r="DQ62" s="56"/>
      <c r="DR62" s="56"/>
      <c r="DS62" s="56"/>
      <c r="DT62" s="56"/>
      <c r="DU62" s="56"/>
      <c r="DV62" s="56"/>
      <c r="DW62" s="56"/>
      <c r="DX62" s="56"/>
      <c r="DY62" s="56"/>
      <c r="DZ62" s="56"/>
      <c r="EA62" s="56"/>
      <c r="EB62" s="56"/>
      <c r="EC62" s="56"/>
      <c r="ED62" s="56"/>
      <c r="EE62" s="56"/>
      <c r="EF62" s="56"/>
      <c r="EG62" s="56"/>
      <c r="EH62" s="56"/>
      <c r="EI62" s="56"/>
      <c r="EJ62" s="56"/>
      <c r="EK62" s="56"/>
      <c r="EL62" s="56"/>
      <c r="EM62" s="56"/>
      <c r="EN62" s="56"/>
      <c r="EO62" s="56"/>
      <c r="EP62" s="56"/>
      <c r="EQ62" s="56"/>
      <c r="ER62" s="56"/>
      <c r="ES62" s="56"/>
      <c r="ET62" s="56"/>
      <c r="EU62" s="56"/>
      <c r="EV62" s="56"/>
      <c r="EW62" s="56"/>
      <c r="EX62" s="56"/>
      <c r="EY62" s="56"/>
      <c r="EZ62" s="56"/>
      <c r="FA62" s="56"/>
      <c r="FB62" s="56"/>
      <c r="FC62" s="56"/>
      <c r="FD62" s="56"/>
      <c r="FE62" s="56"/>
      <c r="FF62" s="56"/>
      <c r="FG62" s="56"/>
      <c r="FH62" s="56"/>
      <c r="FI62" s="56"/>
      <c r="FJ62" s="56"/>
      <c r="FK62" s="56"/>
      <c r="FL62" s="56"/>
      <c r="FM62" s="56"/>
      <c r="FN62" s="56"/>
      <c r="FO62" s="56"/>
      <c r="FP62" s="56"/>
      <c r="FQ62" s="56"/>
      <c r="FR62" s="56"/>
      <c r="FS62" s="56"/>
      <c r="FT62" s="56"/>
      <c r="FU62" s="56"/>
      <c r="FV62" s="56"/>
      <c r="FW62" s="56"/>
      <c r="FX62" s="56"/>
      <c r="FY62" s="56"/>
      <c r="FZ62" s="56"/>
      <c r="GA62" s="56"/>
      <c r="GB62" s="56"/>
      <c r="GC62" s="56"/>
      <c r="GD62" s="56"/>
      <c r="GE62" s="56"/>
      <c r="GF62" s="56"/>
      <c r="GG62" s="56"/>
      <c r="GH62" s="56"/>
      <c r="GI62" s="56"/>
      <c r="GJ62" s="56"/>
      <c r="GK62" s="56"/>
      <c r="GL62" s="56"/>
      <c r="GM62" s="56"/>
      <c r="GN62" s="56"/>
      <c r="GO62" s="56"/>
      <c r="GP62" s="56"/>
      <c r="GQ62" s="56"/>
      <c r="GR62" s="56"/>
      <c r="GS62" s="56"/>
      <c r="GT62" s="56"/>
      <c r="GU62" s="56"/>
      <c r="GV62" s="56"/>
      <c r="GW62" s="56"/>
      <c r="GX62" s="56"/>
      <c r="GY62" s="56"/>
      <c r="GZ62" s="56"/>
      <c r="HA62" s="56"/>
      <c r="HB62" s="56"/>
      <c r="HC62" s="56"/>
      <c r="HD62" s="56"/>
      <c r="HE62" s="56"/>
      <c r="HF62" s="56"/>
      <c r="HG62" s="56"/>
      <c r="HH62" s="56"/>
      <c r="HI62" s="56"/>
      <c r="HJ62" s="56"/>
      <c r="HK62" s="56"/>
    </row>
    <row r="63" spans="1:219" ht="20.100000000000001"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c r="BM63" s="56"/>
      <c r="BN63" s="56"/>
      <c r="BO63" s="56"/>
      <c r="BP63" s="56"/>
      <c r="BQ63" s="56"/>
      <c r="BR63" s="56"/>
      <c r="BS63" s="56"/>
      <c r="BT63" s="56"/>
      <c r="BU63" s="56"/>
      <c r="BV63" s="56"/>
      <c r="BW63" s="56"/>
      <c r="BX63" s="56"/>
      <c r="BY63" s="56"/>
      <c r="BZ63" s="56"/>
      <c r="CA63" s="56"/>
      <c r="CB63" s="56"/>
      <c r="CC63" s="56"/>
      <c r="CD63" s="56"/>
      <c r="CE63" s="56"/>
      <c r="CF63" s="56"/>
      <c r="CG63" s="56"/>
      <c r="CH63" s="56"/>
      <c r="CI63" s="56"/>
      <c r="CJ63" s="56"/>
      <c r="CK63" s="56"/>
      <c r="CL63" s="56"/>
      <c r="CM63" s="56"/>
      <c r="CN63" s="56"/>
      <c r="CO63" s="56"/>
      <c r="CP63" s="56"/>
      <c r="CQ63" s="56"/>
      <c r="CR63" s="56"/>
      <c r="CS63" s="56"/>
      <c r="CT63" s="56"/>
      <c r="CU63" s="56"/>
      <c r="CV63" s="56"/>
      <c r="CW63" s="56"/>
      <c r="CX63" s="56"/>
      <c r="CY63" s="56"/>
      <c r="CZ63" s="56"/>
      <c r="DA63" s="56"/>
      <c r="DB63" s="56"/>
      <c r="DC63" s="56"/>
      <c r="DD63" s="56"/>
      <c r="DE63" s="56"/>
      <c r="DF63" s="56"/>
      <c r="DG63" s="56"/>
      <c r="DH63" s="56"/>
      <c r="DI63" s="56"/>
      <c r="DJ63" s="56"/>
      <c r="DK63" s="56"/>
      <c r="DL63" s="56"/>
      <c r="DM63" s="56"/>
      <c r="DN63" s="56"/>
      <c r="DO63" s="56"/>
      <c r="DP63" s="56"/>
      <c r="DQ63" s="56"/>
      <c r="DR63" s="56"/>
      <c r="DS63" s="56"/>
      <c r="DT63" s="56"/>
      <c r="DU63" s="56"/>
      <c r="DV63" s="56"/>
      <c r="DW63" s="56"/>
      <c r="DX63" s="56"/>
      <c r="DY63" s="56"/>
      <c r="DZ63" s="56"/>
      <c r="EA63" s="56"/>
      <c r="EB63" s="56"/>
      <c r="EC63" s="56"/>
      <c r="ED63" s="56"/>
      <c r="EE63" s="56"/>
      <c r="EF63" s="56"/>
      <c r="EG63" s="56"/>
      <c r="EH63" s="56"/>
      <c r="EI63" s="56"/>
      <c r="EJ63" s="56"/>
      <c r="EK63" s="56"/>
      <c r="EL63" s="56"/>
      <c r="EM63" s="56"/>
      <c r="EN63" s="56"/>
      <c r="EO63" s="56"/>
      <c r="EP63" s="56"/>
      <c r="EQ63" s="56"/>
      <c r="ER63" s="56"/>
      <c r="ES63" s="56"/>
      <c r="ET63" s="56"/>
      <c r="EU63" s="56"/>
      <c r="EV63" s="56"/>
      <c r="EW63" s="56"/>
      <c r="EX63" s="56"/>
      <c r="EY63" s="56"/>
      <c r="EZ63" s="56"/>
      <c r="FA63" s="56"/>
      <c r="FB63" s="56"/>
      <c r="FC63" s="56"/>
      <c r="FD63" s="56"/>
      <c r="FE63" s="56"/>
      <c r="FF63" s="56"/>
      <c r="FG63" s="56"/>
      <c r="FH63" s="56"/>
      <c r="FI63" s="56"/>
      <c r="FJ63" s="56"/>
      <c r="FK63" s="56"/>
      <c r="FL63" s="56"/>
      <c r="FM63" s="56"/>
      <c r="FN63" s="56"/>
      <c r="FO63" s="56"/>
      <c r="FP63" s="56"/>
      <c r="FQ63" s="56"/>
      <c r="FR63" s="56"/>
      <c r="FS63" s="56"/>
      <c r="FT63" s="56"/>
      <c r="FU63" s="56"/>
      <c r="FV63" s="56"/>
      <c r="FW63" s="56"/>
      <c r="FX63" s="56"/>
      <c r="FY63" s="56"/>
      <c r="FZ63" s="56"/>
      <c r="GA63" s="56"/>
      <c r="GB63" s="56"/>
      <c r="GC63" s="56"/>
      <c r="GD63" s="56"/>
      <c r="GE63" s="56"/>
      <c r="GF63" s="56"/>
      <c r="GG63" s="56"/>
      <c r="GH63" s="56"/>
      <c r="GI63" s="56"/>
      <c r="GJ63" s="56"/>
      <c r="GK63" s="56"/>
      <c r="GL63" s="56"/>
      <c r="GM63" s="56"/>
      <c r="GN63" s="56"/>
      <c r="GO63" s="56"/>
      <c r="GP63" s="56"/>
      <c r="GQ63" s="56"/>
      <c r="GR63" s="56"/>
      <c r="GS63" s="56"/>
      <c r="GT63" s="56"/>
      <c r="GU63" s="56"/>
      <c r="GV63" s="56"/>
      <c r="GW63" s="56"/>
      <c r="GX63" s="56"/>
      <c r="GY63" s="56"/>
      <c r="GZ63" s="56"/>
      <c r="HA63" s="56"/>
      <c r="HB63" s="56"/>
      <c r="HC63" s="56"/>
      <c r="HD63" s="56"/>
      <c r="HE63" s="56"/>
      <c r="HF63" s="56"/>
      <c r="HG63" s="56"/>
      <c r="HH63" s="56"/>
      <c r="HI63" s="56"/>
      <c r="HJ63" s="56"/>
      <c r="HK63" s="56"/>
    </row>
    <row r="64" spans="1:219" ht="20.100000000000001"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BM64" s="56"/>
      <c r="BN64" s="56"/>
      <c r="BO64" s="56"/>
      <c r="BP64" s="56"/>
      <c r="BQ64" s="56"/>
      <c r="BR64" s="56"/>
      <c r="BS64" s="56"/>
      <c r="BT64" s="56"/>
      <c r="BU64" s="56"/>
      <c r="BV64" s="56"/>
      <c r="BW64" s="56"/>
      <c r="BX64" s="56"/>
      <c r="BY64" s="56"/>
      <c r="BZ64" s="56"/>
      <c r="CA64" s="56"/>
      <c r="CB64" s="56"/>
      <c r="CC64" s="56"/>
      <c r="CD64" s="56"/>
      <c r="CE64" s="56"/>
      <c r="CF64" s="56"/>
      <c r="CG64" s="56"/>
      <c r="CH64" s="56"/>
      <c r="CI64" s="56"/>
      <c r="CJ64" s="56"/>
      <c r="CK64" s="56"/>
      <c r="CL64" s="56"/>
      <c r="CM64" s="56"/>
      <c r="CN64" s="56"/>
      <c r="CO64" s="56"/>
      <c r="CP64" s="56"/>
      <c r="CQ64" s="56"/>
      <c r="CR64" s="56"/>
      <c r="CS64" s="56"/>
      <c r="CT64" s="56"/>
      <c r="CU64" s="56"/>
      <c r="CV64" s="56"/>
      <c r="CW64" s="56"/>
      <c r="CX64" s="56"/>
      <c r="CY64" s="56"/>
      <c r="CZ64" s="56"/>
      <c r="DA64" s="56"/>
      <c r="DB64" s="56"/>
      <c r="DC64" s="56"/>
      <c r="DD64" s="56"/>
      <c r="DE64" s="56"/>
      <c r="DF64" s="56"/>
      <c r="DG64" s="56"/>
      <c r="DH64" s="56"/>
      <c r="DI64" s="56"/>
      <c r="DJ64" s="56"/>
      <c r="DK64" s="56"/>
      <c r="DL64" s="56"/>
      <c r="DM64" s="56"/>
      <c r="DN64" s="56"/>
      <c r="DO64" s="56"/>
      <c r="DP64" s="56"/>
      <c r="DQ64" s="56"/>
      <c r="DR64" s="56"/>
      <c r="DS64" s="56"/>
      <c r="DT64" s="56"/>
      <c r="DU64" s="56"/>
      <c r="DV64" s="56"/>
      <c r="DW64" s="56"/>
      <c r="DX64" s="56"/>
      <c r="DY64" s="56"/>
      <c r="DZ64" s="56"/>
      <c r="EA64" s="56"/>
      <c r="EB64" s="56"/>
      <c r="EC64" s="56"/>
      <c r="ED64" s="56"/>
      <c r="EE64" s="56"/>
      <c r="EF64" s="56"/>
      <c r="EG64" s="56"/>
      <c r="EH64" s="56"/>
      <c r="EI64" s="56"/>
      <c r="EJ64" s="56"/>
      <c r="EK64" s="56"/>
      <c r="EL64" s="56"/>
      <c r="EM64" s="56"/>
      <c r="EN64" s="56"/>
      <c r="EO64" s="56"/>
      <c r="EP64" s="56"/>
      <c r="EQ64" s="56"/>
      <c r="ER64" s="56"/>
      <c r="ES64" s="56"/>
      <c r="ET64" s="56"/>
      <c r="EU64" s="56"/>
      <c r="EV64" s="56"/>
      <c r="EW64" s="56"/>
      <c r="EX64" s="56"/>
      <c r="EY64" s="56"/>
      <c r="EZ64" s="56"/>
      <c r="FA64" s="56"/>
      <c r="FB64" s="56"/>
      <c r="FC64" s="56"/>
      <c r="FD64" s="56"/>
      <c r="FE64" s="56"/>
      <c r="FF64" s="56"/>
      <c r="FG64" s="56"/>
      <c r="FH64" s="56"/>
      <c r="FI64" s="56"/>
      <c r="FJ64" s="56"/>
      <c r="FK64" s="56"/>
      <c r="FL64" s="56"/>
      <c r="FM64" s="56"/>
      <c r="FN64" s="56"/>
      <c r="FO64" s="56"/>
      <c r="FP64" s="56"/>
      <c r="FQ64" s="56"/>
      <c r="FR64" s="56"/>
      <c r="FS64" s="56"/>
      <c r="FT64" s="56"/>
      <c r="FU64" s="56"/>
      <c r="FV64" s="56"/>
      <c r="FW64" s="56"/>
      <c r="FX64" s="56"/>
      <c r="FY64" s="56"/>
      <c r="FZ64" s="56"/>
      <c r="GA64" s="56"/>
      <c r="GB64" s="56"/>
      <c r="GC64" s="56"/>
      <c r="GD64" s="56"/>
      <c r="GE64" s="56"/>
      <c r="GF64" s="56"/>
      <c r="GG64" s="56"/>
      <c r="GH64" s="56"/>
      <c r="GI64" s="56"/>
      <c r="GJ64" s="56"/>
      <c r="GK64" s="56"/>
      <c r="GL64" s="56"/>
      <c r="GM64" s="56"/>
      <c r="GN64" s="56"/>
      <c r="GO64" s="56"/>
      <c r="GP64" s="56"/>
      <c r="GQ64" s="56"/>
      <c r="GR64" s="56"/>
      <c r="GS64" s="56"/>
      <c r="GT64" s="56"/>
      <c r="GU64" s="56"/>
      <c r="GV64" s="56"/>
      <c r="GW64" s="56"/>
      <c r="GX64" s="56"/>
      <c r="GY64" s="56"/>
      <c r="GZ64" s="56"/>
      <c r="HA64" s="56"/>
      <c r="HB64" s="56"/>
      <c r="HC64" s="56"/>
      <c r="HD64" s="56"/>
      <c r="HE64" s="56"/>
      <c r="HF64" s="56"/>
      <c r="HG64" s="56"/>
      <c r="HH64" s="56"/>
      <c r="HI64" s="56"/>
      <c r="HJ64" s="56"/>
      <c r="HK64" s="56"/>
    </row>
    <row r="65" spans="1:219" ht="20.100000000000001"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BM65" s="56"/>
      <c r="BN65" s="56"/>
      <c r="BO65" s="56"/>
      <c r="BP65" s="56"/>
      <c r="BQ65" s="56"/>
      <c r="BR65" s="56"/>
      <c r="BS65" s="56"/>
      <c r="BT65" s="56"/>
      <c r="BU65" s="56"/>
      <c r="BV65" s="56"/>
      <c r="BW65" s="56"/>
      <c r="BX65" s="56"/>
      <c r="BY65" s="56"/>
      <c r="BZ65" s="56"/>
      <c r="CA65" s="56"/>
      <c r="CB65" s="56"/>
      <c r="CC65" s="56"/>
      <c r="CD65" s="56"/>
      <c r="CE65" s="56"/>
      <c r="CF65" s="56"/>
      <c r="CG65" s="56"/>
      <c r="CH65" s="56"/>
      <c r="CI65" s="56"/>
      <c r="CJ65" s="56"/>
      <c r="CK65" s="56"/>
      <c r="CL65" s="56"/>
      <c r="CM65" s="56"/>
      <c r="CN65" s="56"/>
      <c r="CO65" s="56"/>
      <c r="CP65" s="56"/>
      <c r="CQ65" s="56"/>
      <c r="CR65" s="56"/>
      <c r="CS65" s="56"/>
      <c r="CT65" s="56"/>
      <c r="CU65" s="56"/>
      <c r="CV65" s="56"/>
      <c r="CW65" s="56"/>
      <c r="CX65" s="56"/>
      <c r="CY65" s="56"/>
      <c r="CZ65" s="56"/>
      <c r="DA65" s="56"/>
      <c r="DB65" s="56"/>
      <c r="DC65" s="56"/>
      <c r="DD65" s="56"/>
      <c r="DE65" s="56"/>
      <c r="DF65" s="56"/>
      <c r="DG65" s="56"/>
      <c r="DH65" s="56"/>
      <c r="DI65" s="56"/>
      <c r="DJ65" s="56"/>
      <c r="DK65" s="56"/>
      <c r="DL65" s="56"/>
      <c r="DM65" s="56"/>
      <c r="DN65" s="56"/>
      <c r="DO65" s="56"/>
      <c r="DP65" s="56"/>
      <c r="DQ65" s="56"/>
      <c r="DR65" s="56"/>
      <c r="DS65" s="56"/>
      <c r="DT65" s="56"/>
      <c r="DU65" s="56"/>
      <c r="DV65" s="56"/>
      <c r="DW65" s="56"/>
      <c r="DX65" s="56"/>
      <c r="DY65" s="56"/>
      <c r="DZ65" s="56"/>
      <c r="EA65" s="56"/>
      <c r="EB65" s="56"/>
      <c r="EC65" s="56"/>
      <c r="ED65" s="56"/>
      <c r="EE65" s="56"/>
      <c r="EF65" s="56"/>
      <c r="EG65" s="56"/>
      <c r="EH65" s="56"/>
      <c r="EI65" s="56"/>
      <c r="EJ65" s="56"/>
      <c r="EK65" s="56"/>
      <c r="EL65" s="56"/>
      <c r="EM65" s="56"/>
      <c r="EN65" s="56"/>
      <c r="EO65" s="56"/>
      <c r="EP65" s="56"/>
      <c r="EQ65" s="56"/>
      <c r="ER65" s="56"/>
      <c r="ES65" s="56"/>
      <c r="ET65" s="56"/>
      <c r="EU65" s="56"/>
      <c r="EV65" s="56"/>
      <c r="EW65" s="56"/>
      <c r="EX65" s="56"/>
      <c r="EY65" s="56"/>
      <c r="EZ65" s="56"/>
      <c r="FA65" s="56"/>
      <c r="FB65" s="56"/>
      <c r="FC65" s="56"/>
      <c r="FD65" s="56"/>
      <c r="FE65" s="56"/>
      <c r="FF65" s="56"/>
      <c r="FG65" s="56"/>
      <c r="FH65" s="56"/>
      <c r="FI65" s="56"/>
      <c r="FJ65" s="56"/>
      <c r="FK65" s="56"/>
      <c r="FL65" s="56"/>
      <c r="FM65" s="56"/>
      <c r="FN65" s="56"/>
      <c r="FO65" s="56"/>
      <c r="FP65" s="56"/>
      <c r="FQ65" s="56"/>
      <c r="FR65" s="56"/>
      <c r="FS65" s="56"/>
      <c r="FT65" s="56"/>
      <c r="FU65" s="56"/>
      <c r="FV65" s="56"/>
      <c r="FW65" s="56"/>
      <c r="FX65" s="56"/>
      <c r="FY65" s="56"/>
      <c r="FZ65" s="56"/>
      <c r="GA65" s="56"/>
      <c r="GB65" s="56"/>
      <c r="GC65" s="56"/>
      <c r="GD65" s="56"/>
      <c r="GE65" s="56"/>
      <c r="GF65" s="56"/>
      <c r="GG65" s="56"/>
      <c r="GH65" s="56"/>
      <c r="GI65" s="56"/>
      <c r="GJ65" s="56"/>
      <c r="GK65" s="56"/>
      <c r="GL65" s="56"/>
      <c r="GM65" s="56"/>
      <c r="GN65" s="56"/>
      <c r="GO65" s="56"/>
      <c r="GP65" s="56"/>
      <c r="GQ65" s="56"/>
      <c r="GR65" s="56"/>
      <c r="GS65" s="56"/>
      <c r="GT65" s="56"/>
      <c r="GU65" s="56"/>
      <c r="GV65" s="56"/>
      <c r="GW65" s="56"/>
      <c r="GX65" s="56"/>
      <c r="GY65" s="56"/>
      <c r="GZ65" s="56"/>
      <c r="HA65" s="56"/>
      <c r="HB65" s="56"/>
      <c r="HC65" s="56"/>
      <c r="HD65" s="56"/>
      <c r="HE65" s="56"/>
      <c r="HF65" s="56"/>
      <c r="HG65" s="56"/>
      <c r="HH65" s="56"/>
      <c r="HI65" s="56"/>
      <c r="HJ65" s="56"/>
      <c r="HK65" s="56"/>
    </row>
    <row r="66" spans="1:219" ht="20.100000000000001"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56"/>
      <c r="BX66" s="56"/>
      <c r="BY66" s="56"/>
      <c r="BZ66" s="56"/>
      <c r="CA66" s="56"/>
      <c r="CB66" s="56"/>
      <c r="CC66" s="56"/>
      <c r="CD66" s="56"/>
      <c r="CE66" s="56"/>
      <c r="CF66" s="56"/>
      <c r="CG66" s="56"/>
      <c r="CH66" s="56"/>
      <c r="CI66" s="56"/>
      <c r="CJ66" s="56"/>
      <c r="CK66" s="56"/>
      <c r="CL66" s="56"/>
      <c r="CM66" s="56"/>
      <c r="CN66" s="56"/>
      <c r="CO66" s="56"/>
      <c r="CP66" s="56"/>
      <c r="CQ66" s="56"/>
      <c r="CR66" s="56"/>
      <c r="CS66" s="56"/>
      <c r="CT66" s="56"/>
      <c r="CU66" s="56"/>
      <c r="CV66" s="56"/>
      <c r="CW66" s="56"/>
      <c r="CX66" s="56"/>
      <c r="CY66" s="56"/>
      <c r="CZ66" s="56"/>
      <c r="DA66" s="56"/>
      <c r="DB66" s="56"/>
      <c r="DC66" s="56"/>
      <c r="DD66" s="56"/>
      <c r="DE66" s="56"/>
      <c r="DF66" s="56"/>
      <c r="DG66" s="56"/>
      <c r="DH66" s="56"/>
      <c r="DI66" s="56"/>
      <c r="DJ66" s="56"/>
      <c r="DK66" s="56"/>
      <c r="DL66" s="56"/>
      <c r="DM66" s="56"/>
      <c r="DN66" s="56"/>
      <c r="DO66" s="56"/>
      <c r="DP66" s="56"/>
      <c r="DQ66" s="56"/>
      <c r="DR66" s="56"/>
      <c r="DS66" s="56"/>
      <c r="DT66" s="56"/>
      <c r="DU66" s="56"/>
      <c r="DV66" s="56"/>
      <c r="DW66" s="56"/>
      <c r="DX66" s="56"/>
      <c r="DY66" s="56"/>
      <c r="DZ66" s="56"/>
      <c r="EA66" s="56"/>
      <c r="EB66" s="56"/>
      <c r="EC66" s="56"/>
      <c r="ED66" s="56"/>
      <c r="EE66" s="56"/>
      <c r="EF66" s="56"/>
      <c r="EG66" s="56"/>
      <c r="EH66" s="56"/>
      <c r="EI66" s="56"/>
      <c r="EJ66" s="56"/>
      <c r="EK66" s="56"/>
      <c r="EL66" s="56"/>
      <c r="EM66" s="56"/>
      <c r="EN66" s="56"/>
      <c r="EO66" s="56"/>
      <c r="EP66" s="56"/>
      <c r="EQ66" s="56"/>
      <c r="ER66" s="56"/>
      <c r="ES66" s="56"/>
      <c r="ET66" s="56"/>
      <c r="EU66" s="56"/>
      <c r="EV66" s="56"/>
      <c r="EW66" s="56"/>
      <c r="EX66" s="56"/>
      <c r="EY66" s="56"/>
      <c r="EZ66" s="56"/>
      <c r="FA66" s="56"/>
      <c r="FB66" s="56"/>
      <c r="FC66" s="56"/>
      <c r="FD66" s="56"/>
      <c r="FE66" s="56"/>
      <c r="FF66" s="56"/>
      <c r="FG66" s="56"/>
      <c r="FH66" s="56"/>
      <c r="FI66" s="56"/>
      <c r="FJ66" s="56"/>
      <c r="FK66" s="56"/>
      <c r="FL66" s="56"/>
      <c r="FM66" s="56"/>
      <c r="FN66" s="56"/>
      <c r="FO66" s="56"/>
      <c r="FP66" s="56"/>
      <c r="FQ66" s="56"/>
      <c r="FR66" s="56"/>
      <c r="FS66" s="56"/>
      <c r="FT66" s="56"/>
      <c r="FU66" s="56"/>
      <c r="FV66" s="56"/>
      <c r="FW66" s="56"/>
      <c r="FX66" s="56"/>
      <c r="FY66" s="56"/>
      <c r="FZ66" s="56"/>
      <c r="GA66" s="56"/>
      <c r="GB66" s="56"/>
      <c r="GC66" s="56"/>
      <c r="GD66" s="56"/>
      <c r="GE66" s="56"/>
      <c r="GF66" s="56"/>
      <c r="GG66" s="56"/>
      <c r="GH66" s="56"/>
      <c r="GI66" s="56"/>
      <c r="GJ66" s="56"/>
      <c r="GK66" s="56"/>
      <c r="GL66" s="56"/>
      <c r="GM66" s="56"/>
      <c r="GN66" s="56"/>
      <c r="GO66" s="56"/>
      <c r="GP66" s="56"/>
      <c r="GQ66" s="56"/>
      <c r="GR66" s="56"/>
      <c r="GS66" s="56"/>
      <c r="GT66" s="56"/>
      <c r="GU66" s="56"/>
      <c r="GV66" s="56"/>
      <c r="GW66" s="56"/>
      <c r="GX66" s="56"/>
      <c r="GY66" s="56"/>
      <c r="GZ66" s="56"/>
      <c r="HA66" s="56"/>
      <c r="HB66" s="56"/>
      <c r="HC66" s="56"/>
      <c r="HD66" s="56"/>
      <c r="HE66" s="56"/>
      <c r="HF66" s="56"/>
      <c r="HG66" s="56"/>
      <c r="HH66" s="56"/>
      <c r="HI66" s="56"/>
      <c r="HJ66" s="56"/>
      <c r="HK66" s="56"/>
    </row>
    <row r="67" spans="1:219" ht="20.100000000000001"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c r="CJ67" s="56"/>
      <c r="CK67" s="56"/>
      <c r="CL67" s="56"/>
      <c r="CM67" s="56"/>
      <c r="CN67" s="56"/>
      <c r="CO67" s="56"/>
      <c r="CP67" s="56"/>
      <c r="CQ67" s="56"/>
      <c r="CR67" s="56"/>
      <c r="CS67" s="56"/>
      <c r="CT67" s="56"/>
      <c r="CU67" s="56"/>
      <c r="CV67" s="56"/>
      <c r="CW67" s="56"/>
      <c r="CX67" s="56"/>
      <c r="CY67" s="56"/>
      <c r="CZ67" s="56"/>
      <c r="DA67" s="56"/>
      <c r="DB67" s="56"/>
      <c r="DC67" s="56"/>
      <c r="DD67" s="56"/>
      <c r="DE67" s="56"/>
      <c r="DF67" s="56"/>
      <c r="DG67" s="56"/>
      <c r="DH67" s="56"/>
      <c r="DI67" s="56"/>
      <c r="DJ67" s="56"/>
      <c r="DK67" s="56"/>
      <c r="DL67" s="56"/>
      <c r="DM67" s="56"/>
      <c r="DN67" s="56"/>
      <c r="DO67" s="56"/>
      <c r="DP67" s="56"/>
      <c r="DQ67" s="56"/>
      <c r="DR67" s="56"/>
      <c r="DS67" s="56"/>
      <c r="DT67" s="56"/>
      <c r="DU67" s="56"/>
      <c r="DV67" s="56"/>
      <c r="DW67" s="56"/>
      <c r="DX67" s="56"/>
      <c r="DY67" s="56"/>
      <c r="DZ67" s="56"/>
      <c r="EA67" s="56"/>
      <c r="EB67" s="56"/>
      <c r="EC67" s="56"/>
      <c r="ED67" s="56"/>
      <c r="EE67" s="56"/>
      <c r="EF67" s="56"/>
      <c r="EG67" s="56"/>
      <c r="EH67" s="56"/>
      <c r="EI67" s="56"/>
      <c r="EJ67" s="56"/>
      <c r="EK67" s="56"/>
      <c r="EL67" s="56"/>
      <c r="EM67" s="56"/>
      <c r="EN67" s="56"/>
      <c r="EO67" s="56"/>
      <c r="EP67" s="56"/>
      <c r="EQ67" s="56"/>
      <c r="ER67" s="56"/>
      <c r="ES67" s="56"/>
      <c r="ET67" s="56"/>
      <c r="EU67" s="56"/>
      <c r="EV67" s="56"/>
      <c r="EW67" s="56"/>
      <c r="EX67" s="56"/>
      <c r="EY67" s="56"/>
      <c r="EZ67" s="56"/>
      <c r="FA67" s="56"/>
      <c r="FB67" s="56"/>
      <c r="FC67" s="56"/>
      <c r="FD67" s="56"/>
      <c r="FE67" s="56"/>
      <c r="FF67" s="56"/>
      <c r="FG67" s="56"/>
      <c r="FH67" s="56"/>
      <c r="FI67" s="56"/>
      <c r="FJ67" s="56"/>
      <c r="FK67" s="56"/>
      <c r="FL67" s="56"/>
      <c r="FM67" s="56"/>
      <c r="FN67" s="56"/>
      <c r="FO67" s="56"/>
      <c r="FP67" s="56"/>
      <c r="FQ67" s="56"/>
      <c r="FR67" s="56"/>
      <c r="FS67" s="56"/>
      <c r="FT67" s="56"/>
      <c r="FU67" s="56"/>
      <c r="FV67" s="56"/>
      <c r="FW67" s="56"/>
      <c r="FX67" s="56"/>
      <c r="FY67" s="56"/>
      <c r="FZ67" s="56"/>
      <c r="GA67" s="56"/>
      <c r="GB67" s="56"/>
      <c r="GC67" s="56"/>
      <c r="GD67" s="56"/>
      <c r="GE67" s="56"/>
      <c r="GF67" s="56"/>
      <c r="GG67" s="56"/>
      <c r="GH67" s="56"/>
      <c r="GI67" s="56"/>
      <c r="GJ67" s="56"/>
      <c r="GK67" s="56"/>
      <c r="GL67" s="56"/>
      <c r="GM67" s="56"/>
      <c r="GN67" s="56"/>
      <c r="GO67" s="56"/>
      <c r="GP67" s="56"/>
      <c r="GQ67" s="56"/>
      <c r="GR67" s="56"/>
      <c r="GS67" s="56"/>
      <c r="GT67" s="56"/>
      <c r="GU67" s="56"/>
      <c r="GV67" s="56"/>
      <c r="GW67" s="56"/>
      <c r="GX67" s="56"/>
      <c r="GY67" s="56"/>
      <c r="GZ67" s="56"/>
      <c r="HA67" s="56"/>
      <c r="HB67" s="56"/>
      <c r="HC67" s="56"/>
      <c r="HD67" s="56"/>
      <c r="HE67" s="56"/>
      <c r="HF67" s="56"/>
      <c r="HG67" s="56"/>
      <c r="HH67" s="56"/>
      <c r="HI67" s="56"/>
      <c r="HJ67" s="56"/>
      <c r="HK67" s="56"/>
    </row>
    <row r="68" spans="1:219" ht="20.100000000000001"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56"/>
      <c r="BW68" s="56"/>
      <c r="BX68" s="56"/>
      <c r="BY68" s="56"/>
      <c r="BZ68" s="56"/>
      <c r="CA68" s="56"/>
      <c r="CB68" s="56"/>
      <c r="CC68" s="56"/>
      <c r="CD68" s="56"/>
      <c r="CE68" s="56"/>
      <c r="CF68" s="56"/>
      <c r="CG68" s="56"/>
      <c r="CH68" s="56"/>
      <c r="CI68" s="56"/>
      <c r="CJ68" s="56"/>
      <c r="CK68" s="56"/>
      <c r="CL68" s="56"/>
      <c r="CM68" s="56"/>
      <c r="CN68" s="56"/>
      <c r="CO68" s="56"/>
      <c r="CP68" s="56"/>
      <c r="CQ68" s="56"/>
      <c r="CR68" s="56"/>
      <c r="CS68" s="56"/>
      <c r="CT68" s="56"/>
      <c r="CU68" s="56"/>
      <c r="CV68" s="56"/>
      <c r="CW68" s="56"/>
      <c r="CX68" s="56"/>
      <c r="CY68" s="56"/>
      <c r="CZ68" s="56"/>
      <c r="DA68" s="56"/>
      <c r="DB68" s="56"/>
      <c r="DC68" s="56"/>
      <c r="DD68" s="56"/>
      <c r="DE68" s="56"/>
      <c r="DF68" s="56"/>
      <c r="DG68" s="56"/>
      <c r="DH68" s="56"/>
      <c r="DI68" s="56"/>
      <c r="DJ68" s="56"/>
      <c r="DK68" s="56"/>
      <c r="DL68" s="56"/>
      <c r="DM68" s="56"/>
      <c r="DN68" s="56"/>
      <c r="DO68" s="56"/>
      <c r="DP68" s="56"/>
      <c r="DQ68" s="56"/>
      <c r="DR68" s="56"/>
      <c r="DS68" s="56"/>
      <c r="DT68" s="56"/>
      <c r="DU68" s="56"/>
      <c r="DV68" s="56"/>
      <c r="DW68" s="56"/>
      <c r="DX68" s="56"/>
      <c r="DY68" s="56"/>
      <c r="DZ68" s="56"/>
      <c r="EA68" s="56"/>
      <c r="EB68" s="56"/>
      <c r="EC68" s="56"/>
      <c r="ED68" s="56"/>
      <c r="EE68" s="56"/>
      <c r="EF68" s="56"/>
      <c r="EG68" s="56"/>
      <c r="EH68" s="56"/>
      <c r="EI68" s="56"/>
      <c r="EJ68" s="56"/>
      <c r="EK68" s="56"/>
      <c r="EL68" s="56"/>
      <c r="EM68" s="56"/>
      <c r="EN68" s="56"/>
      <c r="EO68" s="56"/>
      <c r="EP68" s="56"/>
      <c r="EQ68" s="56"/>
      <c r="ER68" s="56"/>
      <c r="ES68" s="56"/>
      <c r="ET68" s="56"/>
      <c r="EU68" s="56"/>
      <c r="EV68" s="56"/>
      <c r="EW68" s="56"/>
      <c r="EX68" s="56"/>
      <c r="EY68" s="56"/>
      <c r="EZ68" s="56"/>
      <c r="FA68" s="56"/>
      <c r="FB68" s="56"/>
      <c r="FC68" s="56"/>
      <c r="FD68" s="56"/>
      <c r="FE68" s="56"/>
      <c r="FF68" s="56"/>
      <c r="FG68" s="56"/>
      <c r="FH68" s="56"/>
      <c r="FI68" s="56"/>
      <c r="FJ68" s="56"/>
      <c r="FK68" s="56"/>
      <c r="FL68" s="56"/>
      <c r="FM68" s="56"/>
      <c r="FN68" s="56"/>
      <c r="FO68" s="56"/>
      <c r="FP68" s="56"/>
      <c r="FQ68" s="56"/>
      <c r="FR68" s="56"/>
      <c r="FS68" s="56"/>
      <c r="FT68" s="56"/>
      <c r="FU68" s="56"/>
      <c r="FV68" s="56"/>
      <c r="FW68" s="56"/>
      <c r="FX68" s="56"/>
      <c r="FY68" s="56"/>
      <c r="FZ68" s="56"/>
      <c r="GA68" s="56"/>
      <c r="GB68" s="56"/>
      <c r="GC68" s="56"/>
      <c r="GD68" s="56"/>
      <c r="GE68" s="56"/>
      <c r="GF68" s="56"/>
      <c r="GG68" s="56"/>
      <c r="GH68" s="56"/>
      <c r="GI68" s="56"/>
      <c r="GJ68" s="56"/>
      <c r="GK68" s="56"/>
      <c r="GL68" s="56"/>
      <c r="GM68" s="56"/>
      <c r="GN68" s="56"/>
      <c r="GO68" s="56"/>
      <c r="GP68" s="56"/>
      <c r="GQ68" s="56"/>
      <c r="GR68" s="56"/>
      <c r="GS68" s="56"/>
      <c r="GT68" s="56"/>
      <c r="GU68" s="56"/>
      <c r="GV68" s="56"/>
      <c r="GW68" s="56"/>
      <c r="GX68" s="56"/>
      <c r="GY68" s="56"/>
      <c r="GZ68" s="56"/>
      <c r="HA68" s="56"/>
      <c r="HB68" s="56"/>
      <c r="HC68" s="56"/>
      <c r="HD68" s="56"/>
      <c r="HE68" s="56"/>
      <c r="HF68" s="56"/>
      <c r="HG68" s="56"/>
      <c r="HH68" s="56"/>
      <c r="HI68" s="56"/>
      <c r="HJ68" s="56"/>
      <c r="HK68" s="56"/>
    </row>
    <row r="69" spans="1:219" ht="20.100000000000001"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6"/>
      <c r="DD69" s="56"/>
      <c r="DE69" s="56"/>
      <c r="DF69" s="56"/>
      <c r="DG69" s="56"/>
      <c r="DH69" s="56"/>
      <c r="DI69" s="56"/>
      <c r="DJ69" s="56"/>
      <c r="DK69" s="56"/>
      <c r="DL69" s="56"/>
      <c r="DM69" s="56"/>
      <c r="DN69" s="56"/>
      <c r="DO69" s="56"/>
      <c r="DP69" s="56"/>
      <c r="DQ69" s="56"/>
      <c r="DR69" s="56"/>
      <c r="DS69" s="56"/>
      <c r="DT69" s="56"/>
      <c r="DU69" s="56"/>
      <c r="DV69" s="56"/>
      <c r="DW69" s="56"/>
      <c r="DX69" s="56"/>
      <c r="DY69" s="56"/>
      <c r="DZ69" s="56"/>
      <c r="EA69" s="56"/>
      <c r="EB69" s="56"/>
      <c r="EC69" s="56"/>
      <c r="ED69" s="56"/>
      <c r="EE69" s="56"/>
      <c r="EF69" s="56"/>
      <c r="EG69" s="56"/>
      <c r="EH69" s="56"/>
      <c r="EI69" s="56"/>
      <c r="EJ69" s="56"/>
      <c r="EK69" s="56"/>
      <c r="EL69" s="56"/>
      <c r="EM69" s="56"/>
      <c r="EN69" s="56"/>
      <c r="EO69" s="56"/>
      <c r="EP69" s="56"/>
      <c r="EQ69" s="56"/>
      <c r="ER69" s="56"/>
      <c r="ES69" s="56"/>
      <c r="ET69" s="56"/>
      <c r="EU69" s="56"/>
      <c r="EV69" s="56"/>
      <c r="EW69" s="56"/>
      <c r="EX69" s="56"/>
      <c r="EY69" s="56"/>
      <c r="EZ69" s="56"/>
      <c r="FA69" s="56"/>
      <c r="FB69" s="56"/>
      <c r="FC69" s="56"/>
      <c r="FD69" s="56"/>
      <c r="FE69" s="56"/>
      <c r="FF69" s="56"/>
      <c r="FG69" s="56"/>
      <c r="FH69" s="56"/>
      <c r="FI69" s="56"/>
      <c r="FJ69" s="56"/>
      <c r="FK69" s="56"/>
      <c r="FL69" s="56"/>
      <c r="FM69" s="56"/>
      <c r="FN69" s="56"/>
      <c r="FO69" s="56"/>
      <c r="FP69" s="56"/>
      <c r="FQ69" s="56"/>
      <c r="FR69" s="56"/>
      <c r="FS69" s="56"/>
      <c r="FT69" s="56"/>
      <c r="FU69" s="56"/>
      <c r="FV69" s="56"/>
      <c r="FW69" s="56"/>
      <c r="FX69" s="56"/>
      <c r="FY69" s="56"/>
      <c r="FZ69" s="56"/>
      <c r="GA69" s="56"/>
      <c r="GB69" s="56"/>
      <c r="GC69" s="56"/>
      <c r="GD69" s="56"/>
      <c r="GE69" s="56"/>
      <c r="GF69" s="56"/>
      <c r="GG69" s="56"/>
      <c r="GH69" s="56"/>
      <c r="GI69" s="56"/>
      <c r="GJ69" s="56"/>
      <c r="GK69" s="56"/>
      <c r="GL69" s="56"/>
      <c r="GM69" s="56"/>
      <c r="GN69" s="56"/>
      <c r="GO69" s="56"/>
      <c r="GP69" s="56"/>
      <c r="GQ69" s="56"/>
      <c r="GR69" s="56"/>
      <c r="GS69" s="56"/>
      <c r="GT69" s="56"/>
      <c r="GU69" s="56"/>
      <c r="GV69" s="56"/>
      <c r="GW69" s="56"/>
      <c r="GX69" s="56"/>
      <c r="GY69" s="56"/>
      <c r="GZ69" s="56"/>
      <c r="HA69" s="56"/>
      <c r="HB69" s="56"/>
      <c r="HC69" s="56"/>
      <c r="HD69" s="56"/>
      <c r="HE69" s="56"/>
      <c r="HF69" s="56"/>
      <c r="HG69" s="56"/>
      <c r="HH69" s="56"/>
      <c r="HI69" s="56"/>
      <c r="HJ69" s="56"/>
      <c r="HK69" s="56"/>
    </row>
    <row r="70" spans="1:219" ht="20.100000000000001"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c r="BM70" s="56"/>
      <c r="BN70" s="56"/>
      <c r="BO70" s="56"/>
      <c r="BP70" s="56"/>
      <c r="BQ70" s="56"/>
      <c r="BR70" s="56"/>
      <c r="BS70" s="56"/>
      <c r="BT70" s="56"/>
      <c r="BU70" s="56"/>
      <c r="BV70" s="56"/>
      <c r="BW70" s="56"/>
      <c r="BX70" s="56"/>
      <c r="BY70" s="56"/>
      <c r="BZ70" s="56"/>
      <c r="CA70" s="56"/>
      <c r="CB70" s="56"/>
      <c r="CC70" s="56"/>
      <c r="CD70" s="56"/>
      <c r="CE70" s="56"/>
      <c r="CF70" s="56"/>
      <c r="CG70" s="56"/>
      <c r="CH70" s="56"/>
      <c r="CI70" s="56"/>
      <c r="CJ70" s="56"/>
      <c r="CK70" s="56"/>
      <c r="CL70" s="56"/>
      <c r="CM70" s="56"/>
      <c r="CN70" s="56"/>
      <c r="CO70" s="56"/>
      <c r="CP70" s="56"/>
      <c r="CQ70" s="56"/>
      <c r="CR70" s="56"/>
      <c r="CS70" s="56"/>
      <c r="CT70" s="56"/>
      <c r="CU70" s="56"/>
      <c r="CV70" s="56"/>
      <c r="CW70" s="56"/>
      <c r="CX70" s="56"/>
      <c r="CY70" s="56"/>
      <c r="CZ70" s="56"/>
      <c r="DA70" s="56"/>
      <c r="DB70" s="56"/>
      <c r="DC70" s="56"/>
      <c r="DD70" s="56"/>
      <c r="DE70" s="56"/>
      <c r="DF70" s="56"/>
      <c r="DG70" s="56"/>
      <c r="DH70" s="56"/>
      <c r="DI70" s="56"/>
      <c r="DJ70" s="56"/>
      <c r="DK70" s="56"/>
      <c r="DL70" s="56"/>
      <c r="DM70" s="56"/>
      <c r="DN70" s="56"/>
      <c r="DO70" s="56"/>
      <c r="DP70" s="56"/>
      <c r="DQ70" s="56"/>
      <c r="DR70" s="56"/>
      <c r="DS70" s="56"/>
      <c r="DT70" s="56"/>
      <c r="DU70" s="56"/>
      <c r="DV70" s="56"/>
      <c r="DW70" s="56"/>
      <c r="DX70" s="56"/>
      <c r="DY70" s="56"/>
      <c r="DZ70" s="56"/>
      <c r="EA70" s="56"/>
      <c r="EB70" s="56"/>
      <c r="EC70" s="56"/>
      <c r="ED70" s="56"/>
      <c r="EE70" s="56"/>
      <c r="EF70" s="56"/>
      <c r="EG70" s="56"/>
      <c r="EH70" s="56"/>
      <c r="EI70" s="56"/>
      <c r="EJ70" s="56"/>
      <c r="EK70" s="56"/>
      <c r="EL70" s="56"/>
      <c r="EM70" s="56"/>
      <c r="EN70" s="56"/>
      <c r="EO70" s="56"/>
      <c r="EP70" s="56"/>
      <c r="EQ70" s="56"/>
      <c r="ER70" s="56"/>
      <c r="ES70" s="56"/>
      <c r="ET70" s="56"/>
      <c r="EU70" s="56"/>
      <c r="EV70" s="56"/>
      <c r="EW70" s="56"/>
      <c r="EX70" s="56"/>
      <c r="EY70" s="56"/>
      <c r="EZ70" s="56"/>
      <c r="FA70" s="56"/>
      <c r="FB70" s="56"/>
      <c r="FC70" s="56"/>
      <c r="FD70" s="56"/>
      <c r="FE70" s="56"/>
      <c r="FF70" s="56"/>
      <c r="FG70" s="56"/>
      <c r="FH70" s="56"/>
      <c r="FI70" s="56"/>
      <c r="FJ70" s="56"/>
      <c r="FK70" s="56"/>
      <c r="FL70" s="56"/>
      <c r="FM70" s="56"/>
      <c r="FN70" s="56"/>
      <c r="FO70" s="56"/>
      <c r="FP70" s="56"/>
      <c r="FQ70" s="56"/>
      <c r="FR70" s="56"/>
      <c r="FS70" s="56"/>
      <c r="FT70" s="56"/>
      <c r="FU70" s="56"/>
      <c r="FV70" s="56"/>
      <c r="FW70" s="56"/>
      <c r="FX70" s="56"/>
      <c r="FY70" s="56"/>
      <c r="FZ70" s="56"/>
      <c r="GA70" s="56"/>
      <c r="GB70" s="56"/>
      <c r="GC70" s="56"/>
      <c r="GD70" s="56"/>
      <c r="GE70" s="56"/>
      <c r="GF70" s="56"/>
      <c r="GG70" s="56"/>
      <c r="GH70" s="56"/>
      <c r="GI70" s="56"/>
      <c r="GJ70" s="56"/>
      <c r="GK70" s="56"/>
      <c r="GL70" s="56"/>
      <c r="GM70" s="56"/>
      <c r="GN70" s="56"/>
      <c r="GO70" s="56"/>
      <c r="GP70" s="56"/>
      <c r="GQ70" s="56"/>
      <c r="GR70" s="56"/>
      <c r="GS70" s="56"/>
      <c r="GT70" s="56"/>
      <c r="GU70" s="56"/>
      <c r="GV70" s="56"/>
      <c r="GW70" s="56"/>
      <c r="GX70" s="56"/>
      <c r="GY70" s="56"/>
      <c r="GZ70" s="56"/>
      <c r="HA70" s="56"/>
      <c r="HB70" s="56"/>
      <c r="HC70" s="56"/>
      <c r="HD70" s="56"/>
      <c r="HE70" s="56"/>
      <c r="HF70" s="56"/>
      <c r="HG70" s="56"/>
      <c r="HH70" s="56"/>
      <c r="HI70" s="56"/>
      <c r="HJ70" s="56"/>
      <c r="HK70" s="56"/>
    </row>
    <row r="71" spans="1:219" ht="20.100000000000001"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c r="BM71" s="56"/>
      <c r="BN71" s="56"/>
      <c r="BO71" s="56"/>
      <c r="BP71" s="56"/>
      <c r="BQ71" s="56"/>
      <c r="BR71" s="56"/>
      <c r="BS71" s="56"/>
      <c r="BT71" s="56"/>
      <c r="BU71" s="56"/>
      <c r="BV71" s="56"/>
      <c r="BW71" s="56"/>
      <c r="BX71" s="56"/>
      <c r="BY71" s="56"/>
      <c r="BZ71" s="56"/>
      <c r="CA71" s="56"/>
      <c r="CB71" s="56"/>
      <c r="CC71" s="56"/>
      <c r="CD71" s="56"/>
      <c r="CE71" s="56"/>
      <c r="CF71" s="56"/>
      <c r="CG71" s="56"/>
      <c r="CH71" s="56"/>
      <c r="CI71" s="56"/>
      <c r="CJ71" s="56"/>
      <c r="CK71" s="56"/>
      <c r="CL71" s="56"/>
      <c r="CM71" s="56"/>
      <c r="CN71" s="56"/>
      <c r="CO71" s="56"/>
      <c r="CP71" s="56"/>
      <c r="CQ71" s="56"/>
      <c r="CR71" s="56"/>
      <c r="CS71" s="56"/>
      <c r="CT71" s="56"/>
      <c r="CU71" s="56"/>
      <c r="CV71" s="56"/>
      <c r="CW71" s="56"/>
      <c r="CX71" s="56"/>
      <c r="CY71" s="56"/>
      <c r="CZ71" s="56"/>
      <c r="DA71" s="56"/>
      <c r="DB71" s="56"/>
      <c r="DC71" s="56"/>
      <c r="DD71" s="56"/>
      <c r="DE71" s="56"/>
      <c r="DF71" s="56"/>
      <c r="DG71" s="56"/>
      <c r="DH71" s="56"/>
      <c r="DI71" s="56"/>
      <c r="DJ71" s="56"/>
      <c r="DK71" s="56"/>
      <c r="DL71" s="56"/>
      <c r="DM71" s="56"/>
      <c r="DN71" s="56"/>
      <c r="DO71" s="56"/>
      <c r="DP71" s="56"/>
      <c r="DQ71" s="56"/>
      <c r="DR71" s="56"/>
      <c r="DS71" s="56"/>
      <c r="DT71" s="56"/>
      <c r="DU71" s="56"/>
      <c r="DV71" s="56"/>
      <c r="DW71" s="56"/>
      <c r="DX71" s="56"/>
      <c r="DY71" s="56"/>
      <c r="DZ71" s="56"/>
      <c r="EA71" s="56"/>
      <c r="EB71" s="56"/>
      <c r="EC71" s="56"/>
      <c r="ED71" s="56"/>
      <c r="EE71" s="56"/>
      <c r="EF71" s="56"/>
      <c r="EG71" s="56"/>
      <c r="EH71" s="56"/>
      <c r="EI71" s="56"/>
      <c r="EJ71" s="56"/>
      <c r="EK71" s="56"/>
      <c r="EL71" s="56"/>
      <c r="EM71" s="56"/>
      <c r="EN71" s="56"/>
      <c r="EO71" s="56"/>
      <c r="EP71" s="56"/>
      <c r="EQ71" s="56"/>
      <c r="ER71" s="56"/>
      <c r="ES71" s="56"/>
      <c r="ET71" s="56"/>
      <c r="EU71" s="56"/>
      <c r="EV71" s="56"/>
      <c r="EW71" s="56"/>
      <c r="EX71" s="56"/>
      <c r="EY71" s="56"/>
      <c r="EZ71" s="56"/>
      <c r="FA71" s="56"/>
      <c r="FB71" s="56"/>
      <c r="FC71" s="56"/>
      <c r="FD71" s="56"/>
      <c r="FE71" s="56"/>
      <c r="FF71" s="56"/>
      <c r="FG71" s="56"/>
      <c r="FH71" s="56"/>
      <c r="FI71" s="56"/>
      <c r="FJ71" s="56"/>
      <c r="FK71" s="56"/>
      <c r="FL71" s="56"/>
      <c r="FM71" s="56"/>
      <c r="FN71" s="56"/>
      <c r="FO71" s="56"/>
      <c r="FP71" s="56"/>
      <c r="FQ71" s="56"/>
      <c r="FR71" s="56"/>
      <c r="FS71" s="56"/>
      <c r="FT71" s="56"/>
      <c r="FU71" s="56"/>
      <c r="FV71" s="56"/>
      <c r="FW71" s="56"/>
      <c r="FX71" s="56"/>
      <c r="FY71" s="56"/>
      <c r="FZ71" s="56"/>
      <c r="GA71" s="56"/>
      <c r="GB71" s="56"/>
      <c r="GC71" s="56"/>
      <c r="GD71" s="56"/>
      <c r="GE71" s="56"/>
      <c r="GF71" s="56"/>
      <c r="GG71" s="56"/>
      <c r="GH71" s="56"/>
      <c r="GI71" s="56"/>
      <c r="GJ71" s="56"/>
      <c r="GK71" s="56"/>
      <c r="GL71" s="56"/>
      <c r="GM71" s="56"/>
      <c r="GN71" s="56"/>
      <c r="GO71" s="56"/>
      <c r="GP71" s="56"/>
      <c r="GQ71" s="56"/>
      <c r="GR71" s="56"/>
      <c r="GS71" s="56"/>
      <c r="GT71" s="56"/>
      <c r="GU71" s="56"/>
      <c r="GV71" s="56"/>
      <c r="GW71" s="56"/>
      <c r="GX71" s="56"/>
      <c r="GY71" s="56"/>
      <c r="GZ71" s="56"/>
      <c r="HA71" s="56"/>
      <c r="HB71" s="56"/>
      <c r="HC71" s="56"/>
      <c r="HD71" s="56"/>
      <c r="HE71" s="56"/>
      <c r="HF71" s="56"/>
      <c r="HG71" s="56"/>
      <c r="HH71" s="56"/>
      <c r="HI71" s="56"/>
      <c r="HJ71" s="56"/>
      <c r="HK71" s="56"/>
    </row>
    <row r="72" spans="1:219" ht="20.100000000000001"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c r="BM72" s="56"/>
      <c r="BN72" s="56"/>
      <c r="BO72" s="56"/>
      <c r="BP72" s="56"/>
      <c r="BQ72" s="56"/>
      <c r="BR72" s="56"/>
      <c r="BS72" s="56"/>
      <c r="BT72" s="56"/>
      <c r="BU72" s="56"/>
      <c r="BV72" s="56"/>
      <c r="BW72" s="56"/>
      <c r="BX72" s="56"/>
      <c r="BY72" s="56"/>
      <c r="BZ72" s="56"/>
      <c r="CA72" s="56"/>
      <c r="CB72" s="56"/>
      <c r="CC72" s="56"/>
      <c r="CD72" s="56"/>
      <c r="CE72" s="56"/>
      <c r="CF72" s="56"/>
      <c r="CG72" s="56"/>
      <c r="CH72" s="56"/>
      <c r="CI72" s="56"/>
      <c r="CJ72" s="56"/>
      <c r="CK72" s="56"/>
      <c r="CL72" s="56"/>
      <c r="CM72" s="56"/>
      <c r="CN72" s="56"/>
      <c r="CO72" s="56"/>
      <c r="CP72" s="56"/>
      <c r="CQ72" s="56"/>
      <c r="CR72" s="56"/>
      <c r="CS72" s="56"/>
      <c r="CT72" s="56"/>
      <c r="CU72" s="56"/>
      <c r="CV72" s="56"/>
      <c r="CW72" s="56"/>
      <c r="CX72" s="56"/>
      <c r="CY72" s="56"/>
      <c r="CZ72" s="56"/>
      <c r="DA72" s="56"/>
      <c r="DB72" s="56"/>
      <c r="DC72" s="56"/>
      <c r="DD72" s="56"/>
      <c r="DE72" s="56"/>
      <c r="DF72" s="56"/>
      <c r="DG72" s="56"/>
      <c r="DH72" s="56"/>
      <c r="DI72" s="56"/>
      <c r="DJ72" s="56"/>
      <c r="DK72" s="56"/>
      <c r="DL72" s="56"/>
      <c r="DM72" s="56"/>
      <c r="DN72" s="56"/>
      <c r="DO72" s="56"/>
      <c r="DP72" s="56"/>
      <c r="DQ72" s="56"/>
      <c r="DR72" s="56"/>
      <c r="DS72" s="56"/>
      <c r="DT72" s="56"/>
      <c r="DU72" s="56"/>
      <c r="DV72" s="56"/>
      <c r="DW72" s="56"/>
      <c r="DX72" s="56"/>
      <c r="DY72" s="56"/>
      <c r="DZ72" s="56"/>
      <c r="EA72" s="56"/>
      <c r="EB72" s="56"/>
      <c r="EC72" s="56"/>
      <c r="ED72" s="56"/>
      <c r="EE72" s="56"/>
      <c r="EF72" s="56"/>
      <c r="EG72" s="56"/>
      <c r="EH72" s="56"/>
      <c r="EI72" s="56"/>
      <c r="EJ72" s="56"/>
      <c r="EK72" s="56"/>
      <c r="EL72" s="56"/>
      <c r="EM72" s="56"/>
      <c r="EN72" s="56"/>
      <c r="EO72" s="56"/>
      <c r="EP72" s="56"/>
      <c r="EQ72" s="56"/>
      <c r="ER72" s="56"/>
      <c r="ES72" s="56"/>
      <c r="ET72" s="56"/>
      <c r="EU72" s="56"/>
      <c r="EV72" s="56"/>
      <c r="EW72" s="56"/>
      <c r="EX72" s="56"/>
      <c r="EY72" s="56"/>
      <c r="EZ72" s="56"/>
      <c r="FA72" s="56"/>
      <c r="FB72" s="56"/>
      <c r="FC72" s="56"/>
      <c r="FD72" s="56"/>
      <c r="FE72" s="56"/>
      <c r="FF72" s="56"/>
      <c r="FG72" s="56"/>
      <c r="FH72" s="56"/>
      <c r="FI72" s="56"/>
      <c r="FJ72" s="56"/>
      <c r="FK72" s="56"/>
      <c r="FL72" s="56"/>
      <c r="FM72" s="56"/>
      <c r="FN72" s="56"/>
      <c r="FO72" s="56"/>
      <c r="FP72" s="56"/>
      <c r="FQ72" s="56"/>
      <c r="FR72" s="56"/>
      <c r="FS72" s="56"/>
      <c r="FT72" s="56"/>
      <c r="FU72" s="56"/>
      <c r="FV72" s="56"/>
      <c r="FW72" s="56"/>
      <c r="FX72" s="56"/>
      <c r="FY72" s="56"/>
      <c r="FZ72" s="56"/>
      <c r="GA72" s="56"/>
      <c r="GB72" s="56"/>
      <c r="GC72" s="56"/>
      <c r="GD72" s="56"/>
      <c r="GE72" s="56"/>
      <c r="GF72" s="56"/>
      <c r="GG72" s="56"/>
      <c r="GH72" s="56"/>
      <c r="GI72" s="56"/>
      <c r="GJ72" s="56"/>
      <c r="GK72" s="56"/>
      <c r="GL72" s="56"/>
      <c r="GM72" s="56"/>
      <c r="GN72" s="56"/>
      <c r="GO72" s="56"/>
      <c r="GP72" s="56"/>
      <c r="GQ72" s="56"/>
      <c r="GR72" s="56"/>
      <c r="GS72" s="56"/>
      <c r="GT72" s="56"/>
      <c r="GU72" s="56"/>
      <c r="GV72" s="56"/>
      <c r="GW72" s="56"/>
      <c r="GX72" s="56"/>
      <c r="GY72" s="56"/>
      <c r="GZ72" s="56"/>
      <c r="HA72" s="56"/>
      <c r="HB72" s="56"/>
      <c r="HC72" s="56"/>
      <c r="HD72" s="56"/>
      <c r="HE72" s="56"/>
      <c r="HF72" s="56"/>
      <c r="HG72" s="56"/>
      <c r="HH72" s="56"/>
      <c r="HI72" s="56"/>
      <c r="HJ72" s="56"/>
      <c r="HK72" s="56"/>
    </row>
    <row r="73" spans="1:219" ht="20.100000000000001"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56"/>
      <c r="BF73" s="56"/>
      <c r="BG73" s="56"/>
      <c r="BH73" s="56"/>
      <c r="BI73" s="56"/>
      <c r="BJ73" s="56"/>
      <c r="BK73" s="56"/>
      <c r="BL73" s="56"/>
      <c r="BM73" s="56"/>
      <c r="BN73" s="56"/>
      <c r="BO73" s="56"/>
      <c r="BP73" s="56"/>
      <c r="BQ73" s="56"/>
      <c r="BR73" s="56"/>
      <c r="BS73" s="56"/>
      <c r="BT73" s="56"/>
      <c r="BU73" s="56"/>
      <c r="BV73" s="56"/>
      <c r="BW73" s="56"/>
      <c r="BX73" s="56"/>
      <c r="BY73" s="56"/>
      <c r="BZ73" s="56"/>
      <c r="CA73" s="56"/>
      <c r="CB73" s="56"/>
      <c r="CC73" s="56"/>
      <c r="CD73" s="56"/>
      <c r="CE73" s="56"/>
      <c r="CF73" s="56"/>
      <c r="CG73" s="56"/>
      <c r="CH73" s="56"/>
      <c r="CI73" s="56"/>
      <c r="CJ73" s="56"/>
      <c r="CK73" s="56"/>
      <c r="CL73" s="56"/>
      <c r="CM73" s="56"/>
      <c r="CN73" s="56"/>
      <c r="CO73" s="56"/>
      <c r="CP73" s="56"/>
      <c r="CQ73" s="56"/>
      <c r="CR73" s="56"/>
      <c r="CS73" s="56"/>
      <c r="CT73" s="56"/>
      <c r="CU73" s="56"/>
      <c r="CV73" s="56"/>
      <c r="CW73" s="56"/>
      <c r="CX73" s="56"/>
      <c r="CY73" s="56"/>
      <c r="CZ73" s="56"/>
      <c r="DA73" s="56"/>
      <c r="DB73" s="56"/>
      <c r="DC73" s="56"/>
      <c r="DD73" s="56"/>
      <c r="DE73" s="56"/>
      <c r="DF73" s="56"/>
      <c r="DG73" s="56"/>
      <c r="DH73" s="56"/>
      <c r="DI73" s="56"/>
      <c r="DJ73" s="56"/>
      <c r="DK73" s="56"/>
      <c r="DL73" s="56"/>
      <c r="DM73" s="56"/>
      <c r="DN73" s="56"/>
      <c r="DO73" s="56"/>
      <c r="DP73" s="56"/>
      <c r="DQ73" s="56"/>
      <c r="DR73" s="56"/>
      <c r="DS73" s="56"/>
      <c r="DT73" s="56"/>
      <c r="DU73" s="56"/>
      <c r="DV73" s="56"/>
      <c r="DW73" s="56"/>
      <c r="DX73" s="56"/>
      <c r="DY73" s="56"/>
      <c r="DZ73" s="56"/>
      <c r="EA73" s="56"/>
      <c r="EB73" s="56"/>
      <c r="EC73" s="56"/>
      <c r="ED73" s="56"/>
      <c r="EE73" s="56"/>
      <c r="EF73" s="56"/>
      <c r="EG73" s="56"/>
      <c r="EH73" s="56"/>
      <c r="EI73" s="56"/>
      <c r="EJ73" s="56"/>
      <c r="EK73" s="56"/>
      <c r="EL73" s="56"/>
      <c r="EM73" s="56"/>
      <c r="EN73" s="56"/>
      <c r="EO73" s="56"/>
      <c r="EP73" s="56"/>
      <c r="EQ73" s="56"/>
      <c r="ER73" s="56"/>
      <c r="ES73" s="56"/>
      <c r="ET73" s="56"/>
      <c r="EU73" s="56"/>
      <c r="EV73" s="56"/>
      <c r="EW73" s="56"/>
      <c r="EX73" s="56"/>
      <c r="EY73" s="56"/>
      <c r="EZ73" s="56"/>
      <c r="FA73" s="56"/>
      <c r="FB73" s="56"/>
      <c r="FC73" s="56"/>
      <c r="FD73" s="56"/>
      <c r="FE73" s="56"/>
      <c r="FF73" s="56"/>
      <c r="FG73" s="56"/>
      <c r="FH73" s="56"/>
      <c r="FI73" s="56"/>
      <c r="FJ73" s="56"/>
      <c r="FK73" s="56"/>
      <c r="FL73" s="56"/>
      <c r="FM73" s="56"/>
      <c r="FN73" s="56"/>
      <c r="FO73" s="56"/>
      <c r="FP73" s="56"/>
      <c r="FQ73" s="56"/>
      <c r="FR73" s="56"/>
      <c r="FS73" s="56"/>
      <c r="FT73" s="56"/>
      <c r="FU73" s="56"/>
      <c r="FV73" s="56"/>
      <c r="FW73" s="56"/>
      <c r="FX73" s="56"/>
      <c r="FY73" s="56"/>
      <c r="FZ73" s="56"/>
      <c r="GA73" s="56"/>
      <c r="GB73" s="56"/>
      <c r="GC73" s="56"/>
      <c r="GD73" s="56"/>
      <c r="GE73" s="56"/>
      <c r="GF73" s="56"/>
      <c r="GG73" s="56"/>
      <c r="GH73" s="56"/>
      <c r="GI73" s="56"/>
      <c r="GJ73" s="56"/>
      <c r="GK73" s="56"/>
      <c r="GL73" s="56"/>
      <c r="GM73" s="56"/>
      <c r="GN73" s="56"/>
      <c r="GO73" s="56"/>
      <c r="GP73" s="56"/>
      <c r="GQ73" s="56"/>
      <c r="GR73" s="56"/>
      <c r="GS73" s="56"/>
      <c r="GT73" s="56"/>
      <c r="GU73" s="56"/>
      <c r="GV73" s="56"/>
      <c r="GW73" s="56"/>
      <c r="GX73" s="56"/>
      <c r="GY73" s="56"/>
      <c r="GZ73" s="56"/>
      <c r="HA73" s="56"/>
      <c r="HB73" s="56"/>
      <c r="HC73" s="56"/>
      <c r="HD73" s="56"/>
      <c r="HE73" s="56"/>
      <c r="HF73" s="56"/>
      <c r="HG73" s="56"/>
      <c r="HH73" s="56"/>
      <c r="HI73" s="56"/>
      <c r="HJ73" s="56"/>
      <c r="HK73" s="56"/>
    </row>
    <row r="74" spans="1:219" ht="20.100000000000001"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56"/>
      <c r="BQ74" s="56"/>
      <c r="BR74" s="56"/>
      <c r="BS74" s="56"/>
      <c r="BT74" s="56"/>
      <c r="BU74" s="56"/>
      <c r="BV74" s="56"/>
      <c r="BW74" s="56"/>
      <c r="BX74" s="56"/>
      <c r="BY74" s="56"/>
      <c r="BZ74" s="56"/>
      <c r="CA74" s="56"/>
      <c r="CB74" s="56"/>
      <c r="CC74" s="56"/>
      <c r="CD74" s="56"/>
      <c r="CE74" s="56"/>
      <c r="CF74" s="56"/>
      <c r="CG74" s="56"/>
      <c r="CH74" s="56"/>
      <c r="CI74" s="56"/>
      <c r="CJ74" s="56"/>
      <c r="CK74" s="56"/>
      <c r="CL74" s="56"/>
      <c r="CM74" s="56"/>
      <c r="CN74" s="56"/>
      <c r="CO74" s="56"/>
      <c r="CP74" s="56"/>
      <c r="CQ74" s="56"/>
      <c r="CR74" s="56"/>
      <c r="CS74" s="56"/>
      <c r="CT74" s="56"/>
      <c r="CU74" s="56"/>
      <c r="CV74" s="56"/>
      <c r="CW74" s="56"/>
      <c r="CX74" s="56"/>
      <c r="CY74" s="56"/>
      <c r="CZ74" s="56"/>
      <c r="DA74" s="56"/>
      <c r="DB74" s="56"/>
      <c r="DC74" s="56"/>
      <c r="DD74" s="56"/>
      <c r="DE74" s="56"/>
      <c r="DF74" s="56"/>
      <c r="DG74" s="56"/>
      <c r="DH74" s="56"/>
      <c r="DI74" s="56"/>
      <c r="DJ74" s="56"/>
      <c r="DK74" s="56"/>
      <c r="DL74" s="56"/>
      <c r="DM74" s="56"/>
      <c r="DN74" s="56"/>
      <c r="DO74" s="56"/>
      <c r="DP74" s="56"/>
      <c r="DQ74" s="56"/>
      <c r="DR74" s="56"/>
      <c r="DS74" s="56"/>
      <c r="DT74" s="56"/>
      <c r="DU74" s="56"/>
      <c r="DV74" s="56"/>
      <c r="DW74" s="56"/>
      <c r="DX74" s="56"/>
      <c r="DY74" s="56"/>
      <c r="DZ74" s="56"/>
      <c r="EA74" s="56"/>
      <c r="EB74" s="56"/>
      <c r="EC74" s="56"/>
      <c r="ED74" s="56"/>
      <c r="EE74" s="56"/>
      <c r="EF74" s="56"/>
      <c r="EG74" s="56"/>
      <c r="EH74" s="56"/>
      <c r="EI74" s="56"/>
      <c r="EJ74" s="56"/>
      <c r="EK74" s="56"/>
      <c r="EL74" s="56"/>
      <c r="EM74" s="56"/>
      <c r="EN74" s="56"/>
      <c r="EO74" s="56"/>
      <c r="EP74" s="56"/>
      <c r="EQ74" s="56"/>
      <c r="ER74" s="56"/>
      <c r="ES74" s="56"/>
      <c r="ET74" s="56"/>
      <c r="EU74" s="56"/>
      <c r="EV74" s="56"/>
      <c r="EW74" s="56"/>
      <c r="EX74" s="56"/>
      <c r="EY74" s="56"/>
      <c r="EZ74" s="56"/>
      <c r="FA74" s="56"/>
      <c r="FB74" s="56"/>
      <c r="FC74" s="56"/>
      <c r="FD74" s="56"/>
      <c r="FE74" s="56"/>
      <c r="FF74" s="56"/>
      <c r="FG74" s="56"/>
      <c r="FH74" s="56"/>
      <c r="FI74" s="56"/>
      <c r="FJ74" s="56"/>
      <c r="FK74" s="56"/>
      <c r="FL74" s="56"/>
      <c r="FM74" s="56"/>
      <c r="FN74" s="56"/>
      <c r="FO74" s="56"/>
      <c r="FP74" s="56"/>
      <c r="FQ74" s="56"/>
      <c r="FR74" s="56"/>
      <c r="FS74" s="56"/>
      <c r="FT74" s="56"/>
      <c r="FU74" s="56"/>
      <c r="FV74" s="56"/>
      <c r="FW74" s="56"/>
      <c r="FX74" s="56"/>
      <c r="FY74" s="56"/>
      <c r="FZ74" s="56"/>
      <c r="GA74" s="56"/>
      <c r="GB74" s="56"/>
      <c r="GC74" s="56"/>
      <c r="GD74" s="56"/>
      <c r="GE74" s="56"/>
      <c r="GF74" s="56"/>
      <c r="GG74" s="56"/>
      <c r="GH74" s="56"/>
      <c r="GI74" s="56"/>
      <c r="GJ74" s="56"/>
      <c r="GK74" s="56"/>
      <c r="GL74" s="56"/>
      <c r="GM74" s="56"/>
      <c r="GN74" s="56"/>
      <c r="GO74" s="56"/>
      <c r="GP74" s="56"/>
      <c r="GQ74" s="56"/>
      <c r="GR74" s="56"/>
      <c r="GS74" s="56"/>
      <c r="GT74" s="56"/>
      <c r="GU74" s="56"/>
      <c r="GV74" s="56"/>
      <c r="GW74" s="56"/>
      <c r="GX74" s="56"/>
      <c r="GY74" s="56"/>
      <c r="GZ74" s="56"/>
      <c r="HA74" s="56"/>
      <c r="HB74" s="56"/>
      <c r="HC74" s="56"/>
      <c r="HD74" s="56"/>
      <c r="HE74" s="56"/>
      <c r="HF74" s="56"/>
      <c r="HG74" s="56"/>
      <c r="HH74" s="56"/>
      <c r="HI74" s="56"/>
      <c r="HJ74" s="56"/>
      <c r="HK74" s="56"/>
    </row>
    <row r="75" spans="1:219" ht="20.100000000000001"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c r="BM75" s="56"/>
      <c r="BN75" s="56"/>
      <c r="BO75" s="56"/>
      <c r="BP75" s="56"/>
      <c r="BQ75" s="56"/>
      <c r="BR75" s="56"/>
      <c r="BS75" s="56"/>
      <c r="BT75" s="56"/>
      <c r="BU75" s="56"/>
      <c r="BV75" s="56"/>
      <c r="BW75" s="56"/>
      <c r="BX75" s="56"/>
      <c r="BY75" s="56"/>
      <c r="BZ75" s="56"/>
      <c r="CA75" s="56"/>
      <c r="CB75" s="56"/>
      <c r="CC75" s="56"/>
      <c r="CD75" s="56"/>
      <c r="CE75" s="56"/>
      <c r="CF75" s="56"/>
      <c r="CG75" s="56"/>
      <c r="CH75" s="56"/>
      <c r="CI75" s="56"/>
      <c r="CJ75" s="56"/>
      <c r="CK75" s="56"/>
      <c r="CL75" s="56"/>
      <c r="CM75" s="56"/>
      <c r="CN75" s="56"/>
      <c r="CO75" s="56"/>
      <c r="CP75" s="56"/>
      <c r="CQ75" s="56"/>
      <c r="CR75" s="56"/>
      <c r="CS75" s="56"/>
      <c r="CT75" s="56"/>
      <c r="CU75" s="56"/>
      <c r="CV75" s="56"/>
      <c r="CW75" s="56"/>
      <c r="CX75" s="56"/>
      <c r="CY75" s="56"/>
      <c r="CZ75" s="56"/>
      <c r="DA75" s="56"/>
      <c r="DB75" s="56"/>
      <c r="DC75" s="56"/>
      <c r="DD75" s="56"/>
      <c r="DE75" s="56"/>
      <c r="DF75" s="56"/>
      <c r="DG75" s="56"/>
      <c r="DH75" s="56"/>
      <c r="DI75" s="56"/>
      <c r="DJ75" s="56"/>
      <c r="DK75" s="56"/>
      <c r="DL75" s="56"/>
      <c r="DM75" s="56"/>
      <c r="DN75" s="56"/>
      <c r="DO75" s="56"/>
      <c r="DP75" s="56"/>
      <c r="DQ75" s="56"/>
      <c r="DR75" s="56"/>
      <c r="DS75" s="56"/>
      <c r="DT75" s="56"/>
      <c r="DU75" s="56"/>
      <c r="DV75" s="56"/>
      <c r="DW75" s="56"/>
      <c r="DX75" s="56"/>
      <c r="DY75" s="56"/>
      <c r="DZ75" s="56"/>
      <c r="EA75" s="56"/>
      <c r="EB75" s="56"/>
      <c r="EC75" s="56"/>
      <c r="ED75" s="56"/>
      <c r="EE75" s="56"/>
      <c r="EF75" s="56"/>
      <c r="EG75" s="56"/>
      <c r="EH75" s="56"/>
      <c r="EI75" s="56"/>
      <c r="EJ75" s="56"/>
      <c r="EK75" s="56"/>
      <c r="EL75" s="56"/>
      <c r="EM75" s="56"/>
      <c r="EN75" s="56"/>
      <c r="EO75" s="56"/>
      <c r="EP75" s="56"/>
      <c r="EQ75" s="56"/>
      <c r="ER75" s="56"/>
      <c r="ES75" s="56"/>
      <c r="ET75" s="56"/>
      <c r="EU75" s="56"/>
      <c r="EV75" s="56"/>
      <c r="EW75" s="56"/>
      <c r="EX75" s="56"/>
      <c r="EY75" s="56"/>
      <c r="EZ75" s="56"/>
      <c r="FA75" s="56"/>
      <c r="FB75" s="56"/>
      <c r="FC75" s="56"/>
      <c r="FD75" s="56"/>
      <c r="FE75" s="56"/>
      <c r="FF75" s="56"/>
      <c r="FG75" s="56"/>
      <c r="FH75" s="56"/>
      <c r="FI75" s="56"/>
      <c r="FJ75" s="56"/>
      <c r="FK75" s="56"/>
      <c r="FL75" s="56"/>
      <c r="FM75" s="56"/>
      <c r="FN75" s="56"/>
      <c r="FO75" s="56"/>
      <c r="FP75" s="56"/>
      <c r="FQ75" s="56"/>
      <c r="FR75" s="56"/>
      <c r="FS75" s="56"/>
      <c r="FT75" s="56"/>
      <c r="FU75" s="56"/>
      <c r="FV75" s="56"/>
      <c r="FW75" s="56"/>
      <c r="FX75" s="56"/>
      <c r="FY75" s="56"/>
      <c r="FZ75" s="56"/>
      <c r="GA75" s="56"/>
      <c r="GB75" s="56"/>
      <c r="GC75" s="56"/>
      <c r="GD75" s="56"/>
      <c r="GE75" s="56"/>
      <c r="GF75" s="56"/>
      <c r="GG75" s="56"/>
      <c r="GH75" s="56"/>
      <c r="GI75" s="56"/>
      <c r="GJ75" s="56"/>
      <c r="GK75" s="56"/>
      <c r="GL75" s="56"/>
      <c r="GM75" s="56"/>
      <c r="GN75" s="56"/>
      <c r="GO75" s="56"/>
      <c r="GP75" s="56"/>
      <c r="GQ75" s="56"/>
      <c r="GR75" s="56"/>
      <c r="GS75" s="56"/>
      <c r="GT75" s="56"/>
      <c r="GU75" s="56"/>
      <c r="GV75" s="56"/>
      <c r="GW75" s="56"/>
      <c r="GX75" s="56"/>
      <c r="GY75" s="56"/>
      <c r="GZ75" s="56"/>
      <c r="HA75" s="56"/>
      <c r="HB75" s="56"/>
      <c r="HC75" s="56"/>
      <c r="HD75" s="56"/>
      <c r="HE75" s="56"/>
      <c r="HF75" s="56"/>
      <c r="HG75" s="56"/>
      <c r="HH75" s="56"/>
      <c r="HI75" s="56"/>
      <c r="HJ75" s="56"/>
      <c r="HK75" s="56"/>
    </row>
    <row r="76" spans="1:219" ht="20.100000000000001"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56"/>
      <c r="BQ76" s="56"/>
      <c r="BR76" s="56"/>
      <c r="BS76" s="56"/>
      <c r="BT76" s="56"/>
      <c r="BU76" s="56"/>
      <c r="BV76" s="56"/>
      <c r="BW76" s="56"/>
      <c r="BX76" s="56"/>
      <c r="BY76" s="56"/>
      <c r="BZ76" s="56"/>
      <c r="CA76" s="56"/>
      <c r="CB76" s="56"/>
      <c r="CC76" s="56"/>
      <c r="CD76" s="56"/>
      <c r="CE76" s="56"/>
      <c r="CF76" s="56"/>
      <c r="CG76" s="56"/>
      <c r="CH76" s="56"/>
      <c r="CI76" s="56"/>
      <c r="CJ76" s="56"/>
      <c r="CK76" s="56"/>
      <c r="CL76" s="56"/>
      <c r="CM76" s="56"/>
      <c r="CN76" s="56"/>
      <c r="CO76" s="56"/>
      <c r="CP76" s="56"/>
      <c r="CQ76" s="56"/>
      <c r="CR76" s="56"/>
      <c r="CS76" s="56"/>
      <c r="CT76" s="56"/>
      <c r="CU76" s="56"/>
      <c r="CV76" s="56"/>
      <c r="CW76" s="56"/>
      <c r="CX76" s="56"/>
      <c r="CY76" s="56"/>
      <c r="CZ76" s="56"/>
      <c r="DA76" s="56"/>
      <c r="DB76" s="56"/>
      <c r="DC76" s="56"/>
      <c r="DD76" s="56"/>
      <c r="DE76" s="56"/>
      <c r="DF76" s="56"/>
      <c r="DG76" s="56"/>
      <c r="DH76" s="56"/>
      <c r="DI76" s="56"/>
      <c r="DJ76" s="56"/>
      <c r="DK76" s="56"/>
      <c r="DL76" s="56"/>
      <c r="DM76" s="56"/>
      <c r="DN76" s="56"/>
      <c r="DO76" s="56"/>
      <c r="DP76" s="56"/>
      <c r="DQ76" s="56"/>
      <c r="DR76" s="56"/>
      <c r="DS76" s="56"/>
      <c r="DT76" s="56"/>
      <c r="DU76" s="56"/>
      <c r="DV76" s="56"/>
      <c r="DW76" s="56"/>
      <c r="DX76" s="56"/>
      <c r="DY76" s="56"/>
      <c r="DZ76" s="56"/>
      <c r="EA76" s="56"/>
      <c r="EB76" s="56"/>
      <c r="EC76" s="56"/>
      <c r="ED76" s="56"/>
      <c r="EE76" s="56"/>
      <c r="EF76" s="56"/>
      <c r="EG76" s="56"/>
      <c r="EH76" s="56"/>
      <c r="EI76" s="56"/>
      <c r="EJ76" s="56"/>
      <c r="EK76" s="56"/>
      <c r="EL76" s="56"/>
      <c r="EM76" s="56"/>
      <c r="EN76" s="56"/>
      <c r="EO76" s="56"/>
      <c r="EP76" s="56"/>
      <c r="EQ76" s="56"/>
      <c r="ER76" s="56"/>
      <c r="ES76" s="56"/>
      <c r="ET76" s="56"/>
      <c r="EU76" s="56"/>
      <c r="EV76" s="56"/>
      <c r="EW76" s="56"/>
      <c r="EX76" s="56"/>
      <c r="EY76" s="56"/>
      <c r="EZ76" s="56"/>
      <c r="FA76" s="56"/>
      <c r="FB76" s="56"/>
      <c r="FC76" s="56"/>
      <c r="FD76" s="56"/>
      <c r="FE76" s="56"/>
      <c r="FF76" s="56"/>
      <c r="FG76" s="56"/>
      <c r="FH76" s="56"/>
      <c r="FI76" s="56"/>
      <c r="FJ76" s="56"/>
      <c r="FK76" s="56"/>
      <c r="FL76" s="56"/>
      <c r="FM76" s="56"/>
      <c r="FN76" s="56"/>
      <c r="FO76" s="56"/>
      <c r="FP76" s="56"/>
      <c r="FQ76" s="56"/>
      <c r="FR76" s="56"/>
      <c r="FS76" s="56"/>
      <c r="FT76" s="56"/>
      <c r="FU76" s="56"/>
      <c r="FV76" s="56"/>
      <c r="FW76" s="56"/>
      <c r="FX76" s="56"/>
      <c r="FY76" s="56"/>
      <c r="FZ76" s="56"/>
      <c r="GA76" s="56"/>
      <c r="GB76" s="56"/>
      <c r="GC76" s="56"/>
      <c r="GD76" s="56"/>
      <c r="GE76" s="56"/>
      <c r="GF76" s="56"/>
      <c r="GG76" s="56"/>
      <c r="GH76" s="56"/>
      <c r="GI76" s="56"/>
      <c r="GJ76" s="56"/>
      <c r="GK76" s="56"/>
      <c r="GL76" s="56"/>
      <c r="GM76" s="56"/>
      <c r="GN76" s="56"/>
      <c r="GO76" s="56"/>
      <c r="GP76" s="56"/>
      <c r="GQ76" s="56"/>
      <c r="GR76" s="56"/>
      <c r="GS76" s="56"/>
      <c r="GT76" s="56"/>
      <c r="GU76" s="56"/>
      <c r="GV76" s="56"/>
      <c r="GW76" s="56"/>
      <c r="GX76" s="56"/>
      <c r="GY76" s="56"/>
      <c r="GZ76" s="56"/>
      <c r="HA76" s="56"/>
      <c r="HB76" s="56"/>
      <c r="HC76" s="56"/>
      <c r="HD76" s="56"/>
      <c r="HE76" s="56"/>
      <c r="HF76" s="56"/>
      <c r="HG76" s="56"/>
      <c r="HH76" s="56"/>
      <c r="HI76" s="56"/>
      <c r="HJ76" s="56"/>
      <c r="HK76" s="56"/>
    </row>
    <row r="77" spans="1:219" ht="20.100000000000001"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c r="BK77" s="56"/>
      <c r="BL77" s="56"/>
      <c r="BM77" s="56"/>
      <c r="BN77" s="56"/>
      <c r="BO77" s="56"/>
      <c r="BP77" s="56"/>
      <c r="BQ77" s="56"/>
      <c r="BR77" s="56"/>
      <c r="BS77" s="56"/>
      <c r="BT77" s="56"/>
      <c r="BU77" s="56"/>
      <c r="BV77" s="56"/>
      <c r="BW77" s="56"/>
      <c r="BX77" s="56"/>
      <c r="BY77" s="56"/>
      <c r="BZ77" s="56"/>
      <c r="CA77" s="56"/>
      <c r="CB77" s="56"/>
      <c r="CC77" s="56"/>
      <c r="CD77" s="56"/>
      <c r="CE77" s="56"/>
      <c r="CF77" s="56"/>
      <c r="CG77" s="56"/>
      <c r="CH77" s="56"/>
      <c r="CI77" s="56"/>
      <c r="CJ77" s="56"/>
      <c r="CK77" s="56"/>
      <c r="CL77" s="56"/>
      <c r="CM77" s="56"/>
      <c r="CN77" s="56"/>
      <c r="CO77" s="56"/>
      <c r="CP77" s="56"/>
      <c r="CQ77" s="56"/>
      <c r="CR77" s="56"/>
      <c r="CS77" s="56"/>
      <c r="CT77" s="56"/>
      <c r="CU77" s="56"/>
      <c r="CV77" s="56"/>
      <c r="CW77" s="56"/>
      <c r="CX77" s="56"/>
      <c r="CY77" s="56"/>
      <c r="CZ77" s="56"/>
      <c r="DA77" s="56"/>
      <c r="DB77" s="56"/>
      <c r="DC77" s="56"/>
      <c r="DD77" s="56"/>
      <c r="DE77" s="56"/>
      <c r="DF77" s="56"/>
      <c r="DG77" s="56"/>
      <c r="DH77" s="56"/>
      <c r="DI77" s="56"/>
      <c r="DJ77" s="56"/>
      <c r="DK77" s="56"/>
      <c r="DL77" s="56"/>
      <c r="DM77" s="56"/>
      <c r="DN77" s="56"/>
      <c r="DO77" s="56"/>
      <c r="DP77" s="56"/>
      <c r="DQ77" s="56"/>
      <c r="DR77" s="56"/>
      <c r="DS77" s="56"/>
      <c r="DT77" s="56"/>
      <c r="DU77" s="56"/>
      <c r="DV77" s="56"/>
      <c r="DW77" s="56"/>
      <c r="DX77" s="56"/>
      <c r="DY77" s="56"/>
      <c r="DZ77" s="56"/>
      <c r="EA77" s="56"/>
      <c r="EB77" s="56"/>
      <c r="EC77" s="56"/>
      <c r="ED77" s="56"/>
      <c r="EE77" s="56"/>
      <c r="EF77" s="56"/>
      <c r="EG77" s="56"/>
      <c r="EH77" s="56"/>
      <c r="EI77" s="56"/>
      <c r="EJ77" s="56"/>
      <c r="EK77" s="56"/>
      <c r="EL77" s="56"/>
      <c r="EM77" s="56"/>
      <c r="EN77" s="56"/>
      <c r="EO77" s="56"/>
      <c r="EP77" s="56"/>
      <c r="EQ77" s="56"/>
      <c r="ER77" s="56"/>
      <c r="ES77" s="56"/>
      <c r="ET77" s="56"/>
      <c r="EU77" s="56"/>
      <c r="EV77" s="56"/>
      <c r="EW77" s="56"/>
      <c r="EX77" s="56"/>
      <c r="EY77" s="56"/>
      <c r="EZ77" s="56"/>
      <c r="FA77" s="56"/>
      <c r="FB77" s="56"/>
      <c r="FC77" s="56"/>
      <c r="FD77" s="56"/>
      <c r="FE77" s="56"/>
      <c r="FF77" s="56"/>
      <c r="FG77" s="56"/>
      <c r="FH77" s="56"/>
      <c r="FI77" s="56"/>
      <c r="FJ77" s="56"/>
      <c r="FK77" s="56"/>
      <c r="FL77" s="56"/>
      <c r="FM77" s="56"/>
      <c r="FN77" s="56"/>
      <c r="FO77" s="56"/>
      <c r="FP77" s="56"/>
      <c r="FQ77" s="56"/>
      <c r="FR77" s="56"/>
      <c r="FS77" s="56"/>
      <c r="FT77" s="56"/>
      <c r="FU77" s="56"/>
      <c r="FV77" s="56"/>
      <c r="FW77" s="56"/>
      <c r="FX77" s="56"/>
      <c r="FY77" s="56"/>
      <c r="FZ77" s="56"/>
      <c r="GA77" s="56"/>
      <c r="GB77" s="56"/>
      <c r="GC77" s="56"/>
      <c r="GD77" s="56"/>
      <c r="GE77" s="56"/>
      <c r="GF77" s="56"/>
      <c r="GG77" s="56"/>
      <c r="GH77" s="56"/>
      <c r="GI77" s="56"/>
      <c r="GJ77" s="56"/>
      <c r="GK77" s="56"/>
      <c r="GL77" s="56"/>
      <c r="GM77" s="56"/>
      <c r="GN77" s="56"/>
      <c r="GO77" s="56"/>
      <c r="GP77" s="56"/>
      <c r="GQ77" s="56"/>
      <c r="GR77" s="56"/>
      <c r="GS77" s="56"/>
      <c r="GT77" s="56"/>
      <c r="GU77" s="56"/>
      <c r="GV77" s="56"/>
      <c r="GW77" s="56"/>
      <c r="GX77" s="56"/>
      <c r="GY77" s="56"/>
      <c r="GZ77" s="56"/>
      <c r="HA77" s="56"/>
      <c r="HB77" s="56"/>
      <c r="HC77" s="56"/>
      <c r="HD77" s="56"/>
      <c r="HE77" s="56"/>
      <c r="HF77" s="56"/>
      <c r="HG77" s="56"/>
      <c r="HH77" s="56"/>
      <c r="HI77" s="56"/>
      <c r="HJ77" s="56"/>
      <c r="HK77" s="56"/>
    </row>
    <row r="78" spans="1:219" ht="20.100000000000001"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c r="BM78" s="56"/>
      <c r="BN78" s="56"/>
      <c r="BO78" s="56"/>
      <c r="BP78" s="56"/>
      <c r="BQ78" s="56"/>
      <c r="BR78" s="56"/>
      <c r="BS78" s="56"/>
      <c r="BT78" s="56"/>
      <c r="BU78" s="56"/>
      <c r="BV78" s="56"/>
      <c r="BW78" s="56"/>
      <c r="BX78" s="56"/>
      <c r="BY78" s="56"/>
      <c r="BZ78" s="56"/>
      <c r="CA78" s="56"/>
      <c r="CB78" s="56"/>
      <c r="CC78" s="56"/>
      <c r="CD78" s="56"/>
      <c r="CE78" s="56"/>
      <c r="CF78" s="56"/>
      <c r="CG78" s="56"/>
      <c r="CH78" s="56"/>
      <c r="CI78" s="56"/>
      <c r="CJ78" s="56"/>
      <c r="CK78" s="56"/>
      <c r="CL78" s="56"/>
      <c r="CM78" s="56"/>
      <c r="CN78" s="56"/>
      <c r="CO78" s="56"/>
      <c r="CP78" s="56"/>
      <c r="CQ78" s="56"/>
      <c r="CR78" s="56"/>
      <c r="CS78" s="56"/>
      <c r="CT78" s="56"/>
      <c r="CU78" s="56"/>
      <c r="CV78" s="56"/>
      <c r="CW78" s="56"/>
      <c r="CX78" s="56"/>
      <c r="CY78" s="56"/>
      <c r="CZ78" s="56"/>
      <c r="DA78" s="56"/>
      <c r="DB78" s="56"/>
      <c r="DC78" s="56"/>
      <c r="DD78" s="56"/>
      <c r="DE78" s="56"/>
      <c r="DF78" s="56"/>
      <c r="DG78" s="56"/>
      <c r="DH78" s="56"/>
      <c r="DI78" s="56"/>
      <c r="DJ78" s="56"/>
      <c r="DK78" s="56"/>
      <c r="DL78" s="56"/>
      <c r="DM78" s="56"/>
      <c r="DN78" s="56"/>
      <c r="DO78" s="56"/>
      <c r="DP78" s="56"/>
      <c r="DQ78" s="56"/>
      <c r="DR78" s="56"/>
      <c r="DS78" s="56"/>
      <c r="DT78" s="56"/>
      <c r="DU78" s="56"/>
      <c r="DV78" s="56"/>
      <c r="DW78" s="56"/>
      <c r="DX78" s="56"/>
      <c r="DY78" s="56"/>
      <c r="DZ78" s="56"/>
      <c r="EA78" s="56"/>
      <c r="EB78" s="56"/>
      <c r="EC78" s="56"/>
      <c r="ED78" s="56"/>
      <c r="EE78" s="56"/>
      <c r="EF78" s="56"/>
      <c r="EG78" s="56"/>
      <c r="EH78" s="56"/>
      <c r="EI78" s="56"/>
      <c r="EJ78" s="56"/>
      <c r="EK78" s="56"/>
      <c r="EL78" s="56"/>
      <c r="EM78" s="56"/>
      <c r="EN78" s="56"/>
      <c r="EO78" s="56"/>
      <c r="EP78" s="56"/>
      <c r="EQ78" s="56"/>
      <c r="ER78" s="56"/>
      <c r="ES78" s="56"/>
      <c r="ET78" s="56"/>
      <c r="EU78" s="56"/>
      <c r="EV78" s="56"/>
      <c r="EW78" s="56"/>
      <c r="EX78" s="56"/>
      <c r="EY78" s="56"/>
      <c r="EZ78" s="56"/>
      <c r="FA78" s="56"/>
      <c r="FB78" s="56"/>
      <c r="FC78" s="56"/>
      <c r="FD78" s="56"/>
      <c r="FE78" s="56"/>
      <c r="FF78" s="56"/>
      <c r="FG78" s="56"/>
      <c r="FH78" s="56"/>
      <c r="FI78" s="56"/>
      <c r="FJ78" s="56"/>
      <c r="FK78" s="56"/>
      <c r="FL78" s="56"/>
      <c r="FM78" s="56"/>
      <c r="FN78" s="56"/>
      <c r="FO78" s="56"/>
      <c r="FP78" s="56"/>
      <c r="FQ78" s="56"/>
      <c r="FR78" s="56"/>
      <c r="FS78" s="56"/>
      <c r="FT78" s="56"/>
      <c r="FU78" s="56"/>
      <c r="FV78" s="56"/>
      <c r="FW78" s="56"/>
      <c r="FX78" s="56"/>
      <c r="FY78" s="56"/>
      <c r="FZ78" s="56"/>
      <c r="GA78" s="56"/>
      <c r="GB78" s="56"/>
      <c r="GC78" s="56"/>
      <c r="GD78" s="56"/>
      <c r="GE78" s="56"/>
      <c r="GF78" s="56"/>
      <c r="GG78" s="56"/>
      <c r="GH78" s="56"/>
      <c r="GI78" s="56"/>
      <c r="GJ78" s="56"/>
      <c r="GK78" s="56"/>
      <c r="GL78" s="56"/>
      <c r="GM78" s="56"/>
      <c r="GN78" s="56"/>
      <c r="GO78" s="56"/>
      <c r="GP78" s="56"/>
      <c r="GQ78" s="56"/>
      <c r="GR78" s="56"/>
      <c r="GS78" s="56"/>
      <c r="GT78" s="56"/>
      <c r="GU78" s="56"/>
      <c r="GV78" s="56"/>
      <c r="GW78" s="56"/>
      <c r="GX78" s="56"/>
      <c r="GY78" s="56"/>
      <c r="GZ78" s="56"/>
      <c r="HA78" s="56"/>
      <c r="HB78" s="56"/>
      <c r="HC78" s="56"/>
      <c r="HD78" s="56"/>
      <c r="HE78" s="56"/>
      <c r="HF78" s="56"/>
      <c r="HG78" s="56"/>
      <c r="HH78" s="56"/>
      <c r="HI78" s="56"/>
      <c r="HJ78" s="56"/>
      <c r="HK78" s="56"/>
    </row>
    <row r="79" spans="1:219" ht="20.100000000000001"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c r="BK79" s="56"/>
      <c r="BL79" s="56"/>
      <c r="BM79" s="56"/>
      <c r="BN79" s="56"/>
      <c r="BO79" s="56"/>
      <c r="BP79" s="56"/>
      <c r="BQ79" s="56"/>
      <c r="BR79" s="56"/>
      <c r="BS79" s="56"/>
      <c r="BT79" s="56"/>
      <c r="BU79" s="56"/>
      <c r="BV79" s="56"/>
      <c r="BW79" s="56"/>
      <c r="BX79" s="56"/>
      <c r="BY79" s="56"/>
      <c r="BZ79" s="56"/>
      <c r="CA79" s="56"/>
      <c r="CB79" s="56"/>
      <c r="CC79" s="56"/>
      <c r="CD79" s="56"/>
      <c r="CE79" s="56"/>
      <c r="CF79" s="56"/>
      <c r="CG79" s="56"/>
      <c r="CH79" s="56"/>
      <c r="CI79" s="56"/>
      <c r="CJ79" s="56"/>
      <c r="CK79" s="56"/>
      <c r="CL79" s="56"/>
      <c r="CM79" s="56"/>
      <c r="CN79" s="56"/>
      <c r="CO79" s="56"/>
      <c r="CP79" s="56"/>
      <c r="CQ79" s="56"/>
      <c r="CR79" s="56"/>
      <c r="CS79" s="56"/>
      <c r="CT79" s="56"/>
      <c r="CU79" s="56"/>
      <c r="CV79" s="56"/>
      <c r="CW79" s="56"/>
      <c r="CX79" s="56"/>
      <c r="CY79" s="56"/>
      <c r="CZ79" s="56"/>
      <c r="DA79" s="56"/>
      <c r="DB79" s="56"/>
      <c r="DC79" s="56"/>
      <c r="DD79" s="56"/>
      <c r="DE79" s="56"/>
      <c r="DF79" s="56"/>
      <c r="DG79" s="56"/>
      <c r="DH79" s="56"/>
      <c r="DI79" s="56"/>
      <c r="DJ79" s="56"/>
      <c r="DK79" s="56"/>
      <c r="DL79" s="56"/>
      <c r="DM79" s="56"/>
      <c r="DN79" s="56"/>
      <c r="DO79" s="56"/>
      <c r="DP79" s="56"/>
      <c r="DQ79" s="56"/>
      <c r="DR79" s="56"/>
      <c r="DS79" s="56"/>
      <c r="DT79" s="56"/>
      <c r="DU79" s="56"/>
      <c r="DV79" s="56"/>
      <c r="DW79" s="56"/>
      <c r="DX79" s="56"/>
      <c r="DY79" s="56"/>
      <c r="DZ79" s="56"/>
      <c r="EA79" s="56"/>
      <c r="EB79" s="56"/>
      <c r="EC79" s="56"/>
      <c r="ED79" s="56"/>
      <c r="EE79" s="56"/>
      <c r="EF79" s="56"/>
      <c r="EG79" s="56"/>
      <c r="EH79" s="56"/>
      <c r="EI79" s="56"/>
      <c r="EJ79" s="56"/>
      <c r="EK79" s="56"/>
      <c r="EL79" s="56"/>
      <c r="EM79" s="56"/>
      <c r="EN79" s="56"/>
      <c r="EO79" s="56"/>
      <c r="EP79" s="56"/>
      <c r="EQ79" s="56"/>
      <c r="ER79" s="56"/>
      <c r="ES79" s="56"/>
      <c r="ET79" s="56"/>
      <c r="EU79" s="56"/>
      <c r="EV79" s="56"/>
      <c r="EW79" s="56"/>
      <c r="EX79" s="56"/>
      <c r="EY79" s="56"/>
      <c r="EZ79" s="56"/>
      <c r="FA79" s="56"/>
      <c r="FB79" s="56"/>
      <c r="FC79" s="56"/>
      <c r="FD79" s="56"/>
      <c r="FE79" s="56"/>
      <c r="FF79" s="56"/>
      <c r="FG79" s="56"/>
      <c r="FH79" s="56"/>
      <c r="FI79" s="56"/>
      <c r="FJ79" s="56"/>
      <c r="FK79" s="56"/>
      <c r="FL79" s="56"/>
      <c r="FM79" s="56"/>
      <c r="FN79" s="56"/>
      <c r="FO79" s="56"/>
      <c r="FP79" s="56"/>
      <c r="FQ79" s="56"/>
      <c r="FR79" s="56"/>
      <c r="FS79" s="56"/>
      <c r="FT79" s="56"/>
      <c r="FU79" s="56"/>
      <c r="FV79" s="56"/>
      <c r="FW79" s="56"/>
      <c r="FX79" s="56"/>
      <c r="FY79" s="56"/>
      <c r="FZ79" s="56"/>
      <c r="GA79" s="56"/>
      <c r="GB79" s="56"/>
      <c r="GC79" s="56"/>
      <c r="GD79" s="56"/>
      <c r="GE79" s="56"/>
      <c r="GF79" s="56"/>
      <c r="GG79" s="56"/>
      <c r="GH79" s="56"/>
      <c r="GI79" s="56"/>
      <c r="GJ79" s="56"/>
      <c r="GK79" s="56"/>
      <c r="GL79" s="56"/>
      <c r="GM79" s="56"/>
      <c r="GN79" s="56"/>
      <c r="GO79" s="56"/>
      <c r="GP79" s="56"/>
      <c r="GQ79" s="56"/>
      <c r="GR79" s="56"/>
      <c r="GS79" s="56"/>
      <c r="GT79" s="56"/>
      <c r="GU79" s="56"/>
      <c r="GV79" s="56"/>
      <c r="GW79" s="56"/>
      <c r="GX79" s="56"/>
      <c r="GY79" s="56"/>
      <c r="GZ79" s="56"/>
      <c r="HA79" s="56"/>
      <c r="HB79" s="56"/>
      <c r="HC79" s="56"/>
      <c r="HD79" s="56"/>
      <c r="HE79" s="56"/>
      <c r="HF79" s="56"/>
      <c r="HG79" s="56"/>
      <c r="HH79" s="56"/>
      <c r="HI79" s="56"/>
      <c r="HJ79" s="56"/>
      <c r="HK79" s="56"/>
    </row>
    <row r="80" spans="1:219" ht="20.100000000000001"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c r="BF80" s="56"/>
      <c r="BG80" s="56"/>
      <c r="BH80" s="56"/>
      <c r="BI80" s="56"/>
      <c r="BJ80" s="56"/>
      <c r="BK80" s="56"/>
      <c r="BL80" s="56"/>
      <c r="BM80" s="56"/>
      <c r="BN80" s="56"/>
      <c r="BO80" s="56"/>
      <c r="BP80" s="56"/>
      <c r="BQ80" s="56"/>
      <c r="BR80" s="56"/>
      <c r="BS80" s="56"/>
      <c r="BT80" s="56"/>
      <c r="BU80" s="56"/>
      <c r="BV80" s="56"/>
      <c r="BW80" s="56"/>
      <c r="BX80" s="56"/>
      <c r="BY80" s="56"/>
      <c r="BZ80" s="56"/>
      <c r="CA80" s="56"/>
      <c r="CB80" s="56"/>
      <c r="CC80" s="56"/>
      <c r="CD80" s="56"/>
      <c r="CE80" s="56"/>
      <c r="CF80" s="56"/>
      <c r="CG80" s="56"/>
      <c r="CH80" s="56"/>
      <c r="CI80" s="56"/>
      <c r="CJ80" s="56"/>
      <c r="CK80" s="56"/>
      <c r="CL80" s="56"/>
      <c r="CM80" s="56"/>
      <c r="CN80" s="56"/>
      <c r="CO80" s="56"/>
      <c r="CP80" s="56"/>
      <c r="CQ80" s="56"/>
      <c r="CR80" s="56"/>
      <c r="CS80" s="56"/>
      <c r="CT80" s="56"/>
      <c r="CU80" s="56"/>
      <c r="CV80" s="56"/>
      <c r="CW80" s="56"/>
      <c r="CX80" s="56"/>
      <c r="CY80" s="56"/>
      <c r="CZ80" s="56"/>
      <c r="DA80" s="56"/>
      <c r="DB80" s="56"/>
      <c r="DC80" s="56"/>
      <c r="DD80" s="56"/>
      <c r="DE80" s="56"/>
      <c r="DF80" s="56"/>
      <c r="DG80" s="56"/>
      <c r="DH80" s="56"/>
      <c r="DI80" s="56"/>
      <c r="DJ80" s="56"/>
      <c r="DK80" s="56"/>
      <c r="DL80" s="56"/>
      <c r="DM80" s="56"/>
      <c r="DN80" s="56"/>
      <c r="DO80" s="56"/>
      <c r="DP80" s="56"/>
      <c r="DQ80" s="56"/>
      <c r="DR80" s="56"/>
      <c r="DS80" s="56"/>
      <c r="DT80" s="56"/>
      <c r="DU80" s="56"/>
      <c r="DV80" s="56"/>
      <c r="DW80" s="56"/>
      <c r="DX80" s="56"/>
      <c r="DY80" s="56"/>
      <c r="DZ80" s="56"/>
      <c r="EA80" s="56"/>
      <c r="EB80" s="56"/>
      <c r="EC80" s="56"/>
      <c r="ED80" s="56"/>
      <c r="EE80" s="56"/>
      <c r="EF80" s="56"/>
      <c r="EG80" s="56"/>
      <c r="EH80" s="56"/>
      <c r="EI80" s="56"/>
      <c r="EJ80" s="56"/>
      <c r="EK80" s="56"/>
      <c r="EL80" s="56"/>
      <c r="EM80" s="56"/>
      <c r="EN80" s="56"/>
      <c r="EO80" s="56"/>
      <c r="EP80" s="56"/>
      <c r="EQ80" s="56"/>
      <c r="ER80" s="56"/>
      <c r="ES80" s="56"/>
      <c r="ET80" s="56"/>
      <c r="EU80" s="56"/>
      <c r="EV80" s="56"/>
      <c r="EW80" s="56"/>
      <c r="EX80" s="56"/>
      <c r="EY80" s="56"/>
      <c r="EZ80" s="56"/>
      <c r="FA80" s="56"/>
      <c r="FB80" s="56"/>
      <c r="FC80" s="56"/>
      <c r="FD80" s="56"/>
      <c r="FE80" s="56"/>
      <c r="FF80" s="56"/>
      <c r="FG80" s="56"/>
      <c r="FH80" s="56"/>
      <c r="FI80" s="56"/>
      <c r="FJ80" s="56"/>
      <c r="FK80" s="56"/>
      <c r="FL80" s="56"/>
      <c r="FM80" s="56"/>
      <c r="FN80" s="56"/>
      <c r="FO80" s="56"/>
      <c r="FP80" s="56"/>
      <c r="FQ80" s="56"/>
      <c r="FR80" s="56"/>
      <c r="FS80" s="56"/>
      <c r="FT80" s="56"/>
      <c r="FU80" s="56"/>
      <c r="FV80" s="56"/>
      <c r="FW80" s="56"/>
      <c r="FX80" s="56"/>
      <c r="FY80" s="56"/>
      <c r="FZ80" s="56"/>
      <c r="GA80" s="56"/>
      <c r="GB80" s="56"/>
      <c r="GC80" s="56"/>
      <c r="GD80" s="56"/>
      <c r="GE80" s="56"/>
      <c r="GF80" s="56"/>
      <c r="GG80" s="56"/>
      <c r="GH80" s="56"/>
      <c r="GI80" s="56"/>
      <c r="GJ80" s="56"/>
      <c r="GK80" s="56"/>
      <c r="GL80" s="56"/>
      <c r="GM80" s="56"/>
      <c r="GN80" s="56"/>
      <c r="GO80" s="56"/>
      <c r="GP80" s="56"/>
      <c r="GQ80" s="56"/>
      <c r="GR80" s="56"/>
      <c r="GS80" s="56"/>
      <c r="GT80" s="56"/>
      <c r="GU80" s="56"/>
      <c r="GV80" s="56"/>
      <c r="GW80" s="56"/>
      <c r="GX80" s="56"/>
      <c r="GY80" s="56"/>
      <c r="GZ80" s="56"/>
      <c r="HA80" s="56"/>
      <c r="HB80" s="56"/>
      <c r="HC80" s="56"/>
      <c r="HD80" s="56"/>
      <c r="HE80" s="56"/>
      <c r="HF80" s="56"/>
      <c r="HG80" s="56"/>
      <c r="HH80" s="56"/>
      <c r="HI80" s="56"/>
      <c r="HJ80" s="56"/>
      <c r="HK80" s="56"/>
    </row>
    <row r="81" spans="1:219" ht="20.100000000000001"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56"/>
      <c r="BJ81" s="56"/>
      <c r="BK81" s="56"/>
      <c r="BL81" s="56"/>
      <c r="BM81" s="56"/>
      <c r="BN81" s="56"/>
      <c r="BO81" s="56"/>
      <c r="BP81" s="56"/>
      <c r="BQ81" s="56"/>
      <c r="BR81" s="56"/>
      <c r="BS81" s="56"/>
      <c r="BT81" s="56"/>
      <c r="BU81" s="56"/>
      <c r="BV81" s="56"/>
      <c r="BW81" s="56"/>
      <c r="BX81" s="56"/>
      <c r="BY81" s="56"/>
      <c r="BZ81" s="56"/>
      <c r="CA81" s="56"/>
      <c r="CB81" s="56"/>
      <c r="CC81" s="56"/>
      <c r="CD81" s="56"/>
      <c r="CE81" s="56"/>
      <c r="CF81" s="56"/>
      <c r="CG81" s="56"/>
      <c r="CH81" s="56"/>
      <c r="CI81" s="56"/>
      <c r="CJ81" s="56"/>
      <c r="CK81" s="56"/>
      <c r="CL81" s="56"/>
      <c r="CM81" s="56"/>
      <c r="CN81" s="56"/>
      <c r="CO81" s="56"/>
      <c r="CP81" s="56"/>
      <c r="CQ81" s="56"/>
      <c r="CR81" s="56"/>
      <c r="CS81" s="56"/>
      <c r="CT81" s="56"/>
      <c r="CU81" s="56"/>
      <c r="CV81" s="56"/>
      <c r="CW81" s="56"/>
      <c r="CX81" s="56"/>
      <c r="CY81" s="56"/>
      <c r="CZ81" s="56"/>
      <c r="DA81" s="56"/>
      <c r="DB81" s="56"/>
      <c r="DC81" s="56"/>
      <c r="DD81" s="56"/>
      <c r="DE81" s="56"/>
      <c r="DF81" s="56"/>
      <c r="DG81" s="56"/>
      <c r="DH81" s="56"/>
      <c r="DI81" s="56"/>
      <c r="DJ81" s="56"/>
      <c r="DK81" s="56"/>
      <c r="DL81" s="56"/>
      <c r="DM81" s="56"/>
      <c r="DN81" s="56"/>
      <c r="DO81" s="56"/>
      <c r="DP81" s="56"/>
      <c r="DQ81" s="56"/>
      <c r="DR81" s="56"/>
      <c r="DS81" s="56"/>
      <c r="DT81" s="56"/>
      <c r="DU81" s="56"/>
      <c r="DV81" s="56"/>
      <c r="DW81" s="56"/>
      <c r="DX81" s="56"/>
      <c r="DY81" s="56"/>
      <c r="DZ81" s="56"/>
      <c r="EA81" s="56"/>
      <c r="EB81" s="56"/>
      <c r="EC81" s="56"/>
      <c r="ED81" s="56"/>
      <c r="EE81" s="56"/>
      <c r="EF81" s="56"/>
      <c r="EG81" s="56"/>
      <c r="EH81" s="56"/>
      <c r="EI81" s="56"/>
      <c r="EJ81" s="56"/>
      <c r="EK81" s="56"/>
      <c r="EL81" s="56"/>
      <c r="EM81" s="56"/>
      <c r="EN81" s="56"/>
      <c r="EO81" s="56"/>
      <c r="EP81" s="56"/>
      <c r="EQ81" s="56"/>
      <c r="ER81" s="56"/>
      <c r="ES81" s="56"/>
      <c r="ET81" s="56"/>
      <c r="EU81" s="56"/>
      <c r="EV81" s="56"/>
      <c r="EW81" s="56"/>
      <c r="EX81" s="56"/>
      <c r="EY81" s="56"/>
      <c r="EZ81" s="56"/>
      <c r="FA81" s="56"/>
      <c r="FB81" s="56"/>
      <c r="FC81" s="56"/>
      <c r="FD81" s="56"/>
      <c r="FE81" s="56"/>
      <c r="FF81" s="56"/>
      <c r="FG81" s="56"/>
      <c r="FH81" s="56"/>
      <c r="FI81" s="56"/>
      <c r="FJ81" s="56"/>
      <c r="FK81" s="56"/>
      <c r="FL81" s="56"/>
      <c r="FM81" s="56"/>
      <c r="FN81" s="56"/>
      <c r="FO81" s="56"/>
      <c r="FP81" s="56"/>
      <c r="FQ81" s="56"/>
      <c r="FR81" s="56"/>
      <c r="FS81" s="56"/>
      <c r="FT81" s="56"/>
      <c r="FU81" s="56"/>
      <c r="FV81" s="56"/>
      <c r="FW81" s="56"/>
      <c r="FX81" s="56"/>
      <c r="FY81" s="56"/>
      <c r="FZ81" s="56"/>
      <c r="GA81" s="56"/>
      <c r="GB81" s="56"/>
      <c r="GC81" s="56"/>
      <c r="GD81" s="56"/>
      <c r="GE81" s="56"/>
      <c r="GF81" s="56"/>
      <c r="GG81" s="56"/>
      <c r="GH81" s="56"/>
      <c r="GI81" s="56"/>
      <c r="GJ81" s="56"/>
      <c r="GK81" s="56"/>
      <c r="GL81" s="56"/>
      <c r="GM81" s="56"/>
      <c r="GN81" s="56"/>
      <c r="GO81" s="56"/>
      <c r="GP81" s="56"/>
      <c r="GQ81" s="56"/>
      <c r="GR81" s="56"/>
      <c r="GS81" s="56"/>
      <c r="GT81" s="56"/>
      <c r="GU81" s="56"/>
      <c r="GV81" s="56"/>
      <c r="GW81" s="56"/>
      <c r="GX81" s="56"/>
      <c r="GY81" s="56"/>
      <c r="GZ81" s="56"/>
      <c r="HA81" s="56"/>
      <c r="HB81" s="56"/>
      <c r="HC81" s="56"/>
      <c r="HD81" s="56"/>
      <c r="HE81" s="56"/>
      <c r="HF81" s="56"/>
      <c r="HG81" s="56"/>
      <c r="HH81" s="56"/>
      <c r="HI81" s="56"/>
      <c r="HJ81" s="56"/>
      <c r="HK81" s="56"/>
    </row>
    <row r="82" spans="1:219" ht="20.100000000000001"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c r="BF82" s="56"/>
      <c r="BG82" s="56"/>
      <c r="BH82" s="56"/>
      <c r="BI82" s="56"/>
      <c r="BJ82" s="56"/>
      <c r="BK82" s="56"/>
      <c r="BL82" s="56"/>
      <c r="BM82" s="56"/>
      <c r="BN82" s="56"/>
      <c r="BO82" s="56"/>
      <c r="BP82" s="56"/>
      <c r="BQ82" s="56"/>
      <c r="BR82" s="56"/>
      <c r="BS82" s="56"/>
      <c r="BT82" s="56"/>
      <c r="BU82" s="56"/>
      <c r="BV82" s="56"/>
      <c r="BW82" s="56"/>
      <c r="BX82" s="56"/>
      <c r="BY82" s="56"/>
      <c r="BZ82" s="56"/>
      <c r="CA82" s="56"/>
      <c r="CB82" s="56"/>
      <c r="CC82" s="56"/>
      <c r="CD82" s="56"/>
      <c r="CE82" s="56"/>
      <c r="CF82" s="56"/>
      <c r="CG82" s="56"/>
      <c r="CH82" s="56"/>
      <c r="CI82" s="56"/>
      <c r="CJ82" s="56"/>
      <c r="CK82" s="56"/>
      <c r="CL82" s="56"/>
      <c r="CM82" s="56"/>
      <c r="CN82" s="56"/>
      <c r="CO82" s="56"/>
      <c r="CP82" s="56"/>
      <c r="CQ82" s="56"/>
      <c r="CR82" s="56"/>
      <c r="CS82" s="56"/>
      <c r="CT82" s="56"/>
      <c r="CU82" s="56"/>
      <c r="CV82" s="56"/>
      <c r="CW82" s="56"/>
      <c r="CX82" s="56"/>
      <c r="CY82" s="56"/>
      <c r="CZ82" s="56"/>
      <c r="DA82" s="56"/>
      <c r="DB82" s="56"/>
      <c r="DC82" s="56"/>
      <c r="DD82" s="56"/>
      <c r="DE82" s="56"/>
      <c r="DF82" s="56"/>
      <c r="DG82" s="56"/>
      <c r="DH82" s="56"/>
      <c r="DI82" s="56"/>
      <c r="DJ82" s="56"/>
      <c r="DK82" s="56"/>
      <c r="DL82" s="56"/>
      <c r="DM82" s="56"/>
      <c r="DN82" s="56"/>
      <c r="DO82" s="56"/>
      <c r="DP82" s="56"/>
      <c r="DQ82" s="56"/>
      <c r="DR82" s="56"/>
      <c r="DS82" s="56"/>
      <c r="DT82" s="56"/>
      <c r="DU82" s="56"/>
      <c r="DV82" s="56"/>
      <c r="DW82" s="56"/>
      <c r="DX82" s="56"/>
      <c r="DY82" s="56"/>
      <c r="DZ82" s="56"/>
      <c r="EA82" s="56"/>
      <c r="EB82" s="56"/>
      <c r="EC82" s="56"/>
      <c r="ED82" s="56"/>
      <c r="EE82" s="56"/>
      <c r="EF82" s="56"/>
      <c r="EG82" s="56"/>
      <c r="EH82" s="56"/>
      <c r="EI82" s="56"/>
      <c r="EJ82" s="56"/>
      <c r="EK82" s="56"/>
      <c r="EL82" s="56"/>
      <c r="EM82" s="56"/>
      <c r="EN82" s="56"/>
      <c r="EO82" s="56"/>
      <c r="EP82" s="56"/>
      <c r="EQ82" s="56"/>
      <c r="ER82" s="56"/>
      <c r="ES82" s="56"/>
      <c r="ET82" s="56"/>
      <c r="EU82" s="56"/>
      <c r="EV82" s="56"/>
      <c r="EW82" s="56"/>
      <c r="EX82" s="56"/>
      <c r="EY82" s="56"/>
      <c r="EZ82" s="56"/>
      <c r="FA82" s="56"/>
      <c r="FB82" s="56"/>
      <c r="FC82" s="56"/>
      <c r="FD82" s="56"/>
      <c r="FE82" s="56"/>
      <c r="FF82" s="56"/>
      <c r="FG82" s="56"/>
      <c r="FH82" s="56"/>
      <c r="FI82" s="56"/>
      <c r="FJ82" s="56"/>
      <c r="FK82" s="56"/>
      <c r="FL82" s="56"/>
      <c r="FM82" s="56"/>
      <c r="FN82" s="56"/>
      <c r="FO82" s="56"/>
      <c r="FP82" s="56"/>
      <c r="FQ82" s="56"/>
      <c r="FR82" s="56"/>
      <c r="FS82" s="56"/>
      <c r="FT82" s="56"/>
      <c r="FU82" s="56"/>
      <c r="FV82" s="56"/>
      <c r="FW82" s="56"/>
      <c r="FX82" s="56"/>
      <c r="FY82" s="56"/>
      <c r="FZ82" s="56"/>
      <c r="GA82" s="56"/>
      <c r="GB82" s="56"/>
      <c r="GC82" s="56"/>
      <c r="GD82" s="56"/>
      <c r="GE82" s="56"/>
      <c r="GF82" s="56"/>
      <c r="GG82" s="56"/>
      <c r="GH82" s="56"/>
      <c r="GI82" s="56"/>
      <c r="GJ82" s="56"/>
      <c r="GK82" s="56"/>
      <c r="GL82" s="56"/>
      <c r="GM82" s="56"/>
      <c r="GN82" s="56"/>
      <c r="GO82" s="56"/>
      <c r="GP82" s="56"/>
      <c r="GQ82" s="56"/>
      <c r="GR82" s="56"/>
      <c r="GS82" s="56"/>
      <c r="GT82" s="56"/>
      <c r="GU82" s="56"/>
      <c r="GV82" s="56"/>
      <c r="GW82" s="56"/>
      <c r="GX82" s="56"/>
      <c r="GY82" s="56"/>
      <c r="GZ82" s="56"/>
      <c r="HA82" s="56"/>
      <c r="HB82" s="56"/>
      <c r="HC82" s="56"/>
      <c r="HD82" s="56"/>
      <c r="HE82" s="56"/>
      <c r="HF82" s="56"/>
      <c r="HG82" s="56"/>
      <c r="HH82" s="56"/>
      <c r="HI82" s="56"/>
      <c r="HJ82" s="56"/>
      <c r="HK82" s="56"/>
    </row>
    <row r="83" spans="1:219" ht="20.100000000000001"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56"/>
      <c r="CJ83" s="56"/>
      <c r="CK83" s="56"/>
      <c r="CL83" s="56"/>
      <c r="CM83" s="56"/>
      <c r="CN83" s="56"/>
      <c r="CO83" s="56"/>
      <c r="CP83" s="56"/>
      <c r="CQ83" s="56"/>
      <c r="CR83" s="56"/>
      <c r="CS83" s="56"/>
      <c r="CT83" s="56"/>
      <c r="CU83" s="56"/>
      <c r="CV83" s="56"/>
      <c r="CW83" s="56"/>
      <c r="CX83" s="56"/>
      <c r="CY83" s="56"/>
      <c r="CZ83" s="56"/>
      <c r="DA83" s="56"/>
      <c r="DB83" s="56"/>
      <c r="DC83" s="56"/>
      <c r="DD83" s="56"/>
      <c r="DE83" s="56"/>
      <c r="DF83" s="56"/>
      <c r="DG83" s="56"/>
      <c r="DH83" s="56"/>
      <c r="DI83" s="56"/>
      <c r="DJ83" s="56"/>
      <c r="DK83" s="56"/>
      <c r="DL83" s="56"/>
      <c r="DM83" s="56"/>
      <c r="DN83" s="56"/>
      <c r="DO83" s="56"/>
      <c r="DP83" s="56"/>
      <c r="DQ83" s="56"/>
      <c r="DR83" s="56"/>
      <c r="DS83" s="56"/>
      <c r="DT83" s="56"/>
      <c r="DU83" s="56"/>
      <c r="DV83" s="56"/>
      <c r="DW83" s="56"/>
      <c r="DX83" s="56"/>
      <c r="DY83" s="56"/>
      <c r="DZ83" s="56"/>
      <c r="EA83" s="56"/>
      <c r="EB83" s="56"/>
      <c r="EC83" s="56"/>
      <c r="ED83" s="56"/>
      <c r="EE83" s="56"/>
      <c r="EF83" s="56"/>
      <c r="EG83" s="56"/>
      <c r="EH83" s="56"/>
      <c r="EI83" s="56"/>
      <c r="EJ83" s="56"/>
      <c r="EK83" s="56"/>
      <c r="EL83" s="56"/>
      <c r="EM83" s="56"/>
      <c r="EN83" s="56"/>
      <c r="EO83" s="56"/>
      <c r="EP83" s="56"/>
      <c r="EQ83" s="56"/>
      <c r="ER83" s="56"/>
      <c r="ES83" s="56"/>
      <c r="ET83" s="56"/>
      <c r="EU83" s="56"/>
      <c r="EV83" s="56"/>
      <c r="EW83" s="56"/>
      <c r="EX83" s="56"/>
      <c r="EY83" s="56"/>
      <c r="EZ83" s="56"/>
      <c r="FA83" s="56"/>
      <c r="FB83" s="56"/>
      <c r="FC83" s="56"/>
      <c r="FD83" s="56"/>
      <c r="FE83" s="56"/>
      <c r="FF83" s="56"/>
      <c r="FG83" s="56"/>
      <c r="FH83" s="56"/>
      <c r="FI83" s="56"/>
      <c r="FJ83" s="56"/>
      <c r="FK83" s="56"/>
      <c r="FL83" s="56"/>
      <c r="FM83" s="56"/>
      <c r="FN83" s="56"/>
      <c r="FO83" s="56"/>
      <c r="FP83" s="56"/>
      <c r="FQ83" s="56"/>
      <c r="FR83" s="56"/>
      <c r="FS83" s="56"/>
      <c r="FT83" s="56"/>
      <c r="FU83" s="56"/>
      <c r="FV83" s="56"/>
      <c r="FW83" s="56"/>
      <c r="FX83" s="56"/>
      <c r="FY83" s="56"/>
      <c r="FZ83" s="56"/>
      <c r="GA83" s="56"/>
      <c r="GB83" s="56"/>
      <c r="GC83" s="56"/>
      <c r="GD83" s="56"/>
      <c r="GE83" s="56"/>
      <c r="GF83" s="56"/>
      <c r="GG83" s="56"/>
      <c r="GH83" s="56"/>
      <c r="GI83" s="56"/>
      <c r="GJ83" s="56"/>
      <c r="GK83" s="56"/>
      <c r="GL83" s="56"/>
      <c r="GM83" s="56"/>
      <c r="GN83" s="56"/>
      <c r="GO83" s="56"/>
      <c r="GP83" s="56"/>
      <c r="GQ83" s="56"/>
      <c r="GR83" s="56"/>
      <c r="GS83" s="56"/>
      <c r="GT83" s="56"/>
      <c r="GU83" s="56"/>
      <c r="GV83" s="56"/>
      <c r="GW83" s="56"/>
      <c r="GX83" s="56"/>
      <c r="GY83" s="56"/>
      <c r="GZ83" s="56"/>
      <c r="HA83" s="56"/>
      <c r="HB83" s="56"/>
      <c r="HC83" s="56"/>
      <c r="HD83" s="56"/>
      <c r="HE83" s="56"/>
      <c r="HF83" s="56"/>
      <c r="HG83" s="56"/>
      <c r="HH83" s="56"/>
      <c r="HI83" s="56"/>
      <c r="HJ83" s="56"/>
      <c r="HK83" s="56"/>
    </row>
    <row r="84" spans="1:219" ht="20.100000000000001"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56"/>
      <c r="BQ84" s="56"/>
      <c r="BR84" s="56"/>
      <c r="BS84" s="56"/>
      <c r="BT84" s="56"/>
      <c r="BU84" s="56"/>
      <c r="BV84" s="56"/>
      <c r="BW84" s="56"/>
      <c r="BX84" s="56"/>
      <c r="BY84" s="56"/>
      <c r="BZ84" s="56"/>
      <c r="CA84" s="56"/>
      <c r="CB84" s="56"/>
      <c r="CC84" s="56"/>
      <c r="CD84" s="56"/>
      <c r="CE84" s="56"/>
      <c r="CF84" s="56"/>
      <c r="CG84" s="56"/>
      <c r="CH84" s="56"/>
      <c r="CI84" s="56"/>
      <c r="CJ84" s="56"/>
      <c r="CK84" s="56"/>
      <c r="CL84" s="56"/>
      <c r="CM84" s="56"/>
      <c r="CN84" s="56"/>
      <c r="CO84" s="56"/>
      <c r="CP84" s="56"/>
      <c r="CQ84" s="56"/>
      <c r="CR84" s="56"/>
      <c r="CS84" s="56"/>
      <c r="CT84" s="56"/>
      <c r="CU84" s="56"/>
      <c r="CV84" s="56"/>
      <c r="CW84" s="56"/>
      <c r="CX84" s="56"/>
      <c r="CY84" s="56"/>
      <c r="CZ84" s="56"/>
      <c r="DA84" s="56"/>
      <c r="DB84" s="56"/>
      <c r="DC84" s="56"/>
      <c r="DD84" s="56"/>
      <c r="DE84" s="56"/>
      <c r="DF84" s="56"/>
      <c r="DG84" s="56"/>
      <c r="DH84" s="56"/>
      <c r="DI84" s="56"/>
      <c r="DJ84" s="56"/>
      <c r="DK84" s="56"/>
      <c r="DL84" s="56"/>
      <c r="DM84" s="56"/>
      <c r="DN84" s="56"/>
      <c r="DO84" s="56"/>
      <c r="DP84" s="56"/>
      <c r="DQ84" s="56"/>
      <c r="DR84" s="56"/>
      <c r="DS84" s="56"/>
      <c r="DT84" s="56"/>
      <c r="DU84" s="56"/>
      <c r="DV84" s="56"/>
      <c r="DW84" s="56"/>
      <c r="DX84" s="56"/>
      <c r="DY84" s="56"/>
      <c r="DZ84" s="56"/>
      <c r="EA84" s="56"/>
      <c r="EB84" s="56"/>
      <c r="EC84" s="56"/>
      <c r="ED84" s="56"/>
      <c r="EE84" s="56"/>
      <c r="EF84" s="56"/>
      <c r="EG84" s="56"/>
      <c r="EH84" s="56"/>
      <c r="EI84" s="56"/>
      <c r="EJ84" s="56"/>
      <c r="EK84" s="56"/>
      <c r="EL84" s="56"/>
      <c r="EM84" s="56"/>
      <c r="EN84" s="56"/>
      <c r="EO84" s="56"/>
      <c r="EP84" s="56"/>
      <c r="EQ84" s="56"/>
      <c r="ER84" s="56"/>
      <c r="ES84" s="56"/>
      <c r="ET84" s="56"/>
      <c r="EU84" s="56"/>
      <c r="EV84" s="56"/>
      <c r="EW84" s="56"/>
      <c r="EX84" s="56"/>
      <c r="EY84" s="56"/>
      <c r="EZ84" s="56"/>
      <c r="FA84" s="56"/>
      <c r="FB84" s="56"/>
      <c r="FC84" s="56"/>
      <c r="FD84" s="56"/>
      <c r="FE84" s="56"/>
      <c r="FF84" s="56"/>
      <c r="FG84" s="56"/>
      <c r="FH84" s="56"/>
      <c r="FI84" s="56"/>
      <c r="FJ84" s="56"/>
      <c r="FK84" s="56"/>
      <c r="FL84" s="56"/>
      <c r="FM84" s="56"/>
      <c r="FN84" s="56"/>
      <c r="FO84" s="56"/>
      <c r="FP84" s="56"/>
      <c r="FQ84" s="56"/>
      <c r="FR84" s="56"/>
      <c r="FS84" s="56"/>
      <c r="FT84" s="56"/>
      <c r="FU84" s="56"/>
      <c r="FV84" s="56"/>
      <c r="FW84" s="56"/>
      <c r="FX84" s="56"/>
      <c r="FY84" s="56"/>
      <c r="FZ84" s="56"/>
      <c r="GA84" s="56"/>
      <c r="GB84" s="56"/>
      <c r="GC84" s="56"/>
      <c r="GD84" s="56"/>
      <c r="GE84" s="56"/>
      <c r="GF84" s="56"/>
      <c r="GG84" s="56"/>
      <c r="GH84" s="56"/>
      <c r="GI84" s="56"/>
      <c r="GJ84" s="56"/>
      <c r="GK84" s="56"/>
      <c r="GL84" s="56"/>
      <c r="GM84" s="56"/>
      <c r="GN84" s="56"/>
      <c r="GO84" s="56"/>
      <c r="GP84" s="56"/>
      <c r="GQ84" s="56"/>
      <c r="GR84" s="56"/>
      <c r="GS84" s="56"/>
      <c r="GT84" s="56"/>
      <c r="GU84" s="56"/>
      <c r="GV84" s="56"/>
      <c r="GW84" s="56"/>
    </row>
    <row r="85" spans="1:219" ht="20.100000000000001"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c r="BF85" s="56"/>
      <c r="BG85" s="56"/>
      <c r="BH85" s="56"/>
      <c r="BI85" s="56"/>
      <c r="BJ85" s="56"/>
      <c r="BK85" s="56"/>
      <c r="BL85" s="56"/>
      <c r="BM85" s="56"/>
      <c r="BN85" s="56"/>
      <c r="BO85" s="56"/>
      <c r="BP85" s="56"/>
      <c r="BQ85" s="56"/>
      <c r="BR85" s="56"/>
      <c r="BS85" s="56"/>
      <c r="BT85" s="56"/>
      <c r="BU85" s="56"/>
      <c r="BV85" s="56"/>
      <c r="BW85" s="56"/>
      <c r="BX85" s="56"/>
      <c r="BY85" s="56"/>
      <c r="BZ85" s="56"/>
      <c r="CA85" s="56"/>
      <c r="CB85" s="56"/>
      <c r="CC85" s="56"/>
      <c r="CD85" s="56"/>
      <c r="CE85" s="56"/>
      <c r="CF85" s="56"/>
      <c r="CG85" s="56"/>
      <c r="CH85" s="56"/>
      <c r="CI85" s="56"/>
      <c r="CJ85" s="56"/>
      <c r="CK85" s="56"/>
      <c r="CL85" s="56"/>
      <c r="CM85" s="56"/>
      <c r="CN85" s="56"/>
      <c r="CO85" s="56"/>
      <c r="CP85" s="56"/>
      <c r="CQ85" s="56"/>
      <c r="CR85" s="56"/>
      <c r="CS85" s="56"/>
      <c r="CT85" s="56"/>
      <c r="CU85" s="56"/>
      <c r="CV85" s="56"/>
      <c r="CW85" s="56"/>
      <c r="CX85" s="56"/>
      <c r="CY85" s="56"/>
      <c r="CZ85" s="56"/>
      <c r="DA85" s="56"/>
      <c r="DB85" s="56"/>
      <c r="DC85" s="56"/>
      <c r="DD85" s="56"/>
      <c r="DE85" s="56"/>
      <c r="DF85" s="56"/>
      <c r="DG85" s="56"/>
      <c r="DH85" s="56"/>
      <c r="DI85" s="56"/>
      <c r="DJ85" s="56"/>
      <c r="DK85" s="56"/>
      <c r="DL85" s="56"/>
      <c r="DM85" s="56"/>
      <c r="DN85" s="56"/>
      <c r="DO85" s="56"/>
      <c r="DP85" s="56"/>
      <c r="DQ85" s="56"/>
      <c r="DR85" s="56"/>
      <c r="DS85" s="56"/>
      <c r="DT85" s="56"/>
      <c r="DU85" s="56"/>
      <c r="DV85" s="56"/>
      <c r="DW85" s="56"/>
      <c r="DX85" s="56"/>
      <c r="DY85" s="56"/>
      <c r="DZ85" s="56"/>
      <c r="EA85" s="56"/>
      <c r="EB85" s="56"/>
      <c r="EC85" s="56"/>
      <c r="ED85" s="56"/>
      <c r="EE85" s="56"/>
      <c r="EF85" s="56"/>
      <c r="EG85" s="56"/>
      <c r="EH85" s="56"/>
      <c r="EI85" s="56"/>
      <c r="EJ85" s="56"/>
      <c r="EK85" s="56"/>
      <c r="EL85" s="56"/>
      <c r="EM85" s="56"/>
      <c r="EN85" s="56"/>
      <c r="EO85" s="56"/>
      <c r="EP85" s="56"/>
      <c r="EQ85" s="56"/>
      <c r="ER85" s="56"/>
      <c r="ES85" s="56"/>
      <c r="ET85" s="56"/>
      <c r="EU85" s="56"/>
      <c r="EV85" s="56"/>
      <c r="EW85" s="56"/>
      <c r="EX85" s="56"/>
      <c r="EY85" s="56"/>
      <c r="EZ85" s="56"/>
      <c r="FA85" s="56"/>
      <c r="FB85" s="56"/>
      <c r="FC85" s="56"/>
      <c r="FD85" s="56"/>
      <c r="FE85" s="56"/>
      <c r="FF85" s="56"/>
      <c r="FG85" s="56"/>
      <c r="FH85" s="56"/>
      <c r="FI85" s="56"/>
      <c r="FJ85" s="56"/>
      <c r="FK85" s="56"/>
      <c r="FL85" s="56"/>
      <c r="FM85" s="56"/>
      <c r="FN85" s="56"/>
      <c r="FO85" s="56"/>
      <c r="FP85" s="56"/>
      <c r="FQ85" s="56"/>
      <c r="FR85" s="56"/>
      <c r="FS85" s="56"/>
      <c r="FT85" s="56"/>
      <c r="FU85" s="56"/>
      <c r="FV85" s="56"/>
      <c r="FW85" s="56"/>
      <c r="FX85" s="56"/>
      <c r="FY85" s="56"/>
      <c r="FZ85" s="56"/>
      <c r="GA85" s="56"/>
      <c r="GB85" s="56"/>
      <c r="GC85" s="56"/>
      <c r="GD85" s="56"/>
      <c r="GE85" s="56"/>
      <c r="GF85" s="56"/>
      <c r="GG85" s="56"/>
      <c r="GH85" s="56"/>
      <c r="GI85" s="56"/>
      <c r="GJ85" s="56"/>
      <c r="GK85" s="56"/>
      <c r="GL85" s="56"/>
      <c r="GM85" s="56"/>
      <c r="GN85" s="56"/>
      <c r="GO85" s="56"/>
      <c r="GP85" s="56"/>
      <c r="GQ85" s="56"/>
      <c r="GR85" s="56"/>
      <c r="GS85" s="56"/>
      <c r="GT85" s="56"/>
      <c r="GU85" s="56"/>
      <c r="GV85" s="56"/>
      <c r="GW85" s="56"/>
    </row>
    <row r="86" spans="1:219" ht="20.100000000000001"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c r="BR86" s="56"/>
      <c r="BS86" s="56"/>
      <c r="BT86" s="56"/>
      <c r="BU86" s="56"/>
      <c r="BV86" s="56"/>
      <c r="BW86" s="56"/>
      <c r="BX86" s="56"/>
      <c r="BY86" s="56"/>
      <c r="BZ86" s="56"/>
      <c r="CA86" s="56"/>
      <c r="CB86" s="56"/>
      <c r="CC86" s="56"/>
      <c r="CD86" s="56"/>
      <c r="CE86" s="56"/>
      <c r="CF86" s="56"/>
      <c r="CG86" s="56"/>
      <c r="CH86" s="56"/>
      <c r="CI86" s="56"/>
      <c r="CJ86" s="56"/>
      <c r="CK86" s="56"/>
      <c r="CL86" s="56"/>
      <c r="CM86" s="56"/>
      <c r="CN86" s="56"/>
      <c r="CO86" s="56"/>
      <c r="CP86" s="56"/>
      <c r="CQ86" s="56"/>
      <c r="CR86" s="56"/>
      <c r="CS86" s="56"/>
      <c r="CT86" s="56"/>
      <c r="CU86" s="56"/>
      <c r="CV86" s="56"/>
      <c r="CW86" s="56"/>
      <c r="CX86" s="56"/>
      <c r="CY86" s="56"/>
      <c r="CZ86" s="56"/>
      <c r="DA86" s="56"/>
      <c r="DB86" s="56"/>
      <c r="DC86" s="56"/>
      <c r="DD86" s="56"/>
      <c r="DE86" s="56"/>
      <c r="DF86" s="56"/>
      <c r="DG86" s="56"/>
      <c r="DH86" s="56"/>
      <c r="DI86" s="56"/>
      <c r="DJ86" s="56"/>
      <c r="DK86" s="56"/>
      <c r="DL86" s="56"/>
      <c r="DM86" s="56"/>
      <c r="DN86" s="56"/>
      <c r="DO86" s="56"/>
      <c r="DP86" s="56"/>
      <c r="DQ86" s="56"/>
      <c r="DR86" s="56"/>
      <c r="DS86" s="56"/>
      <c r="DT86" s="56"/>
      <c r="DU86" s="56"/>
      <c r="DV86" s="56"/>
      <c r="DW86" s="56"/>
      <c r="DX86" s="56"/>
      <c r="DY86" s="56"/>
      <c r="DZ86" s="56"/>
      <c r="EA86" s="56"/>
      <c r="EB86" s="56"/>
      <c r="EC86" s="56"/>
      <c r="ED86" s="56"/>
      <c r="EE86" s="56"/>
      <c r="EF86" s="56"/>
      <c r="EG86" s="56"/>
      <c r="EH86" s="56"/>
      <c r="EI86" s="56"/>
      <c r="EJ86" s="56"/>
      <c r="EK86" s="56"/>
      <c r="EL86" s="56"/>
      <c r="EM86" s="56"/>
      <c r="EN86" s="56"/>
      <c r="EO86" s="56"/>
      <c r="EP86" s="56"/>
      <c r="EQ86" s="56"/>
      <c r="ER86" s="56"/>
      <c r="ES86" s="56"/>
      <c r="ET86" s="56"/>
      <c r="EU86" s="56"/>
      <c r="EV86" s="56"/>
      <c r="EW86" s="56"/>
      <c r="EX86" s="56"/>
      <c r="EY86" s="56"/>
      <c r="EZ86" s="56"/>
      <c r="FA86" s="56"/>
      <c r="FB86" s="56"/>
      <c r="FC86" s="56"/>
      <c r="FD86" s="56"/>
      <c r="FE86" s="56"/>
      <c r="FF86" s="56"/>
      <c r="FG86" s="56"/>
      <c r="FH86" s="56"/>
      <c r="FI86" s="56"/>
      <c r="FJ86" s="56"/>
      <c r="FK86" s="56"/>
      <c r="FL86" s="56"/>
      <c r="FM86" s="56"/>
      <c r="FN86" s="56"/>
      <c r="FO86" s="56"/>
      <c r="FP86" s="56"/>
      <c r="FQ86" s="56"/>
      <c r="FR86" s="56"/>
      <c r="FS86" s="56"/>
      <c r="FT86" s="56"/>
      <c r="FU86" s="56"/>
      <c r="FV86" s="56"/>
      <c r="FW86" s="56"/>
      <c r="FX86" s="56"/>
      <c r="FY86" s="56"/>
      <c r="FZ86" s="56"/>
      <c r="GA86" s="56"/>
      <c r="GB86" s="56"/>
      <c r="GC86" s="56"/>
      <c r="GD86" s="56"/>
      <c r="GE86" s="56"/>
      <c r="GF86" s="56"/>
      <c r="GG86" s="56"/>
      <c r="GH86" s="56"/>
      <c r="GI86" s="56"/>
      <c r="GJ86" s="56"/>
      <c r="GK86" s="56"/>
      <c r="GL86" s="56"/>
      <c r="GM86" s="56"/>
      <c r="GN86" s="56"/>
      <c r="GO86" s="56"/>
      <c r="GP86" s="56"/>
      <c r="GQ86" s="56"/>
      <c r="GR86" s="56"/>
      <c r="GS86" s="56"/>
      <c r="GT86" s="56"/>
      <c r="GU86" s="56"/>
      <c r="GV86" s="56"/>
      <c r="GW86" s="56"/>
    </row>
    <row r="87" spans="1:219" ht="20.100000000000001"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c r="BQ87" s="56"/>
      <c r="BR87" s="56"/>
      <c r="BS87" s="56"/>
      <c r="BT87" s="56"/>
      <c r="BU87" s="56"/>
      <c r="BV87" s="56"/>
      <c r="BW87" s="56"/>
      <c r="BX87" s="56"/>
      <c r="BY87" s="56"/>
      <c r="BZ87" s="56"/>
      <c r="CA87" s="56"/>
      <c r="CB87" s="56"/>
      <c r="CC87" s="56"/>
      <c r="CD87" s="56"/>
      <c r="CE87" s="56"/>
      <c r="CF87" s="56"/>
      <c r="CG87" s="56"/>
      <c r="CH87" s="56"/>
      <c r="CI87" s="56"/>
      <c r="CJ87" s="56"/>
      <c r="CK87" s="56"/>
      <c r="CL87" s="56"/>
      <c r="CM87" s="56"/>
      <c r="CN87" s="56"/>
      <c r="CO87" s="56"/>
      <c r="CP87" s="56"/>
      <c r="CQ87" s="56"/>
      <c r="CR87" s="56"/>
      <c r="CS87" s="56"/>
      <c r="CT87" s="56"/>
      <c r="CU87" s="56"/>
      <c r="CV87" s="56"/>
      <c r="CW87" s="56"/>
      <c r="CX87" s="56"/>
      <c r="CY87" s="56"/>
      <c r="CZ87" s="56"/>
      <c r="DA87" s="56"/>
      <c r="DB87" s="56"/>
      <c r="DC87" s="56"/>
      <c r="DD87" s="56"/>
      <c r="DE87" s="56"/>
      <c r="DF87" s="56"/>
      <c r="DG87" s="56"/>
      <c r="DH87" s="56"/>
      <c r="DI87" s="56"/>
      <c r="DJ87" s="56"/>
      <c r="DK87" s="56"/>
      <c r="DL87" s="56"/>
      <c r="DM87" s="56"/>
      <c r="DN87" s="56"/>
      <c r="DO87" s="56"/>
      <c r="DP87" s="56"/>
      <c r="DQ87" s="56"/>
      <c r="DR87" s="56"/>
      <c r="DS87" s="56"/>
      <c r="DT87" s="56"/>
      <c r="DU87" s="56"/>
      <c r="DV87" s="56"/>
      <c r="DW87" s="56"/>
      <c r="DX87" s="56"/>
      <c r="DY87" s="56"/>
      <c r="DZ87" s="56"/>
      <c r="EA87" s="56"/>
      <c r="EB87" s="56"/>
      <c r="EC87" s="56"/>
      <c r="ED87" s="56"/>
      <c r="EE87" s="56"/>
      <c r="EF87" s="56"/>
      <c r="EG87" s="56"/>
      <c r="EH87" s="56"/>
      <c r="EI87" s="56"/>
      <c r="EJ87" s="56"/>
      <c r="EK87" s="56"/>
      <c r="EL87" s="56"/>
      <c r="EM87" s="56"/>
      <c r="EN87" s="56"/>
      <c r="EO87" s="56"/>
      <c r="EP87" s="56"/>
      <c r="EQ87" s="56"/>
      <c r="ER87" s="56"/>
      <c r="ES87" s="56"/>
      <c r="ET87" s="56"/>
      <c r="EU87" s="56"/>
      <c r="EV87" s="56"/>
      <c r="EW87" s="56"/>
      <c r="EX87" s="56"/>
      <c r="EY87" s="56"/>
      <c r="EZ87" s="56"/>
      <c r="FA87" s="56"/>
      <c r="FB87" s="56"/>
      <c r="FC87" s="56"/>
      <c r="FD87" s="56"/>
      <c r="FE87" s="56"/>
      <c r="FF87" s="56"/>
      <c r="FG87" s="56"/>
      <c r="FH87" s="56"/>
      <c r="FI87" s="56"/>
      <c r="FJ87" s="56"/>
      <c r="FK87" s="56"/>
      <c r="FL87" s="56"/>
      <c r="FM87" s="56"/>
      <c r="FN87" s="56"/>
      <c r="FO87" s="56"/>
      <c r="FP87" s="56"/>
      <c r="FQ87" s="56"/>
      <c r="FR87" s="56"/>
      <c r="FS87" s="56"/>
      <c r="FT87" s="56"/>
      <c r="FU87" s="56"/>
      <c r="FV87" s="56"/>
      <c r="FW87" s="56"/>
      <c r="FX87" s="56"/>
      <c r="FY87" s="56"/>
      <c r="FZ87" s="56"/>
      <c r="GA87" s="56"/>
      <c r="GB87" s="56"/>
      <c r="GC87" s="56"/>
      <c r="GD87" s="56"/>
      <c r="GE87" s="56"/>
      <c r="GF87" s="56"/>
      <c r="GG87" s="56"/>
      <c r="GH87" s="56"/>
      <c r="GI87" s="56"/>
      <c r="GJ87" s="56"/>
      <c r="GK87" s="56"/>
      <c r="GL87" s="56"/>
      <c r="GM87" s="56"/>
      <c r="GN87" s="56"/>
      <c r="GO87" s="56"/>
      <c r="GP87" s="56"/>
      <c r="GQ87" s="56"/>
      <c r="GR87" s="56"/>
      <c r="GS87" s="56"/>
      <c r="GT87" s="56"/>
      <c r="GU87" s="56"/>
      <c r="GV87" s="56"/>
      <c r="GW87" s="56"/>
    </row>
    <row r="88" spans="1:219" ht="20.100000000000001"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c r="BF88" s="56"/>
      <c r="BG88" s="56"/>
      <c r="BH88" s="56"/>
      <c r="BI88" s="56"/>
      <c r="BJ88" s="56"/>
      <c r="BK88" s="56"/>
      <c r="BL88" s="56"/>
      <c r="BM88" s="56"/>
      <c r="BN88" s="56"/>
      <c r="BO88" s="56"/>
      <c r="BP88" s="56"/>
      <c r="BQ88" s="56"/>
      <c r="BR88" s="56"/>
      <c r="BS88" s="56"/>
      <c r="BT88" s="56"/>
      <c r="BU88" s="56"/>
      <c r="BV88" s="56"/>
      <c r="BW88" s="56"/>
      <c r="BX88" s="56"/>
      <c r="BY88" s="56"/>
      <c r="BZ88" s="56"/>
      <c r="CA88" s="56"/>
      <c r="CB88" s="56"/>
      <c r="CC88" s="56"/>
      <c r="CD88" s="56"/>
      <c r="CE88" s="56"/>
      <c r="CF88" s="56"/>
      <c r="CG88" s="56"/>
      <c r="CH88" s="56"/>
      <c r="CI88" s="56"/>
      <c r="CJ88" s="56"/>
      <c r="CK88" s="56"/>
      <c r="CL88" s="56"/>
      <c r="CM88" s="56"/>
      <c r="CN88" s="56"/>
      <c r="CO88" s="56"/>
      <c r="CP88" s="56"/>
      <c r="CQ88" s="56"/>
      <c r="CR88" s="56"/>
      <c r="CS88" s="56"/>
      <c r="CT88" s="56"/>
      <c r="CU88" s="56"/>
      <c r="CV88" s="56"/>
      <c r="CW88" s="56"/>
      <c r="CX88" s="56"/>
      <c r="CY88" s="56"/>
      <c r="CZ88" s="56"/>
      <c r="DA88" s="56"/>
      <c r="DB88" s="56"/>
      <c r="DC88" s="56"/>
      <c r="DD88" s="56"/>
      <c r="DE88" s="56"/>
      <c r="DF88" s="56"/>
      <c r="DG88" s="56"/>
      <c r="DH88" s="56"/>
      <c r="DI88" s="56"/>
      <c r="DJ88" s="56"/>
      <c r="DK88" s="56"/>
      <c r="DL88" s="56"/>
      <c r="DM88" s="56"/>
      <c r="DN88" s="56"/>
      <c r="DO88" s="56"/>
      <c r="DP88" s="56"/>
      <c r="DQ88" s="56"/>
      <c r="DR88" s="56"/>
      <c r="DS88" s="56"/>
      <c r="DT88" s="56"/>
      <c r="DU88" s="56"/>
      <c r="DV88" s="56"/>
      <c r="DW88" s="56"/>
      <c r="DX88" s="56"/>
      <c r="DY88" s="56"/>
      <c r="DZ88" s="56"/>
      <c r="EA88" s="56"/>
      <c r="EB88" s="56"/>
      <c r="EC88" s="56"/>
      <c r="ED88" s="56"/>
      <c r="EE88" s="56"/>
      <c r="EF88" s="56"/>
      <c r="EG88" s="56"/>
      <c r="EH88" s="56"/>
      <c r="EI88" s="56"/>
      <c r="EJ88" s="56"/>
      <c r="EK88" s="56"/>
      <c r="EL88" s="56"/>
      <c r="EM88" s="56"/>
      <c r="EN88" s="56"/>
      <c r="EO88" s="56"/>
      <c r="EP88" s="56"/>
      <c r="EQ88" s="56"/>
      <c r="ER88" s="56"/>
      <c r="ES88" s="56"/>
      <c r="ET88" s="56"/>
      <c r="EU88" s="56"/>
      <c r="EV88" s="56"/>
      <c r="EW88" s="56"/>
      <c r="EX88" s="56"/>
      <c r="EY88" s="56"/>
      <c r="EZ88" s="56"/>
      <c r="FA88" s="56"/>
      <c r="FB88" s="56"/>
      <c r="FC88" s="56"/>
      <c r="FD88" s="56"/>
      <c r="FE88" s="56"/>
      <c r="FF88" s="56"/>
      <c r="FG88" s="56"/>
      <c r="FH88" s="56"/>
      <c r="FI88" s="56"/>
      <c r="FJ88" s="56"/>
      <c r="FK88" s="56"/>
      <c r="FL88" s="56"/>
      <c r="FM88" s="56"/>
      <c r="FN88" s="56"/>
      <c r="FO88" s="56"/>
      <c r="FP88" s="56"/>
      <c r="FQ88" s="56"/>
      <c r="FR88" s="56"/>
      <c r="FS88" s="56"/>
      <c r="FT88" s="56"/>
      <c r="FU88" s="56"/>
      <c r="FV88" s="56"/>
      <c r="FW88" s="56"/>
      <c r="FX88" s="56"/>
      <c r="FY88" s="56"/>
      <c r="FZ88" s="56"/>
      <c r="GA88" s="56"/>
      <c r="GB88" s="56"/>
      <c r="GC88" s="56"/>
      <c r="GD88" s="56"/>
      <c r="GE88" s="56"/>
      <c r="GF88" s="56"/>
      <c r="GG88" s="56"/>
      <c r="GH88" s="56"/>
      <c r="GI88" s="56"/>
      <c r="GJ88" s="56"/>
      <c r="GK88" s="56"/>
      <c r="GL88" s="56"/>
      <c r="GM88" s="56"/>
      <c r="GN88" s="56"/>
      <c r="GO88" s="56"/>
      <c r="GP88" s="56"/>
      <c r="GQ88" s="56"/>
      <c r="GR88" s="56"/>
      <c r="GS88" s="56"/>
      <c r="GT88" s="56"/>
      <c r="GU88" s="56"/>
      <c r="GV88" s="56"/>
      <c r="GW88" s="56"/>
    </row>
    <row r="89" spans="1:219" ht="20.100000000000001"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c r="BM89" s="56"/>
      <c r="BN89" s="56"/>
      <c r="BO89" s="56"/>
      <c r="BP89" s="56"/>
      <c r="BQ89" s="56"/>
      <c r="BR89" s="56"/>
      <c r="BS89" s="56"/>
      <c r="BT89" s="56"/>
      <c r="BU89" s="56"/>
      <c r="BV89" s="56"/>
      <c r="BW89" s="56"/>
      <c r="BX89" s="56"/>
      <c r="BY89" s="56"/>
      <c r="BZ89" s="56"/>
      <c r="CA89" s="56"/>
      <c r="CB89" s="56"/>
      <c r="CC89" s="56"/>
      <c r="CD89" s="56"/>
      <c r="CE89" s="56"/>
      <c r="CF89" s="56"/>
      <c r="CG89" s="56"/>
      <c r="CH89" s="56"/>
      <c r="CI89" s="56"/>
      <c r="CJ89" s="56"/>
      <c r="CK89" s="56"/>
      <c r="CL89" s="56"/>
      <c r="CM89" s="56"/>
      <c r="CN89" s="56"/>
      <c r="CO89" s="56"/>
      <c r="CP89" s="56"/>
      <c r="CQ89" s="56"/>
      <c r="CR89" s="56"/>
      <c r="CS89" s="56"/>
      <c r="CT89" s="56"/>
      <c r="CU89" s="56"/>
      <c r="CV89" s="56"/>
      <c r="CW89" s="56"/>
      <c r="CX89" s="56"/>
      <c r="CY89" s="56"/>
      <c r="CZ89" s="56"/>
      <c r="DA89" s="56"/>
      <c r="DB89" s="56"/>
      <c r="DC89" s="56"/>
      <c r="DD89" s="56"/>
      <c r="DE89" s="56"/>
      <c r="DF89" s="56"/>
      <c r="DG89" s="56"/>
      <c r="DH89" s="56"/>
      <c r="DI89" s="56"/>
      <c r="DJ89" s="56"/>
      <c r="DK89" s="56"/>
      <c r="DL89" s="56"/>
      <c r="DM89" s="56"/>
      <c r="DN89" s="56"/>
      <c r="DO89" s="56"/>
      <c r="DP89" s="56"/>
      <c r="DQ89" s="56"/>
      <c r="DR89" s="56"/>
      <c r="DS89" s="56"/>
      <c r="DT89" s="56"/>
      <c r="DU89" s="56"/>
      <c r="DV89" s="56"/>
      <c r="DW89" s="56"/>
      <c r="DX89" s="56"/>
      <c r="DY89" s="56"/>
      <c r="DZ89" s="56"/>
      <c r="EA89" s="56"/>
      <c r="EB89" s="56"/>
      <c r="EC89" s="56"/>
      <c r="ED89" s="56"/>
      <c r="EE89" s="56"/>
      <c r="EF89" s="56"/>
      <c r="EG89" s="56"/>
      <c r="EH89" s="56"/>
      <c r="EI89" s="56"/>
      <c r="EJ89" s="56"/>
      <c r="EK89" s="56"/>
      <c r="EL89" s="56"/>
      <c r="EM89" s="56"/>
      <c r="EN89" s="56"/>
      <c r="EO89" s="56"/>
      <c r="EP89" s="56"/>
      <c r="EQ89" s="56"/>
      <c r="ER89" s="56"/>
      <c r="ES89" s="56"/>
      <c r="ET89" s="56"/>
      <c r="EU89" s="56"/>
      <c r="EV89" s="56"/>
      <c r="EW89" s="56"/>
      <c r="EX89" s="56"/>
      <c r="EY89" s="56"/>
      <c r="EZ89" s="56"/>
      <c r="FA89" s="56"/>
      <c r="FB89" s="56"/>
      <c r="FC89" s="56"/>
      <c r="FD89" s="56"/>
      <c r="FE89" s="56"/>
      <c r="FF89" s="56"/>
      <c r="FG89" s="56"/>
      <c r="FH89" s="56"/>
      <c r="FI89" s="56"/>
      <c r="FJ89" s="56"/>
      <c r="FK89" s="56"/>
      <c r="FL89" s="56"/>
      <c r="FM89" s="56"/>
      <c r="FN89" s="56"/>
      <c r="FO89" s="56"/>
      <c r="FP89" s="56"/>
      <c r="FQ89" s="56"/>
      <c r="FR89" s="56"/>
      <c r="FS89" s="56"/>
      <c r="FT89" s="56"/>
      <c r="FU89" s="56"/>
      <c r="FV89" s="56"/>
      <c r="FW89" s="56"/>
      <c r="FX89" s="56"/>
      <c r="FY89" s="56"/>
      <c r="FZ89" s="56"/>
      <c r="GA89" s="56"/>
      <c r="GB89" s="56"/>
      <c r="GC89" s="56"/>
      <c r="GD89" s="56"/>
      <c r="GE89" s="56"/>
      <c r="GF89" s="56"/>
      <c r="GG89" s="56"/>
      <c r="GH89" s="56"/>
      <c r="GI89" s="56"/>
      <c r="GJ89" s="56"/>
      <c r="GK89" s="56"/>
      <c r="GL89" s="56"/>
      <c r="GM89" s="56"/>
      <c r="GN89" s="56"/>
      <c r="GO89" s="56"/>
      <c r="GP89" s="56"/>
      <c r="GQ89" s="56"/>
      <c r="GR89" s="56"/>
      <c r="GS89" s="56"/>
      <c r="GT89" s="56"/>
      <c r="GU89" s="56"/>
      <c r="GV89" s="56"/>
      <c r="GW89" s="56"/>
    </row>
    <row r="90" spans="1:219" ht="20.100000000000001"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c r="BF90" s="56"/>
      <c r="BG90" s="56"/>
      <c r="BH90" s="56"/>
      <c r="BI90" s="56"/>
      <c r="BJ90" s="56"/>
      <c r="BK90" s="56"/>
      <c r="BL90" s="56"/>
      <c r="BM90" s="56"/>
      <c r="BN90" s="56"/>
      <c r="BO90" s="56"/>
      <c r="BP90" s="56"/>
      <c r="BQ90" s="56"/>
      <c r="BR90" s="56"/>
      <c r="BS90" s="56"/>
      <c r="BT90" s="56"/>
      <c r="BU90" s="56"/>
      <c r="BV90" s="56"/>
      <c r="BW90" s="56"/>
      <c r="BX90" s="56"/>
      <c r="BY90" s="56"/>
      <c r="BZ90" s="56"/>
      <c r="CA90" s="56"/>
      <c r="CB90" s="56"/>
      <c r="CC90" s="56"/>
      <c r="CD90" s="56"/>
      <c r="CE90" s="56"/>
      <c r="CF90" s="56"/>
      <c r="CG90" s="56"/>
      <c r="CH90" s="56"/>
      <c r="CI90" s="56"/>
      <c r="CJ90" s="56"/>
      <c r="CK90" s="56"/>
      <c r="CL90" s="56"/>
      <c r="CM90" s="56"/>
      <c r="CN90" s="56"/>
      <c r="CO90" s="56"/>
      <c r="CP90" s="56"/>
      <c r="CQ90" s="56"/>
      <c r="CR90" s="56"/>
      <c r="CS90" s="56"/>
      <c r="CT90" s="56"/>
      <c r="CU90" s="56"/>
      <c r="CV90" s="56"/>
      <c r="CW90" s="56"/>
      <c r="CX90" s="56"/>
      <c r="CY90" s="56"/>
      <c r="CZ90" s="56"/>
      <c r="DA90" s="56"/>
      <c r="DB90" s="56"/>
      <c r="DC90" s="56"/>
      <c r="DD90" s="56"/>
      <c r="DE90" s="56"/>
      <c r="DF90" s="56"/>
      <c r="DG90" s="56"/>
      <c r="DH90" s="56"/>
      <c r="DI90" s="56"/>
      <c r="DJ90" s="56"/>
      <c r="DK90" s="56"/>
      <c r="DL90" s="56"/>
      <c r="DM90" s="56"/>
      <c r="DN90" s="56"/>
      <c r="DO90" s="56"/>
      <c r="DP90" s="56"/>
      <c r="DQ90" s="56"/>
      <c r="DR90" s="56"/>
      <c r="DS90" s="56"/>
      <c r="DT90" s="56"/>
      <c r="DU90" s="56"/>
      <c r="DV90" s="56"/>
      <c r="DW90" s="56"/>
      <c r="DX90" s="56"/>
      <c r="DY90" s="56"/>
      <c r="DZ90" s="56"/>
      <c r="EA90" s="56"/>
      <c r="EB90" s="56"/>
      <c r="EC90" s="56"/>
      <c r="ED90" s="56"/>
      <c r="EE90" s="56"/>
      <c r="EF90" s="56"/>
      <c r="EG90" s="56"/>
      <c r="EH90" s="56"/>
      <c r="EI90" s="56"/>
      <c r="EJ90" s="56"/>
      <c r="EK90" s="56"/>
      <c r="EL90" s="56"/>
      <c r="EM90" s="56"/>
      <c r="EN90" s="56"/>
      <c r="EO90" s="56"/>
      <c r="EP90" s="56"/>
      <c r="EQ90" s="56"/>
      <c r="ER90" s="56"/>
      <c r="ES90" s="56"/>
      <c r="ET90" s="56"/>
      <c r="EU90" s="56"/>
      <c r="EV90" s="56"/>
      <c r="EW90" s="56"/>
      <c r="EX90" s="56"/>
      <c r="EY90" s="56"/>
      <c r="EZ90" s="56"/>
      <c r="FA90" s="56"/>
      <c r="FB90" s="56"/>
      <c r="FC90" s="56"/>
      <c r="FD90" s="56"/>
      <c r="FE90" s="56"/>
      <c r="FF90" s="56"/>
      <c r="FG90" s="56"/>
      <c r="FH90" s="56"/>
      <c r="FI90" s="56"/>
      <c r="FJ90" s="56"/>
      <c r="FK90" s="56"/>
      <c r="FL90" s="56"/>
      <c r="FM90" s="56"/>
      <c r="FN90" s="56"/>
      <c r="FO90" s="56"/>
      <c r="FP90" s="56"/>
      <c r="FQ90" s="56"/>
      <c r="FR90" s="56"/>
      <c r="FS90" s="56"/>
      <c r="FT90" s="56"/>
      <c r="FU90" s="56"/>
      <c r="FV90" s="56"/>
      <c r="FW90" s="56"/>
      <c r="FX90" s="56"/>
      <c r="FY90" s="56"/>
      <c r="FZ90" s="56"/>
      <c r="GA90" s="56"/>
      <c r="GB90" s="56"/>
      <c r="GC90" s="56"/>
      <c r="GD90" s="56"/>
      <c r="GE90" s="56"/>
      <c r="GF90" s="56"/>
      <c r="GG90" s="56"/>
      <c r="GH90" s="56"/>
      <c r="GI90" s="56"/>
      <c r="GJ90" s="56"/>
      <c r="GK90" s="56"/>
      <c r="GL90" s="56"/>
      <c r="GM90" s="56"/>
      <c r="GN90" s="56"/>
      <c r="GO90" s="56"/>
      <c r="GP90" s="56"/>
      <c r="GQ90" s="56"/>
      <c r="GR90" s="56"/>
      <c r="GS90" s="56"/>
      <c r="GT90" s="56"/>
      <c r="GU90" s="56"/>
      <c r="GV90" s="56"/>
      <c r="GW90" s="56"/>
    </row>
    <row r="91" spans="1:219" ht="20.100000000000001"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c r="BF91" s="56"/>
      <c r="BG91" s="56"/>
      <c r="BH91" s="56"/>
      <c r="BI91" s="56"/>
      <c r="BJ91" s="56"/>
      <c r="BK91" s="56"/>
      <c r="BL91" s="56"/>
      <c r="BM91" s="56"/>
      <c r="BN91" s="56"/>
      <c r="BO91" s="56"/>
      <c r="BP91" s="56"/>
      <c r="BQ91" s="56"/>
      <c r="BR91" s="56"/>
      <c r="BS91" s="56"/>
      <c r="BT91" s="56"/>
      <c r="BU91" s="56"/>
      <c r="BV91" s="56"/>
      <c r="BW91" s="56"/>
      <c r="BX91" s="56"/>
      <c r="BY91" s="56"/>
      <c r="BZ91" s="56"/>
      <c r="CA91" s="56"/>
      <c r="CB91" s="56"/>
      <c r="CC91" s="56"/>
      <c r="CD91" s="56"/>
      <c r="CE91" s="56"/>
      <c r="CF91" s="56"/>
      <c r="CG91" s="56"/>
      <c r="CH91" s="56"/>
      <c r="CI91" s="56"/>
      <c r="CJ91" s="56"/>
      <c r="CK91" s="56"/>
      <c r="CL91" s="56"/>
      <c r="CM91" s="56"/>
      <c r="CN91" s="56"/>
      <c r="CO91" s="56"/>
      <c r="CP91" s="56"/>
      <c r="CQ91" s="56"/>
      <c r="CR91" s="56"/>
      <c r="CS91" s="56"/>
      <c r="CT91" s="56"/>
      <c r="CU91" s="56"/>
      <c r="CV91" s="56"/>
      <c r="CW91" s="56"/>
      <c r="CX91" s="56"/>
      <c r="CY91" s="56"/>
      <c r="CZ91" s="56"/>
      <c r="DA91" s="56"/>
      <c r="DB91" s="56"/>
      <c r="DC91" s="56"/>
      <c r="DD91" s="56"/>
      <c r="DE91" s="56"/>
      <c r="DF91" s="56"/>
      <c r="DG91" s="56"/>
      <c r="DH91" s="56"/>
      <c r="DI91" s="56"/>
      <c r="DJ91" s="56"/>
      <c r="DK91" s="56"/>
      <c r="DL91" s="56"/>
      <c r="DM91" s="56"/>
      <c r="DN91" s="56"/>
      <c r="DO91" s="56"/>
      <c r="DP91" s="56"/>
      <c r="DQ91" s="56"/>
      <c r="DR91" s="56"/>
      <c r="DS91" s="56"/>
      <c r="DT91" s="56"/>
      <c r="DU91" s="56"/>
      <c r="DV91" s="56"/>
      <c r="DW91" s="56"/>
      <c r="DX91" s="56"/>
      <c r="DY91" s="56"/>
      <c r="DZ91" s="56"/>
      <c r="EA91" s="56"/>
      <c r="EB91" s="56"/>
      <c r="EC91" s="56"/>
      <c r="ED91" s="56"/>
      <c r="EE91" s="56"/>
      <c r="EF91" s="56"/>
      <c r="EG91" s="56"/>
      <c r="EH91" s="56"/>
      <c r="EI91" s="56"/>
      <c r="EJ91" s="56"/>
      <c r="EK91" s="56"/>
      <c r="EL91" s="56"/>
      <c r="EM91" s="56"/>
      <c r="EN91" s="56"/>
      <c r="EO91" s="56"/>
      <c r="EP91" s="56"/>
      <c r="EQ91" s="56"/>
      <c r="ER91" s="56"/>
      <c r="ES91" s="56"/>
      <c r="ET91" s="56"/>
      <c r="EU91" s="56"/>
      <c r="EV91" s="56"/>
      <c r="EW91" s="56"/>
      <c r="EX91" s="56"/>
      <c r="EY91" s="56"/>
      <c r="EZ91" s="56"/>
      <c r="FA91" s="56"/>
      <c r="FB91" s="56"/>
      <c r="FC91" s="56"/>
      <c r="FD91" s="56"/>
      <c r="FE91" s="56"/>
      <c r="FF91" s="56"/>
      <c r="FG91" s="56"/>
      <c r="FH91" s="56"/>
      <c r="FI91" s="56"/>
      <c r="FJ91" s="56"/>
      <c r="FK91" s="56"/>
      <c r="FL91" s="56"/>
      <c r="FM91" s="56"/>
      <c r="FN91" s="56"/>
      <c r="FO91" s="56"/>
      <c r="FP91" s="56"/>
      <c r="FQ91" s="56"/>
      <c r="FR91" s="56"/>
      <c r="FS91" s="56"/>
      <c r="FT91" s="56"/>
      <c r="FU91" s="56"/>
      <c r="FV91" s="56"/>
      <c r="FW91" s="56"/>
      <c r="FX91" s="56"/>
      <c r="FY91" s="56"/>
      <c r="FZ91" s="56"/>
      <c r="GA91" s="56"/>
      <c r="GB91" s="56"/>
      <c r="GC91" s="56"/>
      <c r="GD91" s="56"/>
      <c r="GE91" s="56"/>
      <c r="GF91" s="56"/>
      <c r="GG91" s="56"/>
      <c r="GH91" s="56"/>
      <c r="GI91" s="56"/>
      <c r="GJ91" s="56"/>
      <c r="GK91" s="56"/>
      <c r="GL91" s="56"/>
      <c r="GM91" s="56"/>
      <c r="GN91" s="56"/>
      <c r="GO91" s="56"/>
      <c r="GP91" s="56"/>
      <c r="GQ91" s="56"/>
      <c r="GR91" s="56"/>
      <c r="GS91" s="56"/>
      <c r="GT91" s="56"/>
      <c r="GU91" s="56"/>
      <c r="GV91" s="56"/>
      <c r="GW91" s="56"/>
    </row>
    <row r="92" spans="1:219" ht="20.100000000000001"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c r="BF92" s="56"/>
      <c r="BG92" s="56"/>
      <c r="BH92" s="56"/>
      <c r="BI92" s="56"/>
      <c r="BJ92" s="56"/>
      <c r="BK92" s="56"/>
      <c r="BL92" s="56"/>
      <c r="BM92" s="56"/>
      <c r="BN92" s="56"/>
      <c r="BO92" s="56"/>
      <c r="BP92" s="56"/>
      <c r="BQ92" s="56"/>
      <c r="BR92" s="56"/>
      <c r="BS92" s="56"/>
      <c r="BT92" s="56"/>
      <c r="BU92" s="56"/>
      <c r="BV92" s="56"/>
      <c r="BW92" s="56"/>
      <c r="BX92" s="56"/>
      <c r="BY92" s="56"/>
      <c r="BZ92" s="56"/>
      <c r="CA92" s="56"/>
      <c r="CB92" s="56"/>
      <c r="CC92" s="56"/>
      <c r="CD92" s="56"/>
      <c r="CE92" s="56"/>
      <c r="CF92" s="56"/>
      <c r="CG92" s="56"/>
      <c r="CH92" s="56"/>
      <c r="CI92" s="56"/>
      <c r="CJ92" s="56"/>
      <c r="CK92" s="56"/>
      <c r="CL92" s="56"/>
      <c r="CM92" s="56"/>
      <c r="CN92" s="56"/>
      <c r="CO92" s="56"/>
      <c r="CP92" s="56"/>
      <c r="CQ92" s="56"/>
      <c r="CR92" s="56"/>
      <c r="CS92" s="56"/>
      <c r="CT92" s="56"/>
      <c r="CU92" s="56"/>
      <c r="CV92" s="56"/>
      <c r="CW92" s="56"/>
      <c r="CX92" s="56"/>
      <c r="CY92" s="56"/>
      <c r="CZ92" s="56"/>
      <c r="DA92" s="56"/>
      <c r="DB92" s="56"/>
      <c r="DC92" s="56"/>
      <c r="DD92" s="56"/>
      <c r="DE92" s="56"/>
      <c r="DF92" s="56"/>
      <c r="DG92" s="56"/>
      <c r="DH92" s="56"/>
      <c r="DI92" s="56"/>
      <c r="DJ92" s="56"/>
      <c r="DK92" s="56"/>
      <c r="DL92" s="56"/>
      <c r="DM92" s="56"/>
      <c r="DN92" s="56"/>
      <c r="DO92" s="56"/>
      <c r="DP92" s="56"/>
      <c r="DQ92" s="56"/>
      <c r="DR92" s="56"/>
      <c r="DS92" s="56"/>
      <c r="DT92" s="56"/>
      <c r="DU92" s="56"/>
      <c r="DV92" s="56"/>
      <c r="DW92" s="56"/>
      <c r="DX92" s="56"/>
      <c r="DY92" s="56"/>
      <c r="DZ92" s="56"/>
      <c r="EA92" s="56"/>
      <c r="EB92" s="56"/>
      <c r="EC92" s="56"/>
      <c r="ED92" s="56"/>
      <c r="EE92" s="56"/>
      <c r="EF92" s="56"/>
      <c r="EG92" s="56"/>
      <c r="EH92" s="56"/>
      <c r="EI92" s="56"/>
      <c r="EJ92" s="56"/>
      <c r="EK92" s="56"/>
      <c r="EL92" s="56"/>
      <c r="EM92" s="56"/>
      <c r="EN92" s="56"/>
      <c r="EO92" s="56"/>
      <c r="EP92" s="56"/>
      <c r="EQ92" s="56"/>
      <c r="ER92" s="56"/>
      <c r="ES92" s="56"/>
      <c r="ET92" s="56"/>
      <c r="EU92" s="56"/>
      <c r="EV92" s="56"/>
      <c r="EW92" s="56"/>
      <c r="EX92" s="56"/>
      <c r="EY92" s="56"/>
      <c r="EZ92" s="56"/>
      <c r="FA92" s="56"/>
      <c r="FB92" s="56"/>
      <c r="FC92" s="56"/>
      <c r="FD92" s="56"/>
      <c r="FE92" s="56"/>
      <c r="FF92" s="56"/>
      <c r="FG92" s="56"/>
      <c r="FH92" s="56"/>
      <c r="FI92" s="56"/>
      <c r="FJ92" s="56"/>
      <c r="FK92" s="56"/>
      <c r="FL92" s="56"/>
      <c r="FM92" s="56"/>
      <c r="FN92" s="56"/>
      <c r="FO92" s="56"/>
      <c r="FP92" s="56"/>
      <c r="FQ92" s="56"/>
      <c r="FR92" s="56"/>
      <c r="FS92" s="56"/>
      <c r="FT92" s="56"/>
      <c r="FU92" s="56"/>
      <c r="FV92" s="56"/>
      <c r="FW92" s="56"/>
      <c r="FX92" s="56"/>
      <c r="FY92" s="56"/>
      <c r="FZ92" s="56"/>
      <c r="GA92" s="56"/>
      <c r="GB92" s="56"/>
      <c r="GC92" s="56"/>
      <c r="GD92" s="56"/>
      <c r="GE92" s="56"/>
      <c r="GF92" s="56"/>
      <c r="GG92" s="56"/>
      <c r="GH92" s="56"/>
      <c r="GI92" s="56"/>
      <c r="GJ92" s="56"/>
      <c r="GK92" s="56"/>
      <c r="GL92" s="56"/>
      <c r="GM92" s="56"/>
      <c r="GN92" s="56"/>
      <c r="GO92" s="56"/>
      <c r="GP92" s="56"/>
      <c r="GQ92" s="56"/>
      <c r="GR92" s="56"/>
      <c r="GS92" s="56"/>
      <c r="GT92" s="56"/>
      <c r="GU92" s="56"/>
      <c r="GV92" s="56"/>
      <c r="GW92" s="56"/>
    </row>
    <row r="93" spans="1:219" ht="20.100000000000001"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c r="BM93" s="56"/>
      <c r="BN93" s="56"/>
      <c r="BO93" s="56"/>
      <c r="BP93" s="56"/>
      <c r="BQ93" s="56"/>
      <c r="BR93" s="56"/>
      <c r="BS93" s="56"/>
      <c r="BT93" s="56"/>
      <c r="BU93" s="56"/>
      <c r="BV93" s="56"/>
      <c r="BW93" s="56"/>
      <c r="BX93" s="56"/>
      <c r="BY93" s="5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row>
    <row r="94" spans="1:219" ht="20.100000000000001"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56"/>
      <c r="BW94" s="56"/>
      <c r="BX94" s="56"/>
      <c r="BY94" s="56"/>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row>
    <row r="95" spans="1:219" ht="20.100000000000001"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c r="BM95" s="56"/>
      <c r="BN95" s="56"/>
      <c r="BO95" s="56"/>
      <c r="BP95" s="56"/>
      <c r="BQ95" s="56"/>
      <c r="BR95" s="56"/>
      <c r="BS95" s="56"/>
      <c r="BT95" s="56"/>
      <c r="BU95" s="56"/>
      <c r="BV95" s="56"/>
      <c r="BW95" s="56"/>
      <c r="BX95" s="56"/>
      <c r="BY95" s="56"/>
      <c r="BZ95" s="56"/>
      <c r="CA95" s="56"/>
      <c r="CB95" s="56"/>
      <c r="CC95" s="56"/>
      <c r="CD95" s="56"/>
      <c r="CE95" s="56"/>
      <c r="CF95" s="56"/>
      <c r="CG95" s="56"/>
      <c r="CH95" s="56"/>
      <c r="CI95" s="56"/>
      <c r="CJ95" s="56"/>
      <c r="CK95" s="56"/>
      <c r="CL95" s="56"/>
      <c r="CM95" s="56"/>
      <c r="CN95" s="56"/>
      <c r="CO95" s="56"/>
      <c r="CP95" s="56"/>
      <c r="CQ95" s="56"/>
      <c r="CR95" s="56"/>
      <c r="CS95" s="56"/>
      <c r="CT95" s="56"/>
      <c r="CU95" s="56"/>
      <c r="CV95" s="56"/>
      <c r="CW95" s="56"/>
      <c r="CX95" s="56"/>
      <c r="CY95" s="56"/>
      <c r="CZ95" s="56"/>
      <c r="DA95" s="56"/>
      <c r="DB95" s="56"/>
      <c r="DC95" s="56"/>
      <c r="DD95" s="56"/>
      <c r="DE95" s="56"/>
      <c r="DF95" s="56"/>
      <c r="DG95" s="56"/>
      <c r="DH95" s="56"/>
      <c r="DI95" s="56"/>
      <c r="DJ95" s="56"/>
      <c r="DK95" s="56"/>
      <c r="DL95" s="56"/>
      <c r="DM95" s="56"/>
      <c r="DN95" s="56"/>
      <c r="DO95" s="56"/>
      <c r="DP95" s="56"/>
      <c r="DQ95" s="56"/>
      <c r="DR95" s="56"/>
      <c r="DS95" s="56"/>
      <c r="DT95" s="56"/>
      <c r="DU95" s="56"/>
      <c r="DV95" s="56"/>
      <c r="DW95" s="56"/>
      <c r="DX95" s="56"/>
      <c r="DY95" s="56"/>
      <c r="DZ95" s="56"/>
      <c r="EA95" s="56"/>
      <c r="EB95" s="56"/>
      <c r="EC95" s="56"/>
      <c r="ED95" s="56"/>
      <c r="EE95" s="56"/>
      <c r="EF95" s="56"/>
      <c r="EG95" s="56"/>
      <c r="EH95" s="56"/>
      <c r="EI95" s="56"/>
      <c r="EJ95" s="56"/>
      <c r="EK95" s="56"/>
      <c r="EL95" s="56"/>
      <c r="EM95" s="56"/>
      <c r="EN95" s="56"/>
      <c r="EO95" s="56"/>
      <c r="EP95" s="56"/>
      <c r="EQ95" s="56"/>
      <c r="ER95" s="56"/>
      <c r="ES95" s="56"/>
      <c r="ET95" s="56"/>
      <c r="EU95" s="56"/>
      <c r="EV95" s="56"/>
      <c r="EW95" s="56"/>
      <c r="EX95" s="56"/>
      <c r="EY95" s="56"/>
      <c r="EZ95" s="56"/>
      <c r="FA95" s="56"/>
      <c r="FB95" s="56"/>
      <c r="FC95" s="56"/>
      <c r="FD95" s="56"/>
      <c r="FE95" s="56"/>
      <c r="FF95" s="56"/>
      <c r="FG95" s="56"/>
      <c r="FH95" s="56"/>
      <c r="FI95" s="56"/>
      <c r="FJ95" s="56"/>
      <c r="FK95" s="56"/>
      <c r="FL95" s="56"/>
      <c r="FM95" s="56"/>
      <c r="FN95" s="56"/>
      <c r="FO95" s="56"/>
      <c r="FP95" s="56"/>
      <c r="FQ95" s="56"/>
      <c r="FR95" s="56"/>
      <c r="FS95" s="56"/>
      <c r="FT95" s="56"/>
      <c r="FU95" s="56"/>
      <c r="FV95" s="56"/>
      <c r="FW95" s="56"/>
      <c r="FX95" s="56"/>
      <c r="FY95" s="56"/>
      <c r="FZ95" s="56"/>
      <c r="GA95" s="56"/>
      <c r="GB95" s="56"/>
      <c r="GC95" s="56"/>
      <c r="GD95" s="56"/>
      <c r="GE95" s="56"/>
      <c r="GF95" s="56"/>
      <c r="GG95" s="56"/>
      <c r="GH95" s="56"/>
      <c r="GI95" s="56"/>
      <c r="GJ95" s="56"/>
      <c r="GK95" s="56"/>
      <c r="GL95" s="56"/>
      <c r="GM95" s="56"/>
      <c r="GN95" s="56"/>
      <c r="GO95" s="56"/>
      <c r="GP95" s="56"/>
      <c r="GQ95" s="56"/>
      <c r="GR95" s="56"/>
      <c r="GS95" s="56"/>
      <c r="GT95" s="56"/>
      <c r="GU95" s="56"/>
      <c r="GV95" s="56"/>
      <c r="GW95" s="56"/>
    </row>
    <row r="96" spans="1:219" ht="20.100000000000001"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c r="BG96" s="56"/>
      <c r="BH96" s="56"/>
      <c r="BI96" s="56"/>
      <c r="BJ96" s="56"/>
      <c r="BK96" s="56"/>
      <c r="BL96" s="56"/>
      <c r="BM96" s="56"/>
      <c r="BN96" s="56"/>
      <c r="BO96" s="56"/>
      <c r="BP96" s="56"/>
      <c r="BQ96" s="56"/>
      <c r="BR96" s="56"/>
      <c r="BS96" s="56"/>
      <c r="BT96" s="56"/>
      <c r="BU96" s="56"/>
      <c r="BV96" s="56"/>
      <c r="BW96" s="56"/>
      <c r="BX96" s="56"/>
      <c r="BY96" s="56"/>
      <c r="BZ96" s="56"/>
      <c r="CA96" s="56"/>
      <c r="CB96" s="56"/>
      <c r="CC96" s="56"/>
      <c r="CD96" s="56"/>
      <c r="CE96" s="56"/>
      <c r="CF96" s="56"/>
      <c r="CG96" s="56"/>
      <c r="CH96" s="56"/>
      <c r="CI96" s="56"/>
      <c r="CJ96" s="56"/>
      <c r="CK96" s="56"/>
      <c r="CL96" s="56"/>
      <c r="CM96" s="56"/>
      <c r="CN96" s="56"/>
      <c r="CO96" s="56"/>
      <c r="CP96" s="56"/>
      <c r="CQ96" s="56"/>
      <c r="CR96" s="56"/>
      <c r="CS96" s="56"/>
      <c r="CT96" s="56"/>
      <c r="CU96" s="56"/>
      <c r="CV96" s="56"/>
      <c r="CW96" s="56"/>
      <c r="CX96" s="56"/>
      <c r="CY96" s="56"/>
      <c r="CZ96" s="56"/>
      <c r="DA96" s="56"/>
      <c r="DB96" s="56"/>
      <c r="DC96" s="56"/>
      <c r="DD96" s="56"/>
      <c r="DE96" s="56"/>
      <c r="DF96" s="56"/>
      <c r="DG96" s="56"/>
      <c r="DH96" s="56"/>
      <c r="DI96" s="56"/>
      <c r="DJ96" s="56"/>
      <c r="DK96" s="56"/>
      <c r="DL96" s="56"/>
      <c r="DM96" s="56"/>
      <c r="DN96" s="56"/>
      <c r="DO96" s="56"/>
      <c r="DP96" s="56"/>
      <c r="DQ96" s="56"/>
      <c r="DR96" s="56"/>
      <c r="DS96" s="56"/>
      <c r="DT96" s="56"/>
      <c r="DU96" s="56"/>
      <c r="DV96" s="56"/>
      <c r="DW96" s="56"/>
      <c r="DX96" s="56"/>
      <c r="DY96" s="56"/>
      <c r="DZ96" s="56"/>
      <c r="EA96" s="56"/>
      <c r="EB96" s="56"/>
      <c r="EC96" s="56"/>
      <c r="ED96" s="56"/>
      <c r="EE96" s="56"/>
      <c r="EF96" s="56"/>
      <c r="EG96" s="56"/>
      <c r="EH96" s="56"/>
      <c r="EI96" s="56"/>
      <c r="EJ96" s="56"/>
      <c r="EK96" s="56"/>
      <c r="EL96" s="56"/>
      <c r="EM96" s="56"/>
      <c r="EN96" s="56"/>
      <c r="EO96" s="56"/>
      <c r="EP96" s="56"/>
      <c r="EQ96" s="56"/>
      <c r="ER96" s="56"/>
      <c r="ES96" s="56"/>
      <c r="ET96" s="56"/>
      <c r="EU96" s="56"/>
      <c r="EV96" s="56"/>
      <c r="EW96" s="56"/>
      <c r="EX96" s="56"/>
      <c r="EY96" s="56"/>
      <c r="EZ96" s="56"/>
      <c r="FA96" s="56"/>
      <c r="FB96" s="56"/>
      <c r="FC96" s="56"/>
      <c r="FD96" s="56"/>
      <c r="FE96" s="56"/>
      <c r="FF96" s="56"/>
      <c r="FG96" s="56"/>
      <c r="FH96" s="56"/>
      <c r="FI96" s="56"/>
      <c r="FJ96" s="56"/>
      <c r="FK96" s="56"/>
      <c r="FL96" s="56"/>
      <c r="FM96" s="56"/>
      <c r="FN96" s="56"/>
      <c r="FO96" s="56"/>
      <c r="FP96" s="56"/>
      <c r="FQ96" s="56"/>
      <c r="FR96" s="56"/>
      <c r="FS96" s="56"/>
      <c r="FT96" s="56"/>
      <c r="FU96" s="56"/>
      <c r="FV96" s="56"/>
      <c r="FW96" s="56"/>
      <c r="FX96" s="56"/>
      <c r="FY96" s="56"/>
      <c r="FZ96" s="56"/>
      <c r="GA96" s="56"/>
      <c r="GB96" s="56"/>
      <c r="GC96" s="56"/>
      <c r="GD96" s="56"/>
      <c r="GE96" s="56"/>
      <c r="GF96" s="56"/>
      <c r="GG96" s="56"/>
      <c r="GH96" s="56"/>
      <c r="GI96" s="56"/>
      <c r="GJ96" s="56"/>
      <c r="GK96" s="56"/>
      <c r="GL96" s="56"/>
      <c r="GM96" s="56"/>
      <c r="GN96" s="56"/>
      <c r="GO96" s="56"/>
      <c r="GP96" s="56"/>
      <c r="GQ96" s="56"/>
      <c r="GR96" s="56"/>
      <c r="GS96" s="56"/>
      <c r="GT96" s="56"/>
      <c r="GU96" s="56"/>
      <c r="GV96" s="56"/>
      <c r="GW96" s="56"/>
    </row>
    <row r="97" spans="1:205" ht="20.100000000000001"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c r="BF97" s="56"/>
      <c r="BG97" s="56"/>
      <c r="BH97" s="56"/>
      <c r="BI97" s="56"/>
      <c r="BJ97" s="56"/>
      <c r="BK97" s="56"/>
      <c r="BL97" s="56"/>
      <c r="BM97" s="56"/>
      <c r="BN97" s="56"/>
      <c r="BO97" s="56"/>
      <c r="BP97" s="56"/>
      <c r="BQ97" s="56"/>
      <c r="BR97" s="56"/>
      <c r="BS97" s="56"/>
      <c r="BT97" s="56"/>
      <c r="BU97" s="56"/>
      <c r="BV97" s="56"/>
      <c r="BW97" s="56"/>
      <c r="BX97" s="56"/>
      <c r="BY97" s="56"/>
      <c r="BZ97" s="56"/>
      <c r="CA97" s="56"/>
      <c r="CB97" s="56"/>
      <c r="CC97" s="56"/>
      <c r="CD97" s="56"/>
      <c r="CE97" s="56"/>
      <c r="CF97" s="56"/>
      <c r="CG97" s="56"/>
      <c r="CH97" s="56"/>
      <c r="CI97" s="56"/>
      <c r="CJ97" s="56"/>
      <c r="CK97" s="56"/>
      <c r="CL97" s="56"/>
      <c r="CM97" s="56"/>
      <c r="CN97" s="56"/>
      <c r="CO97" s="56"/>
      <c r="CP97" s="56"/>
      <c r="CQ97" s="56"/>
      <c r="CR97" s="56"/>
      <c r="CS97" s="56"/>
      <c r="CT97" s="56"/>
      <c r="CU97" s="56"/>
      <c r="CV97" s="56"/>
      <c r="CW97" s="56"/>
      <c r="CX97" s="56"/>
      <c r="CY97" s="56"/>
      <c r="CZ97" s="56"/>
      <c r="DA97" s="56"/>
      <c r="DB97" s="56"/>
      <c r="DC97" s="56"/>
      <c r="DD97" s="56"/>
      <c r="DE97" s="56"/>
      <c r="DF97" s="56"/>
      <c r="DG97" s="56"/>
      <c r="DH97" s="56"/>
      <c r="DI97" s="56"/>
      <c r="DJ97" s="56"/>
      <c r="DK97" s="56"/>
      <c r="DL97" s="56"/>
      <c r="DM97" s="56"/>
      <c r="DN97" s="56"/>
      <c r="DO97" s="56"/>
      <c r="DP97" s="56"/>
      <c r="DQ97" s="56"/>
      <c r="DR97" s="56"/>
      <c r="DS97" s="56"/>
      <c r="DT97" s="56"/>
      <c r="DU97" s="56"/>
      <c r="DV97" s="56"/>
      <c r="DW97" s="56"/>
      <c r="DX97" s="56"/>
      <c r="DY97" s="56"/>
      <c r="DZ97" s="56"/>
      <c r="EA97" s="56"/>
      <c r="EB97" s="56"/>
      <c r="EC97" s="56"/>
      <c r="ED97" s="56"/>
      <c r="EE97" s="56"/>
      <c r="EF97" s="56"/>
      <c r="EG97" s="56"/>
      <c r="EH97" s="56"/>
      <c r="EI97" s="56"/>
      <c r="EJ97" s="56"/>
      <c r="EK97" s="56"/>
      <c r="EL97" s="56"/>
      <c r="EM97" s="56"/>
      <c r="EN97" s="56"/>
      <c r="EO97" s="56"/>
      <c r="EP97" s="56"/>
      <c r="EQ97" s="56"/>
      <c r="ER97" s="56"/>
      <c r="ES97" s="56"/>
      <c r="ET97" s="56"/>
      <c r="EU97" s="56"/>
      <c r="EV97" s="56"/>
      <c r="EW97" s="56"/>
      <c r="EX97" s="56"/>
      <c r="EY97" s="56"/>
      <c r="EZ97" s="56"/>
      <c r="FA97" s="56"/>
      <c r="FB97" s="56"/>
      <c r="FC97" s="56"/>
      <c r="FD97" s="56"/>
      <c r="FE97" s="56"/>
      <c r="FF97" s="56"/>
      <c r="FG97" s="56"/>
      <c r="FH97" s="56"/>
      <c r="FI97" s="56"/>
      <c r="FJ97" s="56"/>
      <c r="FK97" s="56"/>
      <c r="FL97" s="56"/>
      <c r="FM97" s="56"/>
      <c r="FN97" s="56"/>
      <c r="FO97" s="56"/>
      <c r="FP97" s="56"/>
      <c r="FQ97" s="56"/>
      <c r="FR97" s="56"/>
      <c r="FS97" s="56"/>
      <c r="FT97" s="56"/>
      <c r="FU97" s="56"/>
      <c r="FV97" s="56"/>
      <c r="FW97" s="56"/>
      <c r="FX97" s="56"/>
      <c r="FY97" s="56"/>
      <c r="FZ97" s="56"/>
      <c r="GA97" s="56"/>
      <c r="GB97" s="56"/>
      <c r="GC97" s="56"/>
      <c r="GD97" s="56"/>
      <c r="GE97" s="56"/>
      <c r="GF97" s="56"/>
      <c r="GG97" s="56"/>
      <c r="GH97" s="56"/>
      <c r="GI97" s="56"/>
      <c r="GJ97" s="56"/>
      <c r="GK97" s="56"/>
      <c r="GL97" s="56"/>
      <c r="GM97" s="56"/>
      <c r="GN97" s="56"/>
      <c r="GO97" s="56"/>
      <c r="GP97" s="56"/>
      <c r="GQ97" s="56"/>
      <c r="GR97" s="56"/>
      <c r="GS97" s="56"/>
      <c r="GT97" s="56"/>
      <c r="GU97" s="56"/>
      <c r="GV97" s="56"/>
      <c r="GW97" s="56"/>
    </row>
    <row r="98" spans="1:205" ht="20.100000000000001"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c r="BF98" s="56"/>
      <c r="BG98" s="56"/>
      <c r="BH98" s="56"/>
      <c r="BI98" s="56"/>
      <c r="BJ98" s="56"/>
      <c r="BK98" s="56"/>
      <c r="BL98" s="56"/>
      <c r="BM98" s="56"/>
      <c r="BN98" s="56"/>
      <c r="BO98" s="56"/>
      <c r="BP98" s="56"/>
      <c r="BQ98" s="56"/>
      <c r="BR98" s="56"/>
      <c r="BS98" s="56"/>
      <c r="BT98" s="56"/>
      <c r="BU98" s="56"/>
      <c r="BV98" s="56"/>
      <c r="BW98" s="56"/>
      <c r="BX98" s="56"/>
      <c r="BY98" s="56"/>
      <c r="BZ98" s="56"/>
      <c r="CA98" s="56"/>
      <c r="CB98" s="56"/>
      <c r="CC98" s="56"/>
      <c r="CD98" s="56"/>
      <c r="CE98" s="56"/>
      <c r="CF98" s="56"/>
      <c r="CG98" s="56"/>
      <c r="CH98" s="56"/>
      <c r="CI98" s="56"/>
      <c r="CJ98" s="56"/>
      <c r="CK98" s="56"/>
      <c r="CL98" s="56"/>
      <c r="CM98" s="56"/>
      <c r="CN98" s="56"/>
      <c r="CO98" s="56"/>
      <c r="CP98" s="56"/>
      <c r="CQ98" s="56"/>
      <c r="CR98" s="56"/>
      <c r="CS98" s="56"/>
      <c r="CT98" s="56"/>
      <c r="CU98" s="56"/>
      <c r="CV98" s="56"/>
      <c r="CW98" s="56"/>
      <c r="CX98" s="56"/>
      <c r="CY98" s="56"/>
      <c r="CZ98" s="56"/>
      <c r="DA98" s="56"/>
      <c r="DB98" s="56"/>
      <c r="DC98" s="56"/>
      <c r="DD98" s="56"/>
      <c r="DE98" s="56"/>
      <c r="DF98" s="56"/>
      <c r="DG98" s="56"/>
      <c r="DH98" s="56"/>
      <c r="DI98" s="56"/>
      <c r="DJ98" s="56"/>
      <c r="DK98" s="56"/>
      <c r="DL98" s="56"/>
      <c r="DM98" s="56"/>
      <c r="DN98" s="56"/>
      <c r="DO98" s="56"/>
      <c r="DP98" s="56"/>
      <c r="DQ98" s="56"/>
      <c r="DR98" s="56"/>
      <c r="DS98" s="56"/>
      <c r="DT98" s="56"/>
      <c r="DU98" s="56"/>
      <c r="DV98" s="56"/>
      <c r="DW98" s="56"/>
      <c r="DX98" s="56"/>
      <c r="DY98" s="56"/>
      <c r="DZ98" s="56"/>
      <c r="EA98" s="56"/>
      <c r="EB98" s="56"/>
      <c r="EC98" s="56"/>
      <c r="ED98" s="56"/>
      <c r="EE98" s="56"/>
      <c r="EF98" s="56"/>
      <c r="EG98" s="56"/>
      <c r="EH98" s="56"/>
      <c r="EI98" s="56"/>
      <c r="EJ98" s="56"/>
      <c r="EK98" s="56"/>
      <c r="EL98" s="56"/>
      <c r="EM98" s="56"/>
      <c r="EN98" s="56"/>
      <c r="EO98" s="56"/>
      <c r="EP98" s="56"/>
      <c r="EQ98" s="56"/>
      <c r="ER98" s="56"/>
      <c r="ES98" s="56"/>
      <c r="ET98" s="56"/>
      <c r="EU98" s="56"/>
      <c r="EV98" s="56"/>
      <c r="EW98" s="56"/>
      <c r="EX98" s="56"/>
      <c r="EY98" s="56"/>
      <c r="EZ98" s="56"/>
      <c r="FA98" s="56"/>
      <c r="FB98" s="56"/>
      <c r="FC98" s="56"/>
      <c r="FD98" s="56"/>
      <c r="FE98" s="56"/>
      <c r="FF98" s="56"/>
      <c r="FG98" s="56"/>
      <c r="FH98" s="56"/>
      <c r="FI98" s="56"/>
      <c r="FJ98" s="56"/>
      <c r="FK98" s="56"/>
      <c r="FL98" s="56"/>
      <c r="FM98" s="56"/>
      <c r="FN98" s="56"/>
      <c r="FO98" s="56"/>
      <c r="FP98" s="56"/>
      <c r="FQ98" s="56"/>
      <c r="FR98" s="56"/>
      <c r="FS98" s="56"/>
      <c r="FT98" s="56"/>
      <c r="FU98" s="56"/>
      <c r="FV98" s="56"/>
      <c r="FW98" s="56"/>
      <c r="FX98" s="56"/>
      <c r="FY98" s="56"/>
      <c r="FZ98" s="56"/>
      <c r="GA98" s="56"/>
      <c r="GB98" s="56"/>
      <c r="GC98" s="56"/>
      <c r="GD98" s="56"/>
      <c r="GE98" s="56"/>
      <c r="GF98" s="56"/>
      <c r="GG98" s="56"/>
      <c r="GH98" s="56"/>
      <c r="GI98" s="56"/>
      <c r="GJ98" s="56"/>
      <c r="GK98" s="56"/>
      <c r="GL98" s="56"/>
      <c r="GM98" s="56"/>
      <c r="GN98" s="56"/>
      <c r="GO98" s="56"/>
      <c r="GP98" s="56"/>
      <c r="GQ98" s="56"/>
      <c r="GR98" s="56"/>
      <c r="GS98" s="56"/>
      <c r="GT98" s="56"/>
      <c r="GU98" s="56"/>
      <c r="GV98" s="56"/>
      <c r="GW98" s="56"/>
    </row>
    <row r="99" spans="1:205" ht="20.100000000000001"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c r="BF99" s="56"/>
      <c r="BG99" s="56"/>
      <c r="BH99" s="56"/>
      <c r="BI99" s="56"/>
      <c r="BJ99" s="56"/>
      <c r="BK99" s="56"/>
      <c r="BL99" s="56"/>
      <c r="BM99" s="56"/>
      <c r="BN99" s="56"/>
      <c r="BO99" s="56"/>
      <c r="BP99" s="56"/>
      <c r="BQ99" s="56"/>
      <c r="BR99" s="56"/>
      <c r="BS99" s="56"/>
      <c r="BT99" s="56"/>
      <c r="BU99" s="56"/>
      <c r="BV99" s="56"/>
      <c r="BW99" s="56"/>
      <c r="BX99" s="56"/>
      <c r="BY99" s="56"/>
      <c r="BZ99" s="56"/>
      <c r="CA99" s="56"/>
      <c r="CB99" s="56"/>
      <c r="CC99" s="56"/>
      <c r="CD99" s="56"/>
      <c r="CE99" s="56"/>
      <c r="CF99" s="56"/>
      <c r="CG99" s="56"/>
      <c r="CH99" s="56"/>
      <c r="CI99" s="56"/>
      <c r="CJ99" s="56"/>
      <c r="CK99" s="56"/>
      <c r="CL99" s="56"/>
      <c r="CM99" s="56"/>
      <c r="CN99" s="56"/>
      <c r="CO99" s="56"/>
      <c r="CP99" s="56"/>
      <c r="CQ99" s="56"/>
      <c r="CR99" s="56"/>
      <c r="CS99" s="56"/>
      <c r="CT99" s="56"/>
      <c r="CU99" s="56"/>
      <c r="CV99" s="56"/>
      <c r="CW99" s="56"/>
      <c r="CX99" s="56"/>
      <c r="CY99" s="56"/>
      <c r="CZ99" s="56"/>
      <c r="DA99" s="56"/>
      <c r="DB99" s="56"/>
      <c r="DC99" s="56"/>
      <c r="DD99" s="56"/>
      <c r="DE99" s="56"/>
      <c r="DF99" s="56"/>
      <c r="DG99" s="56"/>
      <c r="DH99" s="56"/>
      <c r="DI99" s="56"/>
      <c r="DJ99" s="56"/>
      <c r="DK99" s="56"/>
      <c r="DL99" s="56"/>
      <c r="DM99" s="56"/>
      <c r="DN99" s="56"/>
      <c r="DO99" s="56"/>
      <c r="DP99" s="56"/>
      <c r="DQ99" s="56"/>
      <c r="DR99" s="56"/>
      <c r="DS99" s="56"/>
      <c r="DT99" s="56"/>
      <c r="DU99" s="56"/>
      <c r="DV99" s="56"/>
      <c r="DW99" s="56"/>
      <c r="DX99" s="56"/>
      <c r="DY99" s="56"/>
      <c r="DZ99" s="56"/>
      <c r="EA99" s="56"/>
      <c r="EB99" s="56"/>
      <c r="EC99" s="56"/>
      <c r="ED99" s="56"/>
      <c r="EE99" s="56"/>
      <c r="EF99" s="56"/>
      <c r="EG99" s="56"/>
      <c r="EH99" s="56"/>
      <c r="EI99" s="56"/>
      <c r="EJ99" s="56"/>
      <c r="EK99" s="56"/>
      <c r="EL99" s="56"/>
      <c r="EM99" s="56"/>
      <c r="EN99" s="56"/>
      <c r="EO99" s="56"/>
      <c r="EP99" s="56"/>
      <c r="EQ99" s="56"/>
      <c r="ER99" s="56"/>
      <c r="ES99" s="56"/>
      <c r="ET99" s="56"/>
      <c r="EU99" s="56"/>
      <c r="EV99" s="56"/>
      <c r="EW99" s="56"/>
      <c r="EX99" s="56"/>
      <c r="EY99" s="56"/>
      <c r="EZ99" s="56"/>
      <c r="FA99" s="56"/>
      <c r="FB99" s="56"/>
      <c r="FC99" s="56"/>
      <c r="FD99" s="56"/>
      <c r="FE99" s="56"/>
      <c r="FF99" s="56"/>
      <c r="FG99" s="56"/>
      <c r="FH99" s="56"/>
      <c r="FI99" s="56"/>
      <c r="FJ99" s="56"/>
      <c r="FK99" s="56"/>
      <c r="FL99" s="56"/>
      <c r="FM99" s="56"/>
      <c r="FN99" s="56"/>
      <c r="FO99" s="56"/>
      <c r="FP99" s="56"/>
      <c r="FQ99" s="56"/>
      <c r="FR99" s="56"/>
      <c r="FS99" s="56"/>
      <c r="FT99" s="56"/>
      <c r="FU99" s="56"/>
      <c r="FV99" s="56"/>
      <c r="FW99" s="56"/>
      <c r="FX99" s="56"/>
      <c r="FY99" s="56"/>
      <c r="FZ99" s="56"/>
      <c r="GA99" s="56"/>
      <c r="GB99" s="56"/>
      <c r="GC99" s="56"/>
      <c r="GD99" s="56"/>
      <c r="GE99" s="56"/>
      <c r="GF99" s="56"/>
      <c r="GG99" s="56"/>
      <c r="GH99" s="56"/>
      <c r="GI99" s="56"/>
      <c r="GJ99" s="56"/>
      <c r="GK99" s="56"/>
      <c r="GL99" s="56"/>
      <c r="GM99" s="56"/>
      <c r="GN99" s="56"/>
      <c r="GO99" s="56"/>
      <c r="GP99" s="56"/>
      <c r="GQ99" s="56"/>
      <c r="GR99" s="56"/>
      <c r="GS99" s="56"/>
      <c r="GT99" s="56"/>
      <c r="GU99" s="56"/>
      <c r="GV99" s="56"/>
      <c r="GW99" s="56"/>
    </row>
    <row r="100" spans="1:205" ht="20.100000000000001"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c r="BF100" s="56"/>
      <c r="BG100" s="56"/>
      <c r="BH100" s="56"/>
      <c r="BI100" s="56"/>
      <c r="BJ100" s="56"/>
      <c r="BK100" s="56"/>
      <c r="BL100" s="56"/>
      <c r="BM100" s="56"/>
      <c r="BN100" s="56"/>
      <c r="BO100" s="56"/>
      <c r="BP100" s="56"/>
      <c r="BQ100" s="56"/>
      <c r="BR100" s="56"/>
      <c r="BS100" s="56"/>
      <c r="BT100" s="56"/>
      <c r="BU100" s="56"/>
      <c r="BV100" s="56"/>
      <c r="BW100" s="56"/>
      <c r="BX100" s="56"/>
      <c r="BY100" s="56"/>
      <c r="BZ100" s="56"/>
      <c r="CA100" s="56"/>
      <c r="CB100" s="56"/>
      <c r="CC100" s="56"/>
      <c r="CD100" s="56"/>
      <c r="CE100" s="56"/>
      <c r="CF100" s="56"/>
      <c r="CG100" s="56"/>
      <c r="CH100" s="56"/>
      <c r="CI100" s="56"/>
      <c r="CJ100" s="56"/>
      <c r="CK100" s="56"/>
      <c r="CL100" s="56"/>
      <c r="CM100" s="56"/>
      <c r="CN100" s="56"/>
      <c r="CO100" s="56"/>
      <c r="CP100" s="56"/>
      <c r="CQ100" s="56"/>
      <c r="CR100" s="56"/>
      <c r="CS100" s="56"/>
      <c r="CT100" s="56"/>
      <c r="CU100" s="56"/>
      <c r="CV100" s="56"/>
      <c r="CW100" s="56"/>
      <c r="CX100" s="56"/>
      <c r="CY100" s="56"/>
      <c r="CZ100" s="56"/>
      <c r="DA100" s="56"/>
      <c r="DB100" s="56"/>
      <c r="DC100" s="56"/>
      <c r="DD100" s="56"/>
      <c r="DE100" s="56"/>
      <c r="DF100" s="56"/>
      <c r="DG100" s="56"/>
      <c r="DH100" s="56"/>
      <c r="DI100" s="56"/>
      <c r="DJ100" s="56"/>
      <c r="DK100" s="56"/>
      <c r="DL100" s="56"/>
      <c r="DM100" s="56"/>
      <c r="DN100" s="56"/>
      <c r="DO100" s="56"/>
      <c r="DP100" s="56"/>
      <c r="DQ100" s="56"/>
      <c r="DR100" s="56"/>
      <c r="DS100" s="56"/>
      <c r="DT100" s="56"/>
      <c r="DU100" s="56"/>
      <c r="DV100" s="56"/>
      <c r="DW100" s="56"/>
      <c r="DX100" s="56"/>
      <c r="DY100" s="56"/>
      <c r="DZ100" s="56"/>
      <c r="EA100" s="56"/>
      <c r="EB100" s="56"/>
      <c r="EC100" s="56"/>
      <c r="ED100" s="56"/>
      <c r="EE100" s="56"/>
      <c r="EF100" s="56"/>
      <c r="EG100" s="56"/>
      <c r="EH100" s="56"/>
      <c r="EI100" s="56"/>
      <c r="EJ100" s="56"/>
      <c r="EK100" s="56"/>
      <c r="EL100" s="56"/>
      <c r="EM100" s="56"/>
      <c r="EN100" s="56"/>
      <c r="EO100" s="56"/>
      <c r="EP100" s="56"/>
      <c r="EQ100" s="56"/>
      <c r="ER100" s="56"/>
      <c r="ES100" s="56"/>
      <c r="ET100" s="56"/>
      <c r="EU100" s="56"/>
      <c r="EV100" s="56"/>
      <c r="EW100" s="56"/>
      <c r="EX100" s="56"/>
      <c r="EY100" s="56"/>
      <c r="EZ100" s="56"/>
      <c r="FA100" s="56"/>
      <c r="FB100" s="56"/>
      <c r="FC100" s="56"/>
      <c r="FD100" s="56"/>
      <c r="FE100" s="56"/>
      <c r="FF100" s="56"/>
      <c r="FG100" s="56"/>
      <c r="FH100" s="56"/>
      <c r="FI100" s="56"/>
      <c r="FJ100" s="56"/>
      <c r="FK100" s="56"/>
      <c r="FL100" s="56"/>
      <c r="FM100" s="56"/>
      <c r="FN100" s="56"/>
      <c r="FO100" s="56"/>
      <c r="FP100" s="56"/>
      <c r="FQ100" s="56"/>
      <c r="FR100" s="56"/>
      <c r="FS100" s="56"/>
      <c r="FT100" s="56"/>
      <c r="FU100" s="56"/>
      <c r="FV100" s="56"/>
      <c r="FW100" s="56"/>
      <c r="FX100" s="56"/>
      <c r="FY100" s="56"/>
      <c r="FZ100" s="56"/>
      <c r="GA100" s="56"/>
      <c r="GB100" s="56"/>
      <c r="GC100" s="56"/>
      <c r="GD100" s="56"/>
      <c r="GE100" s="56"/>
      <c r="GF100" s="56"/>
      <c r="GG100" s="56"/>
      <c r="GH100" s="56"/>
      <c r="GI100" s="56"/>
      <c r="GJ100" s="56"/>
      <c r="GK100" s="56"/>
      <c r="GL100" s="56"/>
      <c r="GM100" s="56"/>
      <c r="GN100" s="56"/>
      <c r="GO100" s="56"/>
      <c r="GP100" s="56"/>
      <c r="GQ100" s="56"/>
      <c r="GR100" s="56"/>
      <c r="GS100" s="56"/>
      <c r="GT100" s="56"/>
      <c r="GU100" s="56"/>
      <c r="GV100" s="56"/>
      <c r="GW100" s="56"/>
    </row>
    <row r="101" spans="1:205" ht="20.100000000000001"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c r="BF101" s="56"/>
      <c r="BG101" s="56"/>
      <c r="BH101" s="56"/>
      <c r="BI101" s="56"/>
      <c r="BJ101" s="56"/>
      <c r="BK101" s="56"/>
      <c r="BL101" s="56"/>
      <c r="BM101" s="56"/>
      <c r="BN101" s="56"/>
      <c r="BO101" s="56"/>
      <c r="BP101" s="56"/>
      <c r="BQ101" s="56"/>
      <c r="BR101" s="56"/>
      <c r="BS101" s="56"/>
      <c r="BT101" s="56"/>
      <c r="BU101" s="56"/>
      <c r="BV101" s="56"/>
      <c r="BW101" s="56"/>
      <c r="BX101" s="56"/>
      <c r="BY101" s="56"/>
      <c r="BZ101" s="56"/>
      <c r="CA101" s="56"/>
      <c r="CB101" s="56"/>
      <c r="CC101" s="56"/>
      <c r="CD101" s="56"/>
      <c r="CE101" s="56"/>
      <c r="CF101" s="56"/>
      <c r="CG101" s="56"/>
      <c r="CH101" s="56"/>
      <c r="CI101" s="56"/>
      <c r="CJ101" s="56"/>
      <c r="CK101" s="56"/>
      <c r="CL101" s="56"/>
      <c r="CM101" s="56"/>
      <c r="CN101" s="56"/>
      <c r="CO101" s="56"/>
      <c r="CP101" s="56"/>
      <c r="CQ101" s="56"/>
      <c r="CR101" s="56"/>
      <c r="CS101" s="56"/>
      <c r="CT101" s="56"/>
      <c r="CU101" s="56"/>
      <c r="CV101" s="56"/>
      <c r="CW101" s="56"/>
      <c r="CX101" s="56"/>
      <c r="CY101" s="56"/>
      <c r="CZ101" s="56"/>
      <c r="DA101" s="56"/>
      <c r="DB101" s="56"/>
      <c r="DC101" s="56"/>
      <c r="DD101" s="56"/>
      <c r="DE101" s="56"/>
      <c r="DF101" s="56"/>
      <c r="DG101" s="56"/>
      <c r="DH101" s="56"/>
      <c r="DI101" s="56"/>
      <c r="DJ101" s="56"/>
      <c r="DK101" s="56"/>
      <c r="DL101" s="56"/>
      <c r="DM101" s="56"/>
      <c r="DN101" s="56"/>
      <c r="DO101" s="56"/>
      <c r="DP101" s="56"/>
      <c r="DQ101" s="56"/>
      <c r="DR101" s="56"/>
      <c r="DS101" s="56"/>
      <c r="DT101" s="56"/>
      <c r="DU101" s="56"/>
      <c r="DV101" s="56"/>
      <c r="DW101" s="56"/>
      <c r="DX101" s="56"/>
      <c r="DY101" s="56"/>
      <c r="DZ101" s="56"/>
      <c r="EA101" s="56"/>
      <c r="EB101" s="56"/>
      <c r="EC101" s="56"/>
      <c r="ED101" s="56"/>
      <c r="EE101" s="56"/>
      <c r="EF101" s="56"/>
      <c r="EG101" s="56"/>
      <c r="EH101" s="56"/>
      <c r="EI101" s="56"/>
      <c r="EJ101" s="56"/>
      <c r="EK101" s="56"/>
      <c r="EL101" s="56"/>
      <c r="EM101" s="56"/>
      <c r="EN101" s="56"/>
      <c r="EO101" s="56"/>
      <c r="EP101" s="56"/>
      <c r="EQ101" s="56"/>
      <c r="ER101" s="56"/>
      <c r="ES101" s="56"/>
      <c r="ET101" s="56"/>
      <c r="EU101" s="56"/>
      <c r="EV101" s="56"/>
      <c r="EW101" s="56"/>
      <c r="EX101" s="56"/>
      <c r="EY101" s="56"/>
      <c r="EZ101" s="56"/>
      <c r="FA101" s="56"/>
      <c r="FB101" s="56"/>
      <c r="FC101" s="56"/>
      <c r="FD101" s="56"/>
      <c r="FE101" s="56"/>
      <c r="FF101" s="56"/>
      <c r="FG101" s="56"/>
      <c r="FH101" s="56"/>
      <c r="FI101" s="56"/>
      <c r="FJ101" s="56"/>
      <c r="FK101" s="56"/>
      <c r="FL101" s="56"/>
      <c r="FM101" s="56"/>
      <c r="FN101" s="56"/>
      <c r="FO101" s="56"/>
      <c r="FP101" s="56"/>
      <c r="FQ101" s="56"/>
      <c r="FR101" s="56"/>
      <c r="FS101" s="56"/>
      <c r="FT101" s="56"/>
      <c r="FU101" s="56"/>
      <c r="FV101" s="56"/>
      <c r="FW101" s="56"/>
      <c r="FX101" s="56"/>
      <c r="FY101" s="56"/>
      <c r="FZ101" s="56"/>
      <c r="GA101" s="56"/>
      <c r="GB101" s="56"/>
      <c r="GC101" s="56"/>
      <c r="GD101" s="56"/>
      <c r="GE101" s="56"/>
      <c r="GF101" s="56"/>
      <c r="GG101" s="56"/>
      <c r="GH101" s="56"/>
      <c r="GI101" s="56"/>
      <c r="GJ101" s="56"/>
      <c r="GK101" s="56"/>
      <c r="GL101" s="56"/>
      <c r="GM101" s="56"/>
      <c r="GN101" s="56"/>
      <c r="GO101" s="56"/>
      <c r="GP101" s="56"/>
      <c r="GQ101" s="56"/>
      <c r="GR101" s="56"/>
      <c r="GS101" s="56"/>
      <c r="GT101" s="56"/>
      <c r="GU101" s="56"/>
      <c r="GV101" s="56"/>
      <c r="GW101" s="56"/>
    </row>
    <row r="102" spans="1:205" ht="20.100000000000001"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c r="BG102" s="56"/>
      <c r="BH102" s="56"/>
      <c r="BI102" s="56"/>
      <c r="BJ102" s="56"/>
      <c r="BK102" s="56"/>
      <c r="BL102" s="56"/>
      <c r="BM102" s="56"/>
      <c r="BN102" s="56"/>
      <c r="BO102" s="56"/>
      <c r="BP102" s="56"/>
      <c r="BQ102" s="56"/>
      <c r="BR102" s="56"/>
      <c r="BS102" s="56"/>
      <c r="BT102" s="56"/>
      <c r="BU102" s="56"/>
      <c r="BV102" s="56"/>
      <c r="BW102" s="56"/>
      <c r="BX102" s="56"/>
      <c r="BY102" s="56"/>
      <c r="BZ102" s="56"/>
      <c r="CA102" s="56"/>
      <c r="CB102" s="56"/>
      <c r="CC102" s="56"/>
      <c r="CD102" s="56"/>
      <c r="CE102" s="56"/>
      <c r="CF102" s="56"/>
      <c r="CG102" s="56"/>
      <c r="CH102" s="56"/>
      <c r="CI102" s="56"/>
      <c r="CJ102" s="56"/>
      <c r="CK102" s="56"/>
      <c r="CL102" s="56"/>
      <c r="CM102" s="56"/>
      <c r="CN102" s="56"/>
      <c r="CO102" s="56"/>
      <c r="CP102" s="56"/>
      <c r="CQ102" s="56"/>
      <c r="CR102" s="56"/>
      <c r="CS102" s="56"/>
      <c r="CT102" s="56"/>
      <c r="CU102" s="56"/>
      <c r="CV102" s="56"/>
      <c r="CW102" s="56"/>
      <c r="CX102" s="56"/>
      <c r="CY102" s="56"/>
      <c r="CZ102" s="56"/>
      <c r="DA102" s="56"/>
      <c r="DB102" s="56"/>
      <c r="DC102" s="56"/>
      <c r="DD102" s="56"/>
      <c r="DE102" s="56"/>
      <c r="DF102" s="56"/>
      <c r="DG102" s="56"/>
      <c r="DH102" s="56"/>
      <c r="DI102" s="56"/>
      <c r="DJ102" s="56"/>
      <c r="DK102" s="56"/>
      <c r="DL102" s="56"/>
      <c r="DM102" s="56"/>
      <c r="DN102" s="56"/>
      <c r="DO102" s="56"/>
      <c r="DP102" s="56"/>
      <c r="DQ102" s="56"/>
      <c r="DR102" s="56"/>
      <c r="DS102" s="56"/>
      <c r="DT102" s="56"/>
      <c r="DU102" s="56"/>
      <c r="DV102" s="56"/>
      <c r="DW102" s="56"/>
      <c r="DX102" s="56"/>
      <c r="DY102" s="56"/>
      <c r="DZ102" s="56"/>
      <c r="EA102" s="56"/>
      <c r="EB102" s="56"/>
      <c r="EC102" s="56"/>
      <c r="ED102" s="56"/>
      <c r="EE102" s="56"/>
      <c r="EF102" s="56"/>
      <c r="EG102" s="56"/>
      <c r="EH102" s="56"/>
      <c r="EI102" s="56"/>
      <c r="EJ102" s="56"/>
      <c r="EK102" s="56"/>
      <c r="EL102" s="56"/>
      <c r="EM102" s="56"/>
      <c r="EN102" s="56"/>
      <c r="EO102" s="56"/>
      <c r="EP102" s="56"/>
      <c r="EQ102" s="56"/>
      <c r="ER102" s="56"/>
      <c r="ES102" s="56"/>
      <c r="ET102" s="56"/>
      <c r="EU102" s="56"/>
      <c r="EV102" s="56"/>
      <c r="EW102" s="56"/>
      <c r="EX102" s="56"/>
      <c r="EY102" s="56"/>
      <c r="EZ102" s="56"/>
      <c r="FA102" s="56"/>
      <c r="FB102" s="56"/>
      <c r="FC102" s="56"/>
      <c r="FD102" s="56"/>
      <c r="FE102" s="56"/>
      <c r="FF102" s="56"/>
      <c r="FG102" s="56"/>
      <c r="FH102" s="56"/>
      <c r="FI102" s="56"/>
      <c r="FJ102" s="56"/>
      <c r="FK102" s="56"/>
      <c r="FL102" s="56"/>
      <c r="FM102" s="56"/>
      <c r="FN102" s="56"/>
      <c r="FO102" s="56"/>
      <c r="FP102" s="56"/>
      <c r="FQ102" s="56"/>
      <c r="FR102" s="56"/>
      <c r="FS102" s="56"/>
      <c r="FT102" s="56"/>
      <c r="FU102" s="56"/>
      <c r="FV102" s="56"/>
      <c r="FW102" s="56"/>
      <c r="FX102" s="56"/>
      <c r="FY102" s="56"/>
      <c r="FZ102" s="56"/>
      <c r="GA102" s="56"/>
      <c r="GB102" s="56"/>
      <c r="GC102" s="56"/>
      <c r="GD102" s="56"/>
      <c r="GE102" s="56"/>
      <c r="GF102" s="56"/>
      <c r="GG102" s="56"/>
      <c r="GH102" s="56"/>
      <c r="GI102" s="56"/>
      <c r="GJ102" s="56"/>
      <c r="GK102" s="56"/>
      <c r="GL102" s="56"/>
      <c r="GM102" s="56"/>
      <c r="GN102" s="56"/>
      <c r="GO102" s="56"/>
      <c r="GP102" s="56"/>
      <c r="GQ102" s="56"/>
      <c r="GR102" s="56"/>
      <c r="GS102" s="56"/>
      <c r="GT102" s="56"/>
      <c r="GU102" s="56"/>
      <c r="GV102" s="56"/>
      <c r="GW102" s="56"/>
    </row>
    <row r="103" spans="1:205" ht="20.100000000000001"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M103" s="56"/>
      <c r="BN103" s="56"/>
      <c r="BO103" s="56"/>
      <c r="BP103" s="56"/>
      <c r="BQ103" s="56"/>
      <c r="BR103" s="56"/>
      <c r="BS103" s="56"/>
      <c r="BT103" s="56"/>
      <c r="BU103" s="56"/>
      <c r="BV103" s="56"/>
      <c r="BW103" s="56"/>
      <c r="BX103" s="56"/>
      <c r="BY103" s="56"/>
      <c r="BZ103" s="56"/>
      <c r="CA103" s="56"/>
      <c r="CB103" s="56"/>
      <c r="CC103" s="56"/>
      <c r="CD103" s="56"/>
      <c r="CE103" s="56"/>
      <c r="CF103" s="56"/>
      <c r="CG103" s="56"/>
      <c r="CH103" s="56"/>
      <c r="CI103" s="56"/>
      <c r="CJ103" s="56"/>
      <c r="CK103" s="56"/>
      <c r="CL103" s="56"/>
      <c r="CM103" s="56"/>
      <c r="CN103" s="56"/>
      <c r="CO103" s="56"/>
      <c r="CP103" s="56"/>
      <c r="CQ103" s="56"/>
      <c r="CR103" s="56"/>
      <c r="CS103" s="56"/>
      <c r="CT103" s="56"/>
      <c r="CU103" s="56"/>
      <c r="CV103" s="56"/>
      <c r="CW103" s="56"/>
      <c r="CX103" s="56"/>
      <c r="CY103" s="56"/>
      <c r="CZ103" s="56"/>
      <c r="DA103" s="56"/>
      <c r="DB103" s="56"/>
      <c r="DC103" s="56"/>
      <c r="DD103" s="56"/>
      <c r="DE103" s="56"/>
      <c r="DF103" s="56"/>
      <c r="DG103" s="56"/>
      <c r="DH103" s="56"/>
      <c r="DI103" s="56"/>
      <c r="DJ103" s="56"/>
      <c r="DK103" s="56"/>
      <c r="DL103" s="56"/>
      <c r="DM103" s="56"/>
      <c r="DN103" s="56"/>
      <c r="DO103" s="56"/>
      <c r="DP103" s="56"/>
      <c r="DQ103" s="56"/>
      <c r="DR103" s="56"/>
      <c r="DS103" s="56"/>
      <c r="DT103" s="56"/>
      <c r="DU103" s="56"/>
      <c r="DV103" s="56"/>
      <c r="DW103" s="56"/>
      <c r="DX103" s="56"/>
      <c r="DY103" s="56"/>
      <c r="DZ103" s="56"/>
      <c r="EA103" s="56"/>
      <c r="EB103" s="56"/>
      <c r="EC103" s="56"/>
      <c r="ED103" s="56"/>
      <c r="EE103" s="56"/>
      <c r="EF103" s="56"/>
      <c r="EG103" s="56"/>
      <c r="EH103" s="56"/>
      <c r="EI103" s="56"/>
      <c r="EJ103" s="56"/>
      <c r="EK103" s="56"/>
      <c r="EL103" s="56"/>
      <c r="EM103" s="56"/>
      <c r="EN103" s="56"/>
      <c r="EO103" s="56"/>
      <c r="EP103" s="56"/>
      <c r="EQ103" s="56"/>
      <c r="ER103" s="56"/>
      <c r="ES103" s="56"/>
      <c r="ET103" s="56"/>
      <c r="EU103" s="56"/>
      <c r="EV103" s="56"/>
      <c r="EW103" s="56"/>
      <c r="EX103" s="56"/>
      <c r="EY103" s="56"/>
      <c r="EZ103" s="56"/>
      <c r="FA103" s="56"/>
      <c r="FB103" s="56"/>
      <c r="FC103" s="56"/>
      <c r="FD103" s="56"/>
      <c r="FE103" s="56"/>
      <c r="FF103" s="56"/>
      <c r="FG103" s="56"/>
      <c r="FH103" s="56"/>
      <c r="FI103" s="56"/>
      <c r="FJ103" s="56"/>
      <c r="FK103" s="56"/>
      <c r="FL103" s="56"/>
      <c r="FM103" s="56"/>
      <c r="FN103" s="56"/>
      <c r="FO103" s="56"/>
      <c r="FP103" s="56"/>
      <c r="FQ103" s="56"/>
      <c r="FR103" s="56"/>
      <c r="FS103" s="56"/>
      <c r="FT103" s="56"/>
      <c r="FU103" s="56"/>
      <c r="FV103" s="56"/>
      <c r="FW103" s="56"/>
      <c r="FX103" s="56"/>
      <c r="FY103" s="56"/>
      <c r="FZ103" s="56"/>
      <c r="GA103" s="56"/>
      <c r="GB103" s="56"/>
      <c r="GC103" s="56"/>
      <c r="GD103" s="56"/>
      <c r="GE103" s="56"/>
      <c r="GF103" s="56"/>
      <c r="GG103" s="56"/>
      <c r="GH103" s="56"/>
      <c r="GI103" s="56"/>
      <c r="GJ103" s="56"/>
      <c r="GK103" s="56"/>
      <c r="GL103" s="56"/>
      <c r="GM103" s="56"/>
      <c r="GN103" s="56"/>
      <c r="GO103" s="56"/>
      <c r="GP103" s="56"/>
      <c r="GQ103" s="56"/>
      <c r="GR103" s="56"/>
      <c r="GS103" s="56"/>
      <c r="GT103" s="56"/>
      <c r="GU103" s="56"/>
      <c r="GV103" s="56"/>
      <c r="GW103" s="56"/>
    </row>
    <row r="104" spans="1:205" ht="20.100000000000001"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56"/>
      <c r="BN104" s="56"/>
      <c r="BO104" s="56"/>
      <c r="BP104" s="56"/>
      <c r="BQ104" s="56"/>
      <c r="BR104" s="56"/>
      <c r="BS104" s="56"/>
      <c r="BT104" s="56"/>
      <c r="BU104" s="56"/>
      <c r="BV104" s="56"/>
      <c r="BW104" s="56"/>
      <c r="BX104" s="56"/>
      <c r="BY104" s="56"/>
      <c r="BZ104" s="56"/>
      <c r="CA104" s="56"/>
      <c r="CB104" s="56"/>
      <c r="CC104" s="56"/>
      <c r="CD104" s="56"/>
      <c r="CE104" s="56"/>
      <c r="CF104" s="56"/>
      <c r="CG104" s="56"/>
      <c r="CH104" s="56"/>
      <c r="CI104" s="56"/>
      <c r="CJ104" s="56"/>
      <c r="CK104" s="56"/>
      <c r="CL104" s="56"/>
      <c r="CM104" s="56"/>
      <c r="CN104" s="56"/>
      <c r="CO104" s="56"/>
      <c r="CP104" s="56"/>
      <c r="CQ104" s="56"/>
      <c r="CR104" s="56"/>
      <c r="CS104" s="56"/>
      <c r="CT104" s="56"/>
      <c r="CU104" s="56"/>
      <c r="CV104" s="56"/>
      <c r="CW104" s="56"/>
      <c r="CX104" s="56"/>
      <c r="CY104" s="56"/>
      <c r="CZ104" s="56"/>
      <c r="DA104" s="56"/>
      <c r="DB104" s="56"/>
      <c r="DC104" s="56"/>
      <c r="DD104" s="56"/>
      <c r="DE104" s="56"/>
      <c r="DF104" s="56"/>
      <c r="DG104" s="56"/>
      <c r="DH104" s="56"/>
      <c r="DI104" s="56"/>
      <c r="DJ104" s="56"/>
      <c r="DK104" s="56"/>
      <c r="DL104" s="56"/>
      <c r="DM104" s="56"/>
      <c r="DN104" s="56"/>
      <c r="DO104" s="56"/>
      <c r="DP104" s="56"/>
      <c r="DQ104" s="56"/>
      <c r="DR104" s="56"/>
      <c r="DS104" s="56"/>
      <c r="DT104" s="56"/>
      <c r="DU104" s="56"/>
      <c r="DV104" s="56"/>
      <c r="DW104" s="56"/>
      <c r="DX104" s="56"/>
      <c r="DY104" s="56"/>
      <c r="DZ104" s="56"/>
      <c r="EA104" s="56"/>
      <c r="EB104" s="56"/>
      <c r="EC104" s="56"/>
      <c r="ED104" s="56"/>
      <c r="EE104" s="56"/>
      <c r="EF104" s="56"/>
      <c r="EG104" s="56"/>
      <c r="EH104" s="56"/>
      <c r="EI104" s="56"/>
      <c r="EJ104" s="56"/>
      <c r="EK104" s="56"/>
      <c r="EL104" s="56"/>
      <c r="EM104" s="56"/>
      <c r="EN104" s="56"/>
      <c r="EO104" s="56"/>
      <c r="EP104" s="56"/>
      <c r="EQ104" s="56"/>
      <c r="ER104" s="56"/>
      <c r="ES104" s="56"/>
      <c r="ET104" s="56"/>
      <c r="EU104" s="56"/>
      <c r="EV104" s="56"/>
      <c r="EW104" s="56"/>
      <c r="EX104" s="56"/>
      <c r="EY104" s="56"/>
      <c r="EZ104" s="56"/>
      <c r="FA104" s="56"/>
      <c r="FB104" s="56"/>
      <c r="FC104" s="56"/>
      <c r="FD104" s="56"/>
      <c r="FE104" s="56"/>
      <c r="FF104" s="56"/>
      <c r="FG104" s="56"/>
      <c r="FH104" s="56"/>
      <c r="FI104" s="56"/>
      <c r="FJ104" s="56"/>
      <c r="FK104" s="56"/>
      <c r="FL104" s="56"/>
      <c r="FM104" s="56"/>
      <c r="FN104" s="56"/>
      <c r="FO104" s="56"/>
      <c r="FP104" s="56"/>
      <c r="FQ104" s="56"/>
      <c r="FR104" s="56"/>
      <c r="FS104" s="56"/>
      <c r="FT104" s="56"/>
      <c r="FU104" s="56"/>
      <c r="FV104" s="56"/>
      <c r="FW104" s="56"/>
      <c r="FX104" s="56"/>
      <c r="FY104" s="56"/>
      <c r="FZ104" s="56"/>
      <c r="GA104" s="56"/>
      <c r="GB104" s="56"/>
      <c r="GC104" s="56"/>
      <c r="GD104" s="56"/>
      <c r="GE104" s="56"/>
      <c r="GF104" s="56"/>
      <c r="GG104" s="56"/>
      <c r="GH104" s="56"/>
      <c r="GI104" s="56"/>
      <c r="GJ104" s="56"/>
      <c r="GK104" s="56"/>
      <c r="GL104" s="56"/>
      <c r="GM104" s="56"/>
      <c r="GN104" s="56"/>
      <c r="GO104" s="56"/>
      <c r="GP104" s="56"/>
      <c r="GQ104" s="56"/>
      <c r="GR104" s="56"/>
      <c r="GS104" s="56"/>
      <c r="GT104" s="56"/>
      <c r="GU104" s="56"/>
      <c r="GV104" s="56"/>
      <c r="GW104" s="56"/>
    </row>
    <row r="105" spans="1:205" ht="20.100000000000001"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M105" s="56"/>
      <c r="BN105" s="56"/>
      <c r="BO105" s="56"/>
      <c r="BP105" s="56"/>
      <c r="BQ105" s="56"/>
      <c r="BR105" s="56"/>
      <c r="BS105" s="56"/>
      <c r="BT105" s="56"/>
      <c r="BU105" s="56"/>
      <c r="BV105" s="56"/>
      <c r="BW105" s="56"/>
      <c r="BX105" s="56"/>
      <c r="BY105" s="56"/>
      <c r="BZ105" s="56"/>
      <c r="CA105" s="56"/>
      <c r="CB105" s="56"/>
      <c r="CC105" s="56"/>
      <c r="CD105" s="56"/>
      <c r="CE105" s="56"/>
      <c r="CF105" s="56"/>
      <c r="CG105" s="56"/>
      <c r="CH105" s="56"/>
      <c r="CI105" s="56"/>
      <c r="CJ105" s="56"/>
      <c r="CK105" s="56"/>
      <c r="CL105" s="56"/>
      <c r="CM105" s="56"/>
      <c r="CN105" s="56"/>
      <c r="CO105" s="56"/>
      <c r="CP105" s="56"/>
      <c r="CQ105" s="56"/>
      <c r="CR105" s="56"/>
      <c r="CS105" s="56"/>
      <c r="CT105" s="56"/>
      <c r="CU105" s="56"/>
      <c r="CV105" s="56"/>
      <c r="CW105" s="56"/>
      <c r="CX105" s="56"/>
      <c r="CY105" s="56"/>
      <c r="CZ105" s="56"/>
      <c r="DA105" s="56"/>
      <c r="DB105" s="56"/>
      <c r="DC105" s="56"/>
      <c r="DD105" s="56"/>
      <c r="DE105" s="56"/>
      <c r="DF105" s="56"/>
      <c r="DG105" s="56"/>
      <c r="DH105" s="56"/>
      <c r="DI105" s="56"/>
      <c r="DJ105" s="56"/>
      <c r="DK105" s="56"/>
      <c r="DL105" s="56"/>
      <c r="DM105" s="56"/>
      <c r="DN105" s="56"/>
      <c r="DO105" s="56"/>
      <c r="DP105" s="56"/>
      <c r="DQ105" s="56"/>
      <c r="DR105" s="56"/>
      <c r="DS105" s="56"/>
      <c r="DT105" s="56"/>
      <c r="DU105" s="56"/>
      <c r="DV105" s="56"/>
      <c r="DW105" s="56"/>
      <c r="DX105" s="56"/>
      <c r="DY105" s="56"/>
      <c r="DZ105" s="56"/>
      <c r="EA105" s="56"/>
      <c r="EB105" s="56"/>
      <c r="EC105" s="56"/>
      <c r="ED105" s="56"/>
      <c r="EE105" s="56"/>
      <c r="EF105" s="56"/>
      <c r="EG105" s="56"/>
      <c r="EH105" s="56"/>
      <c r="EI105" s="56"/>
      <c r="EJ105" s="56"/>
      <c r="EK105" s="56"/>
      <c r="EL105" s="56"/>
      <c r="EM105" s="56"/>
      <c r="EN105" s="56"/>
      <c r="EO105" s="56"/>
      <c r="EP105" s="56"/>
      <c r="EQ105" s="56"/>
      <c r="ER105" s="56"/>
      <c r="ES105" s="56"/>
      <c r="ET105" s="56"/>
      <c r="EU105" s="56"/>
      <c r="EV105" s="56"/>
      <c r="EW105" s="56"/>
      <c r="EX105" s="56"/>
      <c r="EY105" s="56"/>
      <c r="EZ105" s="56"/>
      <c r="FA105" s="56"/>
      <c r="FB105" s="56"/>
      <c r="FC105" s="56"/>
      <c r="FD105" s="56"/>
      <c r="FE105" s="56"/>
      <c r="FF105" s="56"/>
      <c r="FG105" s="56"/>
      <c r="FH105" s="56"/>
      <c r="FI105" s="56"/>
      <c r="FJ105" s="56"/>
      <c r="FK105" s="56"/>
      <c r="FL105" s="56"/>
      <c r="FM105" s="56"/>
      <c r="FN105" s="56"/>
      <c r="FO105" s="56"/>
      <c r="FP105" s="56"/>
      <c r="FQ105" s="56"/>
      <c r="FR105" s="56"/>
      <c r="FS105" s="56"/>
      <c r="FT105" s="56"/>
      <c r="FU105" s="56"/>
      <c r="FV105" s="56"/>
      <c r="FW105" s="56"/>
      <c r="FX105" s="56"/>
      <c r="FY105" s="56"/>
      <c r="FZ105" s="56"/>
      <c r="GA105" s="56"/>
      <c r="GB105" s="56"/>
      <c r="GC105" s="56"/>
      <c r="GD105" s="56"/>
      <c r="GE105" s="56"/>
      <c r="GF105" s="56"/>
      <c r="GG105" s="56"/>
      <c r="GH105" s="56"/>
      <c r="GI105" s="56"/>
      <c r="GJ105" s="56"/>
      <c r="GK105" s="56"/>
      <c r="GL105" s="56"/>
      <c r="GM105" s="56"/>
      <c r="GN105" s="56"/>
      <c r="GO105" s="56"/>
      <c r="GP105" s="56"/>
      <c r="GQ105" s="56"/>
      <c r="GR105" s="56"/>
      <c r="GS105" s="56"/>
      <c r="GT105" s="56"/>
      <c r="GU105" s="56"/>
      <c r="GV105" s="56"/>
      <c r="GW105" s="56"/>
    </row>
    <row r="106" spans="1:205" ht="20.100000000000001"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c r="CM106" s="56"/>
      <c r="CN106" s="56"/>
      <c r="CO106" s="56"/>
      <c r="CP106" s="56"/>
      <c r="CQ106" s="56"/>
      <c r="CR106" s="56"/>
      <c r="CS106" s="56"/>
      <c r="CT106" s="56"/>
      <c r="CU106" s="56"/>
      <c r="CV106" s="56"/>
      <c r="CW106" s="56"/>
      <c r="CX106" s="56"/>
      <c r="CY106" s="56"/>
      <c r="CZ106" s="56"/>
      <c r="DA106" s="56"/>
      <c r="DB106" s="56"/>
      <c r="DC106" s="56"/>
      <c r="DD106" s="56"/>
      <c r="DE106" s="56"/>
      <c r="DF106" s="56"/>
      <c r="DG106" s="56"/>
      <c r="DH106" s="56"/>
      <c r="DI106" s="56"/>
      <c r="DJ106" s="56"/>
      <c r="DK106" s="56"/>
      <c r="DL106" s="56"/>
      <c r="DM106" s="56"/>
      <c r="DN106" s="56"/>
      <c r="DO106" s="56"/>
      <c r="DP106" s="56"/>
      <c r="DQ106" s="56"/>
      <c r="DR106" s="56"/>
      <c r="DS106" s="56"/>
      <c r="DT106" s="56"/>
      <c r="DU106" s="56"/>
      <c r="DV106" s="56"/>
      <c r="DW106" s="56"/>
      <c r="DX106" s="56"/>
      <c r="DY106" s="56"/>
      <c r="DZ106" s="56"/>
      <c r="EA106" s="56"/>
      <c r="EB106" s="56"/>
      <c r="EC106" s="56"/>
      <c r="ED106" s="56"/>
      <c r="EE106" s="56"/>
      <c r="EF106" s="56"/>
      <c r="EG106" s="56"/>
      <c r="EH106" s="56"/>
      <c r="EI106" s="56"/>
      <c r="EJ106" s="56"/>
      <c r="EK106" s="56"/>
      <c r="EL106" s="56"/>
      <c r="EM106" s="56"/>
      <c r="EN106" s="56"/>
      <c r="EO106" s="56"/>
      <c r="EP106" s="56"/>
      <c r="EQ106" s="56"/>
      <c r="ER106" s="56"/>
      <c r="ES106" s="56"/>
      <c r="ET106" s="56"/>
      <c r="EU106" s="56"/>
      <c r="EV106" s="56"/>
      <c r="EW106" s="56"/>
      <c r="EX106" s="56"/>
      <c r="EY106" s="56"/>
      <c r="EZ106" s="56"/>
      <c r="FA106" s="56"/>
      <c r="FB106" s="56"/>
      <c r="FC106" s="56"/>
      <c r="FD106" s="56"/>
      <c r="FE106" s="56"/>
      <c r="FF106" s="56"/>
      <c r="FG106" s="56"/>
      <c r="FH106" s="56"/>
      <c r="FI106" s="56"/>
      <c r="FJ106" s="56"/>
      <c r="FK106" s="56"/>
      <c r="FL106" s="56"/>
      <c r="FM106" s="56"/>
      <c r="FN106" s="56"/>
      <c r="FO106" s="56"/>
      <c r="FP106" s="56"/>
      <c r="FQ106" s="56"/>
      <c r="FR106" s="56"/>
      <c r="FS106" s="56"/>
      <c r="FT106" s="56"/>
      <c r="FU106" s="56"/>
      <c r="FV106" s="56"/>
      <c r="FW106" s="56"/>
      <c r="FX106" s="56"/>
      <c r="FY106" s="56"/>
      <c r="FZ106" s="56"/>
      <c r="GA106" s="56"/>
      <c r="GB106" s="56"/>
      <c r="GC106" s="56"/>
      <c r="GD106" s="56"/>
      <c r="GE106" s="56"/>
      <c r="GF106" s="56"/>
      <c r="GG106" s="56"/>
      <c r="GH106" s="56"/>
      <c r="GI106" s="56"/>
      <c r="GJ106" s="56"/>
      <c r="GK106" s="56"/>
      <c r="GL106" s="56"/>
      <c r="GM106" s="56"/>
      <c r="GN106" s="56"/>
      <c r="GO106" s="56"/>
      <c r="GP106" s="56"/>
      <c r="GQ106" s="56"/>
      <c r="GR106" s="56"/>
      <c r="GS106" s="56"/>
      <c r="GT106" s="56"/>
      <c r="GU106" s="56"/>
      <c r="GV106" s="56"/>
      <c r="GW106" s="56"/>
    </row>
    <row r="107" spans="1:205" ht="20.100000000000001"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56"/>
      <c r="BN107" s="56"/>
      <c r="BO107" s="56"/>
      <c r="BP107" s="56"/>
      <c r="BQ107" s="56"/>
      <c r="BR107" s="56"/>
      <c r="BS107" s="56"/>
      <c r="BT107" s="56"/>
      <c r="BU107" s="56"/>
      <c r="BV107" s="56"/>
      <c r="BW107" s="56"/>
      <c r="BX107" s="56"/>
      <c r="BY107" s="56"/>
      <c r="BZ107" s="56"/>
      <c r="CA107" s="56"/>
      <c r="CB107" s="56"/>
      <c r="CC107" s="56"/>
      <c r="CD107" s="56"/>
      <c r="CE107" s="56"/>
      <c r="CF107" s="56"/>
      <c r="CG107" s="56"/>
      <c r="CH107" s="56"/>
      <c r="CI107" s="56"/>
      <c r="CJ107" s="56"/>
      <c r="CK107" s="56"/>
      <c r="CL107" s="56"/>
      <c r="CM107" s="56"/>
      <c r="CN107" s="56"/>
      <c r="CO107" s="56"/>
      <c r="CP107" s="56"/>
      <c r="CQ107" s="56"/>
      <c r="CR107" s="56"/>
      <c r="CS107" s="56"/>
      <c r="CT107" s="56"/>
      <c r="CU107" s="56"/>
      <c r="CV107" s="56"/>
      <c r="CW107" s="56"/>
      <c r="CX107" s="56"/>
      <c r="CY107" s="56"/>
      <c r="CZ107" s="56"/>
      <c r="DA107" s="56"/>
      <c r="DB107" s="56"/>
      <c r="DC107" s="56"/>
      <c r="DD107" s="56"/>
      <c r="DE107" s="56"/>
      <c r="DF107" s="56"/>
      <c r="DG107" s="56"/>
      <c r="DH107" s="56"/>
      <c r="DI107" s="56"/>
      <c r="DJ107" s="56"/>
      <c r="DK107" s="56"/>
      <c r="DL107" s="56"/>
      <c r="DM107" s="56"/>
      <c r="DN107" s="56"/>
      <c r="DO107" s="56"/>
      <c r="DP107" s="56"/>
      <c r="DQ107" s="56"/>
      <c r="DR107" s="56"/>
      <c r="DS107" s="56"/>
      <c r="DT107" s="56"/>
      <c r="DU107" s="56"/>
      <c r="DV107" s="56"/>
      <c r="DW107" s="56"/>
      <c r="DX107" s="56"/>
      <c r="DY107" s="56"/>
      <c r="DZ107" s="56"/>
      <c r="EA107" s="56"/>
      <c r="EB107" s="56"/>
      <c r="EC107" s="56"/>
      <c r="ED107" s="56"/>
      <c r="EE107" s="56"/>
      <c r="EF107" s="56"/>
      <c r="EG107" s="56"/>
      <c r="EH107" s="56"/>
      <c r="EI107" s="56"/>
      <c r="EJ107" s="56"/>
      <c r="EK107" s="56"/>
      <c r="EL107" s="56"/>
      <c r="EM107" s="56"/>
      <c r="EN107" s="56"/>
      <c r="EO107" s="56"/>
      <c r="EP107" s="56"/>
      <c r="EQ107" s="56"/>
      <c r="ER107" s="56"/>
      <c r="ES107" s="56"/>
      <c r="ET107" s="56"/>
      <c r="EU107" s="56"/>
      <c r="EV107" s="56"/>
      <c r="EW107" s="56"/>
      <c r="EX107" s="56"/>
      <c r="EY107" s="56"/>
      <c r="EZ107" s="56"/>
      <c r="FA107" s="56"/>
      <c r="FB107" s="56"/>
      <c r="FC107" s="56"/>
      <c r="FD107" s="56"/>
      <c r="FE107" s="56"/>
      <c r="FF107" s="56"/>
      <c r="FG107" s="56"/>
      <c r="FH107" s="56"/>
      <c r="FI107" s="56"/>
      <c r="FJ107" s="56"/>
      <c r="FK107" s="56"/>
      <c r="FL107" s="56"/>
      <c r="FM107" s="56"/>
      <c r="FN107" s="56"/>
      <c r="FO107" s="56"/>
      <c r="FP107" s="56"/>
      <c r="FQ107" s="56"/>
      <c r="FR107" s="56"/>
      <c r="FS107" s="56"/>
      <c r="FT107" s="56"/>
      <c r="FU107" s="56"/>
      <c r="FV107" s="56"/>
      <c r="FW107" s="56"/>
      <c r="FX107" s="56"/>
      <c r="FY107" s="56"/>
      <c r="FZ107" s="56"/>
      <c r="GA107" s="56"/>
      <c r="GB107" s="56"/>
      <c r="GC107" s="56"/>
      <c r="GD107" s="56"/>
      <c r="GE107" s="56"/>
      <c r="GF107" s="56"/>
      <c r="GG107" s="56"/>
      <c r="GH107" s="56"/>
      <c r="GI107" s="56"/>
      <c r="GJ107" s="56"/>
      <c r="GK107" s="56"/>
      <c r="GL107" s="56"/>
      <c r="GM107" s="56"/>
      <c r="GN107" s="56"/>
      <c r="GO107" s="56"/>
      <c r="GP107" s="56"/>
      <c r="GQ107" s="56"/>
      <c r="GR107" s="56"/>
      <c r="GS107" s="56"/>
      <c r="GT107" s="56"/>
      <c r="GU107" s="56"/>
      <c r="GV107" s="56"/>
      <c r="GW107" s="56"/>
    </row>
    <row r="108" spans="1:205" ht="20.100000000000001"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M108" s="56"/>
      <c r="BN108" s="56"/>
      <c r="BO108" s="56"/>
      <c r="BP108" s="56"/>
      <c r="BQ108" s="56"/>
      <c r="BR108" s="56"/>
      <c r="BS108" s="56"/>
      <c r="BT108" s="56"/>
      <c r="BU108" s="56"/>
      <c r="BV108" s="56"/>
      <c r="BW108" s="56"/>
      <c r="BX108" s="56"/>
      <c r="BY108" s="56"/>
      <c r="BZ108" s="56"/>
      <c r="CA108" s="56"/>
      <c r="CB108" s="56"/>
      <c r="CC108" s="56"/>
      <c r="CD108" s="56"/>
      <c r="CE108" s="56"/>
      <c r="CF108" s="56"/>
      <c r="CG108" s="56"/>
      <c r="CH108" s="56"/>
      <c r="CI108" s="56"/>
      <c r="CJ108" s="56"/>
      <c r="CK108" s="56"/>
      <c r="CL108" s="56"/>
      <c r="CM108" s="56"/>
      <c r="CN108" s="56"/>
      <c r="CO108" s="56"/>
      <c r="CP108" s="56"/>
      <c r="CQ108" s="56"/>
      <c r="CR108" s="56"/>
      <c r="CS108" s="56"/>
      <c r="CT108" s="56"/>
      <c r="CU108" s="56"/>
      <c r="CV108" s="56"/>
      <c r="CW108" s="56"/>
      <c r="CX108" s="56"/>
      <c r="CY108" s="56"/>
      <c r="CZ108" s="56"/>
      <c r="DA108" s="56"/>
      <c r="DB108" s="56"/>
      <c r="DC108" s="56"/>
      <c r="DD108" s="56"/>
      <c r="DE108" s="56"/>
      <c r="DF108" s="56"/>
      <c r="DG108" s="56"/>
      <c r="DH108" s="56"/>
      <c r="DI108" s="56"/>
      <c r="DJ108" s="56"/>
      <c r="DK108" s="56"/>
      <c r="DL108" s="56"/>
      <c r="DM108" s="56"/>
      <c r="DN108" s="56"/>
      <c r="DO108" s="56"/>
      <c r="DP108" s="56"/>
      <c r="DQ108" s="56"/>
      <c r="DR108" s="56"/>
      <c r="DS108" s="56"/>
      <c r="DT108" s="56"/>
      <c r="DU108" s="56"/>
      <c r="DV108" s="56"/>
      <c r="DW108" s="56"/>
      <c r="DX108" s="56"/>
      <c r="DY108" s="56"/>
      <c r="DZ108" s="56"/>
      <c r="EA108" s="56"/>
      <c r="EB108" s="56"/>
      <c r="EC108" s="56"/>
      <c r="ED108" s="56"/>
      <c r="EE108" s="56"/>
      <c r="EF108" s="56"/>
      <c r="EG108" s="56"/>
      <c r="EH108" s="56"/>
      <c r="EI108" s="56"/>
      <c r="EJ108" s="56"/>
      <c r="EK108" s="56"/>
      <c r="EL108" s="56"/>
      <c r="EM108" s="56"/>
      <c r="EN108" s="56"/>
      <c r="EO108" s="56"/>
      <c r="EP108" s="56"/>
      <c r="EQ108" s="56"/>
      <c r="ER108" s="56"/>
      <c r="ES108" s="56"/>
      <c r="ET108" s="56"/>
      <c r="EU108" s="56"/>
      <c r="EV108" s="56"/>
      <c r="EW108" s="56"/>
      <c r="EX108" s="56"/>
      <c r="EY108" s="56"/>
      <c r="EZ108" s="56"/>
      <c r="FA108" s="56"/>
      <c r="FB108" s="56"/>
      <c r="FC108" s="56"/>
      <c r="FD108" s="56"/>
      <c r="FE108" s="56"/>
      <c r="FF108" s="56"/>
      <c r="FG108" s="56"/>
      <c r="FH108" s="56"/>
      <c r="FI108" s="56"/>
      <c r="FJ108" s="56"/>
      <c r="FK108" s="56"/>
      <c r="FL108" s="56"/>
      <c r="FM108" s="56"/>
      <c r="FN108" s="56"/>
      <c r="FO108" s="56"/>
      <c r="FP108" s="56"/>
      <c r="FQ108" s="56"/>
      <c r="FR108" s="56"/>
      <c r="FS108" s="56"/>
      <c r="FT108" s="56"/>
      <c r="FU108" s="56"/>
      <c r="FV108" s="56"/>
      <c r="FW108" s="56"/>
      <c r="FX108" s="56"/>
      <c r="FY108" s="56"/>
      <c r="FZ108" s="56"/>
      <c r="GA108" s="56"/>
      <c r="GB108" s="56"/>
      <c r="GC108" s="56"/>
      <c r="GD108" s="56"/>
      <c r="GE108" s="56"/>
      <c r="GF108" s="56"/>
      <c r="GG108" s="56"/>
      <c r="GH108" s="56"/>
      <c r="GI108" s="56"/>
      <c r="GJ108" s="56"/>
      <c r="GK108" s="56"/>
      <c r="GL108" s="56"/>
      <c r="GM108" s="56"/>
      <c r="GN108" s="56"/>
      <c r="GO108" s="56"/>
      <c r="GP108" s="56"/>
      <c r="GQ108" s="56"/>
      <c r="GR108" s="56"/>
      <c r="GS108" s="56"/>
      <c r="GT108" s="56"/>
      <c r="GU108" s="56"/>
      <c r="GV108" s="56"/>
      <c r="GW108" s="56"/>
    </row>
    <row r="109" spans="1:205" ht="20.100000000000001"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56"/>
      <c r="BW109" s="56"/>
      <c r="BX109" s="56"/>
      <c r="BY109" s="56"/>
      <c r="BZ109" s="56"/>
      <c r="CA109" s="56"/>
      <c r="CB109" s="56"/>
      <c r="CC109" s="56"/>
      <c r="CD109" s="56"/>
      <c r="CE109" s="56"/>
      <c r="CF109" s="56"/>
      <c r="CG109" s="56"/>
      <c r="CH109" s="56"/>
      <c r="CI109" s="56"/>
      <c r="CJ109" s="56"/>
      <c r="CK109" s="56"/>
      <c r="CL109" s="56"/>
      <c r="CM109" s="56"/>
      <c r="CN109" s="56"/>
      <c r="CO109" s="56"/>
      <c r="CP109" s="56"/>
      <c r="CQ109" s="56"/>
      <c r="CR109" s="56"/>
      <c r="CS109" s="56"/>
      <c r="CT109" s="56"/>
      <c r="CU109" s="56"/>
      <c r="CV109" s="56"/>
      <c r="CW109" s="56"/>
      <c r="CX109" s="56"/>
      <c r="CY109" s="56"/>
      <c r="CZ109" s="56"/>
      <c r="DA109" s="56"/>
      <c r="DB109" s="56"/>
      <c r="DC109" s="56"/>
      <c r="DD109" s="56"/>
      <c r="DE109" s="56"/>
      <c r="DF109" s="56"/>
      <c r="DG109" s="56"/>
      <c r="DH109" s="56"/>
      <c r="DI109" s="56"/>
      <c r="DJ109" s="56"/>
      <c r="DK109" s="56"/>
      <c r="DL109" s="56"/>
      <c r="DM109" s="56"/>
      <c r="DN109" s="56"/>
      <c r="DO109" s="56"/>
      <c r="DP109" s="56"/>
      <c r="DQ109" s="56"/>
      <c r="DR109" s="56"/>
      <c r="DS109" s="56"/>
      <c r="DT109" s="56"/>
      <c r="DU109" s="56"/>
      <c r="DV109" s="56"/>
      <c r="DW109" s="56"/>
      <c r="DX109" s="56"/>
      <c r="DY109" s="56"/>
      <c r="DZ109" s="56"/>
      <c r="EA109" s="56"/>
      <c r="EB109" s="56"/>
      <c r="EC109" s="56"/>
      <c r="ED109" s="56"/>
      <c r="EE109" s="56"/>
      <c r="EF109" s="56"/>
      <c r="EG109" s="56"/>
      <c r="EH109" s="56"/>
      <c r="EI109" s="56"/>
      <c r="EJ109" s="56"/>
      <c r="EK109" s="56"/>
      <c r="EL109" s="56"/>
      <c r="EM109" s="56"/>
      <c r="EN109" s="56"/>
      <c r="EO109" s="56"/>
      <c r="EP109" s="56"/>
      <c r="EQ109" s="56"/>
      <c r="ER109" s="56"/>
      <c r="ES109" s="56"/>
      <c r="ET109" s="56"/>
      <c r="EU109" s="56"/>
      <c r="EV109" s="56"/>
      <c r="EW109" s="56"/>
      <c r="EX109" s="56"/>
      <c r="EY109" s="56"/>
      <c r="EZ109" s="56"/>
      <c r="FA109" s="56"/>
      <c r="FB109" s="56"/>
      <c r="FC109" s="56"/>
      <c r="FD109" s="56"/>
      <c r="FE109" s="56"/>
      <c r="FF109" s="56"/>
      <c r="FG109" s="56"/>
      <c r="FH109" s="56"/>
      <c r="FI109" s="56"/>
      <c r="FJ109" s="56"/>
      <c r="FK109" s="56"/>
      <c r="FL109" s="56"/>
      <c r="FM109" s="56"/>
      <c r="FN109" s="56"/>
      <c r="FO109" s="56"/>
      <c r="FP109" s="56"/>
      <c r="FQ109" s="56"/>
      <c r="FR109" s="56"/>
      <c r="FS109" s="56"/>
      <c r="FT109" s="56"/>
      <c r="FU109" s="56"/>
      <c r="FV109" s="56"/>
      <c r="FW109" s="56"/>
      <c r="FX109" s="56"/>
      <c r="FY109" s="56"/>
      <c r="FZ109" s="56"/>
      <c r="GA109" s="56"/>
      <c r="GB109" s="56"/>
      <c r="GC109" s="56"/>
      <c r="GD109" s="56"/>
      <c r="GE109" s="56"/>
      <c r="GF109" s="56"/>
      <c r="GG109" s="56"/>
      <c r="GH109" s="56"/>
      <c r="GI109" s="56"/>
      <c r="GJ109" s="56"/>
      <c r="GK109" s="56"/>
      <c r="GL109" s="56"/>
      <c r="GM109" s="56"/>
      <c r="GN109" s="56"/>
      <c r="GO109" s="56"/>
      <c r="GP109" s="56"/>
      <c r="GQ109" s="56"/>
      <c r="GR109" s="56"/>
      <c r="GS109" s="56"/>
      <c r="GT109" s="56"/>
      <c r="GU109" s="56"/>
      <c r="GV109" s="56"/>
      <c r="GW109" s="56"/>
    </row>
    <row r="110" spans="1:205" ht="20.100000000000001"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c r="BF110" s="56"/>
      <c r="BG110" s="56"/>
      <c r="BH110" s="56"/>
      <c r="BI110" s="56"/>
      <c r="BJ110" s="56"/>
      <c r="BK110" s="56"/>
      <c r="BL110" s="56"/>
      <c r="BM110" s="56"/>
      <c r="BN110" s="56"/>
      <c r="BO110" s="56"/>
      <c r="BP110" s="56"/>
      <c r="BQ110" s="56"/>
      <c r="BR110" s="56"/>
      <c r="BS110" s="56"/>
      <c r="BT110" s="56"/>
      <c r="BU110" s="56"/>
      <c r="BV110" s="56"/>
      <c r="BW110" s="56"/>
      <c r="BX110" s="56"/>
      <c r="BY110" s="56"/>
      <c r="BZ110" s="56"/>
      <c r="CA110" s="56"/>
      <c r="CB110" s="56"/>
      <c r="CC110" s="56"/>
      <c r="CD110" s="56"/>
      <c r="CE110" s="56"/>
      <c r="CF110" s="56"/>
      <c r="CG110" s="56"/>
      <c r="CH110" s="56"/>
      <c r="CI110" s="56"/>
      <c r="CJ110" s="56"/>
      <c r="CK110" s="56"/>
      <c r="CL110" s="56"/>
      <c r="CM110" s="56"/>
      <c r="CN110" s="56"/>
      <c r="CO110" s="56"/>
      <c r="CP110" s="56"/>
      <c r="CQ110" s="56"/>
      <c r="CR110" s="56"/>
      <c r="CS110" s="56"/>
      <c r="CT110" s="56"/>
      <c r="CU110" s="56"/>
      <c r="CV110" s="56"/>
      <c r="CW110" s="56"/>
      <c r="CX110" s="56"/>
      <c r="CY110" s="56"/>
      <c r="CZ110" s="56"/>
      <c r="DA110" s="56"/>
      <c r="DB110" s="56"/>
      <c r="DC110" s="56"/>
      <c r="DD110" s="56"/>
      <c r="DE110" s="56"/>
      <c r="DF110" s="56"/>
      <c r="DG110" s="56"/>
      <c r="DH110" s="56"/>
      <c r="DI110" s="56"/>
      <c r="DJ110" s="56"/>
      <c r="DK110" s="56"/>
      <c r="DL110" s="56"/>
      <c r="DM110" s="56"/>
      <c r="DN110" s="56"/>
      <c r="DO110" s="56"/>
      <c r="DP110" s="56"/>
      <c r="DQ110" s="56"/>
      <c r="DR110" s="56"/>
      <c r="DS110" s="56"/>
      <c r="DT110" s="56"/>
      <c r="DU110" s="56"/>
      <c r="DV110" s="56"/>
      <c r="DW110" s="56"/>
      <c r="DX110" s="56"/>
      <c r="DY110" s="56"/>
      <c r="DZ110" s="56"/>
      <c r="EA110" s="56"/>
      <c r="EB110" s="56"/>
      <c r="EC110" s="56"/>
      <c r="ED110" s="56"/>
      <c r="EE110" s="56"/>
      <c r="EF110" s="56"/>
      <c r="EG110" s="56"/>
      <c r="EH110" s="56"/>
      <c r="EI110" s="56"/>
      <c r="EJ110" s="56"/>
      <c r="EK110" s="56"/>
      <c r="EL110" s="56"/>
      <c r="EM110" s="56"/>
      <c r="EN110" s="56"/>
      <c r="EO110" s="56"/>
      <c r="EP110" s="56"/>
      <c r="EQ110" s="56"/>
      <c r="ER110" s="56"/>
      <c r="ES110" s="56"/>
      <c r="ET110" s="56"/>
      <c r="EU110" s="56"/>
      <c r="EV110" s="56"/>
      <c r="EW110" s="56"/>
      <c r="EX110" s="56"/>
      <c r="EY110" s="56"/>
      <c r="EZ110" s="56"/>
      <c r="FA110" s="56"/>
      <c r="FB110" s="56"/>
      <c r="FC110" s="56"/>
      <c r="FD110" s="56"/>
      <c r="FE110" s="56"/>
      <c r="FF110" s="56"/>
      <c r="FG110" s="56"/>
      <c r="FH110" s="56"/>
      <c r="FI110" s="56"/>
      <c r="FJ110" s="56"/>
      <c r="FK110" s="56"/>
      <c r="FL110" s="56"/>
      <c r="FM110" s="56"/>
      <c r="FN110" s="56"/>
      <c r="FO110" s="56"/>
      <c r="FP110" s="56"/>
      <c r="FQ110" s="56"/>
      <c r="FR110" s="56"/>
      <c r="FS110" s="56"/>
      <c r="FT110" s="56"/>
      <c r="FU110" s="56"/>
      <c r="FV110" s="56"/>
      <c r="FW110" s="56"/>
      <c r="FX110" s="56"/>
      <c r="FY110" s="56"/>
      <c r="FZ110" s="56"/>
      <c r="GA110" s="56"/>
      <c r="GB110" s="56"/>
      <c r="GC110" s="56"/>
      <c r="GD110" s="56"/>
      <c r="GE110" s="56"/>
      <c r="GF110" s="56"/>
      <c r="GG110" s="56"/>
      <c r="GH110" s="56"/>
      <c r="GI110" s="56"/>
      <c r="GJ110" s="56"/>
      <c r="GK110" s="56"/>
      <c r="GL110" s="56"/>
      <c r="GM110" s="56"/>
      <c r="GN110" s="56"/>
      <c r="GO110" s="56"/>
      <c r="GP110" s="56"/>
      <c r="GQ110" s="56"/>
      <c r="GR110" s="56"/>
      <c r="GS110" s="56"/>
      <c r="GT110" s="56"/>
      <c r="GU110" s="56"/>
      <c r="GV110" s="56"/>
      <c r="GW110" s="56"/>
    </row>
    <row r="111" spans="1:205" ht="20.100000000000001"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56"/>
      <c r="FC111" s="56"/>
      <c r="FD111" s="56"/>
      <c r="FE111" s="56"/>
      <c r="FF111" s="56"/>
      <c r="FG111" s="56"/>
      <c r="FH111" s="56"/>
      <c r="FI111" s="56"/>
      <c r="FJ111" s="56"/>
      <c r="FK111" s="56"/>
      <c r="FL111" s="56"/>
      <c r="FM111" s="56"/>
      <c r="FN111" s="56"/>
      <c r="FO111" s="56"/>
      <c r="FP111" s="56"/>
      <c r="FQ111" s="56"/>
      <c r="FR111" s="56"/>
      <c r="FS111" s="56"/>
      <c r="FT111" s="56"/>
      <c r="FU111" s="56"/>
      <c r="FV111" s="56"/>
      <c r="FW111" s="56"/>
      <c r="FX111" s="56"/>
      <c r="FY111" s="56"/>
      <c r="FZ111" s="56"/>
      <c r="GA111" s="56"/>
      <c r="GB111" s="56"/>
      <c r="GC111" s="56"/>
      <c r="GD111" s="56"/>
      <c r="GE111" s="56"/>
      <c r="GF111" s="56"/>
      <c r="GG111" s="56"/>
      <c r="GH111" s="56"/>
      <c r="GI111" s="56"/>
      <c r="GJ111" s="56"/>
      <c r="GK111" s="56"/>
      <c r="GL111" s="56"/>
      <c r="GM111" s="56"/>
      <c r="GN111" s="56"/>
      <c r="GO111" s="56"/>
      <c r="GP111" s="56"/>
      <c r="GQ111" s="56"/>
      <c r="GR111" s="56"/>
      <c r="GS111" s="56"/>
      <c r="GT111" s="56"/>
      <c r="GU111" s="56"/>
      <c r="GV111" s="56"/>
      <c r="GW111" s="56"/>
    </row>
    <row r="112" spans="1:205" ht="20.100000000000001"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c r="BG112" s="56"/>
      <c r="BH112" s="56"/>
      <c r="BI112" s="56"/>
      <c r="BJ112" s="56"/>
      <c r="BK112" s="56"/>
      <c r="BL112" s="56"/>
      <c r="BM112" s="56"/>
      <c r="BN112" s="56"/>
      <c r="BO112" s="56"/>
      <c r="BP112" s="56"/>
      <c r="BQ112" s="56"/>
      <c r="BR112" s="56"/>
      <c r="BS112" s="56"/>
      <c r="BT112" s="56"/>
      <c r="BU112" s="56"/>
      <c r="BV112" s="56"/>
      <c r="BW112" s="56"/>
      <c r="BX112" s="56"/>
      <c r="BY112" s="56"/>
      <c r="BZ112" s="56"/>
      <c r="CA112" s="56"/>
      <c r="CB112" s="56"/>
      <c r="CC112" s="56"/>
      <c r="CD112" s="56"/>
      <c r="CE112" s="56"/>
      <c r="CF112" s="56"/>
      <c r="CG112" s="56"/>
      <c r="CH112" s="56"/>
      <c r="CI112" s="56"/>
      <c r="CJ112" s="56"/>
      <c r="CK112" s="56"/>
      <c r="CL112" s="56"/>
      <c r="CM112" s="56"/>
      <c r="CN112" s="56"/>
      <c r="CO112" s="56"/>
      <c r="CP112" s="56"/>
      <c r="CQ112" s="56"/>
      <c r="CR112" s="56"/>
      <c r="CS112" s="56"/>
      <c r="CT112" s="56"/>
      <c r="CU112" s="56"/>
      <c r="CV112" s="56"/>
      <c r="CW112" s="56"/>
      <c r="CX112" s="56"/>
      <c r="CY112" s="56"/>
      <c r="CZ112" s="56"/>
      <c r="DA112" s="56"/>
      <c r="DB112" s="56"/>
      <c r="DC112" s="56"/>
      <c r="DD112" s="56"/>
      <c r="DE112" s="56"/>
      <c r="DF112" s="56"/>
      <c r="DG112" s="56"/>
      <c r="DH112" s="56"/>
      <c r="DI112" s="56"/>
      <c r="DJ112" s="56"/>
      <c r="DK112" s="56"/>
      <c r="DL112" s="56"/>
      <c r="DM112" s="56"/>
      <c r="DN112" s="56"/>
      <c r="DO112" s="56"/>
      <c r="DP112" s="56"/>
      <c r="DQ112" s="56"/>
      <c r="DR112" s="56"/>
      <c r="DS112" s="56"/>
      <c r="DT112" s="56"/>
      <c r="DU112" s="56"/>
      <c r="DV112" s="56"/>
      <c r="DW112" s="56"/>
      <c r="DX112" s="56"/>
      <c r="DY112" s="56"/>
      <c r="DZ112" s="56"/>
      <c r="EA112" s="56"/>
      <c r="EB112" s="56"/>
      <c r="EC112" s="56"/>
      <c r="ED112" s="56"/>
      <c r="EE112" s="56"/>
      <c r="EF112" s="56"/>
      <c r="EG112" s="56"/>
      <c r="EH112" s="56"/>
      <c r="EI112" s="56"/>
      <c r="EJ112" s="56"/>
      <c r="EK112" s="56"/>
      <c r="EL112" s="56"/>
      <c r="EM112" s="56"/>
      <c r="EN112" s="56"/>
      <c r="EO112" s="56"/>
      <c r="EP112" s="56"/>
      <c r="EQ112" s="56"/>
      <c r="ER112" s="56"/>
      <c r="ES112" s="56"/>
      <c r="ET112" s="56"/>
      <c r="EU112" s="56"/>
      <c r="EV112" s="56"/>
      <c r="EW112" s="56"/>
      <c r="EX112" s="56"/>
      <c r="EY112" s="56"/>
      <c r="EZ112" s="56"/>
      <c r="FA112" s="56"/>
      <c r="FB112" s="56"/>
      <c r="FC112" s="56"/>
      <c r="FD112" s="56"/>
      <c r="FE112" s="56"/>
      <c r="FF112" s="56"/>
      <c r="FG112" s="56"/>
      <c r="FH112" s="56"/>
      <c r="FI112" s="56"/>
      <c r="FJ112" s="56"/>
      <c r="FK112" s="56"/>
      <c r="FL112" s="56"/>
      <c r="FM112" s="56"/>
      <c r="FN112" s="56"/>
      <c r="FO112" s="56"/>
      <c r="FP112" s="56"/>
      <c r="FQ112" s="56"/>
      <c r="FR112" s="56"/>
      <c r="FS112" s="56"/>
      <c r="FT112" s="56"/>
      <c r="FU112" s="56"/>
      <c r="FV112" s="56"/>
      <c r="FW112" s="56"/>
      <c r="FX112" s="56"/>
      <c r="FY112" s="56"/>
      <c r="FZ112" s="56"/>
      <c r="GA112" s="56"/>
      <c r="GB112" s="56"/>
      <c r="GC112" s="56"/>
      <c r="GD112" s="56"/>
      <c r="GE112" s="56"/>
      <c r="GF112" s="56"/>
      <c r="GG112" s="56"/>
      <c r="GH112" s="56"/>
      <c r="GI112" s="56"/>
      <c r="GJ112" s="56"/>
      <c r="GK112" s="56"/>
      <c r="GL112" s="56"/>
      <c r="GM112" s="56"/>
      <c r="GN112" s="56"/>
      <c r="GO112" s="56"/>
      <c r="GP112" s="56"/>
      <c r="GQ112" s="56"/>
      <c r="GR112" s="56"/>
      <c r="GS112" s="56"/>
      <c r="GT112" s="56"/>
      <c r="GU112" s="56"/>
      <c r="GV112" s="56"/>
      <c r="GW112" s="56"/>
    </row>
    <row r="113" spans="1:205" ht="20.100000000000001"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c r="CD113" s="56"/>
      <c r="CE113" s="56"/>
      <c r="CF113" s="56"/>
      <c r="CG113" s="56"/>
      <c r="CH113" s="56"/>
      <c r="CI113" s="56"/>
      <c r="CJ113" s="56"/>
      <c r="CK113" s="56"/>
      <c r="CL113" s="56"/>
      <c r="CM113" s="56"/>
      <c r="CN113" s="56"/>
      <c r="CO113" s="56"/>
      <c r="CP113" s="56"/>
      <c r="CQ113" s="56"/>
      <c r="CR113" s="56"/>
      <c r="CS113" s="56"/>
      <c r="CT113" s="56"/>
      <c r="CU113" s="56"/>
      <c r="CV113" s="56"/>
      <c r="CW113" s="56"/>
      <c r="CX113" s="56"/>
      <c r="CY113" s="56"/>
      <c r="CZ113" s="56"/>
      <c r="DA113" s="56"/>
      <c r="DB113" s="56"/>
      <c r="DC113" s="56"/>
      <c r="DD113" s="56"/>
      <c r="DE113" s="56"/>
      <c r="DF113" s="56"/>
      <c r="DG113" s="56"/>
      <c r="DH113" s="56"/>
      <c r="DI113" s="56"/>
      <c r="DJ113" s="56"/>
      <c r="DK113" s="56"/>
      <c r="DL113" s="56"/>
      <c r="DM113" s="56"/>
      <c r="DN113" s="56"/>
      <c r="DO113" s="56"/>
      <c r="DP113" s="56"/>
      <c r="DQ113" s="56"/>
      <c r="DR113" s="56"/>
      <c r="DS113" s="56"/>
      <c r="DT113" s="56"/>
      <c r="DU113" s="56"/>
      <c r="DV113" s="56"/>
      <c r="DW113" s="56"/>
      <c r="DX113" s="56"/>
      <c r="DY113" s="56"/>
      <c r="DZ113" s="56"/>
      <c r="EA113" s="56"/>
      <c r="EB113" s="56"/>
      <c r="EC113" s="56"/>
      <c r="ED113" s="56"/>
      <c r="EE113" s="56"/>
      <c r="EF113" s="56"/>
      <c r="EG113" s="56"/>
      <c r="EH113" s="56"/>
      <c r="EI113" s="56"/>
      <c r="EJ113" s="56"/>
      <c r="EK113" s="56"/>
      <c r="EL113" s="56"/>
      <c r="EM113" s="56"/>
      <c r="EN113" s="56"/>
      <c r="EO113" s="56"/>
      <c r="EP113" s="56"/>
      <c r="EQ113" s="56"/>
      <c r="ER113" s="56"/>
      <c r="ES113" s="56"/>
      <c r="ET113" s="56"/>
      <c r="EU113" s="56"/>
      <c r="EV113" s="56"/>
      <c r="EW113" s="56"/>
      <c r="EX113" s="56"/>
      <c r="EY113" s="56"/>
      <c r="EZ113" s="56"/>
      <c r="FA113" s="56"/>
      <c r="FB113" s="56"/>
      <c r="FC113" s="56"/>
      <c r="FD113" s="56"/>
      <c r="FE113" s="56"/>
      <c r="FF113" s="56"/>
      <c r="FG113" s="56"/>
      <c r="FH113" s="56"/>
      <c r="FI113" s="56"/>
      <c r="FJ113" s="56"/>
      <c r="FK113" s="56"/>
      <c r="FL113" s="56"/>
      <c r="FM113" s="56"/>
      <c r="FN113" s="56"/>
      <c r="FO113" s="56"/>
      <c r="FP113" s="56"/>
      <c r="FQ113" s="56"/>
      <c r="FR113" s="56"/>
      <c r="FS113" s="56"/>
      <c r="FT113" s="56"/>
      <c r="FU113" s="56"/>
      <c r="FV113" s="56"/>
      <c r="FW113" s="56"/>
      <c r="FX113" s="56"/>
      <c r="FY113" s="56"/>
      <c r="FZ113" s="56"/>
      <c r="GA113" s="56"/>
      <c r="GB113" s="56"/>
      <c r="GC113" s="56"/>
      <c r="GD113" s="56"/>
      <c r="GE113" s="56"/>
      <c r="GF113" s="56"/>
      <c r="GG113" s="56"/>
      <c r="GH113" s="56"/>
      <c r="GI113" s="56"/>
      <c r="GJ113" s="56"/>
      <c r="GK113" s="56"/>
      <c r="GL113" s="56"/>
      <c r="GM113" s="56"/>
      <c r="GN113" s="56"/>
      <c r="GO113" s="56"/>
      <c r="GP113" s="56"/>
      <c r="GQ113" s="56"/>
      <c r="GR113" s="56"/>
      <c r="GS113" s="56"/>
      <c r="GT113" s="56"/>
      <c r="GU113" s="56"/>
      <c r="GV113" s="56"/>
      <c r="GW113" s="56"/>
    </row>
    <row r="114" spans="1:205" ht="20.100000000000001"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c r="CD114" s="56"/>
      <c r="CE114" s="56"/>
      <c r="CF114" s="56"/>
      <c r="CG114" s="56"/>
      <c r="CH114" s="56"/>
      <c r="CI114" s="56"/>
      <c r="CJ114" s="56"/>
      <c r="CK114" s="56"/>
      <c r="CL114" s="56"/>
      <c r="CM114" s="56"/>
      <c r="CN114" s="56"/>
      <c r="CO114" s="56"/>
      <c r="CP114" s="56"/>
      <c r="CQ114" s="56"/>
      <c r="CR114" s="56"/>
      <c r="CS114" s="56"/>
      <c r="CT114" s="56"/>
      <c r="CU114" s="56"/>
      <c r="CV114" s="56"/>
      <c r="CW114" s="56"/>
      <c r="CX114" s="56"/>
      <c r="CY114" s="56"/>
      <c r="CZ114" s="56"/>
      <c r="DA114" s="56"/>
      <c r="DB114" s="56"/>
      <c r="DC114" s="56"/>
      <c r="DD114" s="56"/>
      <c r="DE114" s="56"/>
      <c r="DF114" s="56"/>
      <c r="DG114" s="56"/>
      <c r="DH114" s="56"/>
      <c r="DI114" s="56"/>
      <c r="DJ114" s="56"/>
      <c r="DK114" s="56"/>
      <c r="DL114" s="56"/>
      <c r="DM114" s="56"/>
      <c r="DN114" s="56"/>
      <c r="DO114" s="56"/>
      <c r="DP114" s="56"/>
      <c r="DQ114" s="56"/>
      <c r="DR114" s="56"/>
      <c r="DS114" s="56"/>
      <c r="DT114" s="56"/>
      <c r="DU114" s="56"/>
      <c r="DV114" s="56"/>
      <c r="DW114" s="56"/>
      <c r="DX114" s="56"/>
      <c r="DY114" s="56"/>
      <c r="DZ114" s="56"/>
      <c r="EA114" s="56"/>
      <c r="EB114" s="56"/>
      <c r="EC114" s="56"/>
      <c r="ED114" s="56"/>
      <c r="EE114" s="56"/>
      <c r="EF114" s="56"/>
      <c r="EG114" s="56"/>
      <c r="EH114" s="56"/>
      <c r="EI114" s="56"/>
      <c r="EJ114" s="56"/>
      <c r="EK114" s="56"/>
      <c r="EL114" s="56"/>
      <c r="EM114" s="56"/>
      <c r="EN114" s="56"/>
      <c r="EO114" s="56"/>
      <c r="EP114" s="56"/>
      <c r="EQ114" s="56"/>
      <c r="ER114" s="56"/>
      <c r="ES114" s="56"/>
      <c r="ET114" s="56"/>
      <c r="EU114" s="56"/>
      <c r="EV114" s="56"/>
      <c r="EW114" s="56"/>
      <c r="EX114" s="56"/>
      <c r="EY114" s="56"/>
      <c r="EZ114" s="56"/>
      <c r="FA114" s="56"/>
      <c r="FB114" s="56"/>
      <c r="FC114" s="56"/>
      <c r="FD114" s="56"/>
      <c r="FE114" s="56"/>
      <c r="FF114" s="56"/>
      <c r="FG114" s="56"/>
      <c r="FH114" s="56"/>
      <c r="FI114" s="56"/>
      <c r="FJ114" s="56"/>
      <c r="FK114" s="56"/>
      <c r="FL114" s="56"/>
      <c r="FM114" s="56"/>
      <c r="FN114" s="56"/>
      <c r="FO114" s="56"/>
      <c r="FP114" s="56"/>
      <c r="FQ114" s="56"/>
      <c r="FR114" s="56"/>
      <c r="FS114" s="56"/>
      <c r="FT114" s="56"/>
      <c r="FU114" s="56"/>
      <c r="FV114" s="56"/>
      <c r="FW114" s="56"/>
      <c r="FX114" s="56"/>
      <c r="FY114" s="56"/>
      <c r="FZ114" s="56"/>
      <c r="GA114" s="56"/>
      <c r="GB114" s="56"/>
      <c r="GC114" s="56"/>
      <c r="GD114" s="56"/>
      <c r="GE114" s="56"/>
      <c r="GF114" s="56"/>
      <c r="GG114" s="56"/>
      <c r="GH114" s="56"/>
      <c r="GI114" s="56"/>
      <c r="GJ114" s="56"/>
      <c r="GK114" s="56"/>
      <c r="GL114" s="56"/>
      <c r="GM114" s="56"/>
      <c r="GN114" s="56"/>
      <c r="GO114" s="56"/>
      <c r="GP114" s="56"/>
      <c r="GQ114" s="56"/>
      <c r="GR114" s="56"/>
      <c r="GS114" s="56"/>
      <c r="GT114" s="56"/>
      <c r="GU114" s="56"/>
      <c r="GV114" s="56"/>
      <c r="GW114" s="56"/>
    </row>
    <row r="115" spans="1:205" ht="20.100000000000001"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c r="CD115" s="56"/>
      <c r="CE115" s="56"/>
      <c r="CF115" s="56"/>
      <c r="CG115" s="56"/>
      <c r="CH115" s="56"/>
      <c r="CI115" s="56"/>
      <c r="CJ115" s="56"/>
      <c r="CK115" s="56"/>
      <c r="CL115" s="56"/>
      <c r="CM115" s="56"/>
      <c r="CN115" s="56"/>
      <c r="CO115" s="56"/>
      <c r="CP115" s="56"/>
      <c r="CQ115" s="56"/>
      <c r="CR115" s="56"/>
      <c r="CS115" s="56"/>
      <c r="CT115" s="56"/>
      <c r="CU115" s="56"/>
      <c r="CV115" s="56"/>
      <c r="CW115" s="56"/>
      <c r="CX115" s="56"/>
      <c r="CY115" s="56"/>
      <c r="CZ115" s="56"/>
      <c r="DA115" s="56"/>
      <c r="DB115" s="56"/>
      <c r="DC115" s="56"/>
      <c r="DD115" s="56"/>
      <c r="DE115" s="56"/>
      <c r="DF115" s="56"/>
      <c r="DG115" s="56"/>
      <c r="DH115" s="56"/>
      <c r="DI115" s="56"/>
      <c r="DJ115" s="56"/>
      <c r="DK115" s="56"/>
      <c r="DL115" s="56"/>
      <c r="DM115" s="56"/>
      <c r="DN115" s="56"/>
      <c r="DO115" s="56"/>
      <c r="DP115" s="56"/>
      <c r="DQ115" s="56"/>
      <c r="DR115" s="56"/>
      <c r="DS115" s="56"/>
      <c r="DT115" s="56"/>
      <c r="DU115" s="56"/>
      <c r="DV115" s="56"/>
      <c r="DW115" s="56"/>
      <c r="DX115" s="56"/>
      <c r="DY115" s="56"/>
      <c r="DZ115" s="56"/>
      <c r="EA115" s="56"/>
      <c r="EB115" s="56"/>
      <c r="EC115" s="56"/>
      <c r="ED115" s="56"/>
      <c r="EE115" s="56"/>
      <c r="EF115" s="56"/>
      <c r="EG115" s="56"/>
      <c r="EH115" s="56"/>
      <c r="EI115" s="56"/>
      <c r="EJ115" s="56"/>
      <c r="EK115" s="56"/>
      <c r="EL115" s="56"/>
      <c r="EM115" s="56"/>
      <c r="EN115" s="56"/>
      <c r="EO115" s="56"/>
      <c r="EP115" s="56"/>
      <c r="EQ115" s="56"/>
      <c r="ER115" s="56"/>
      <c r="ES115" s="56"/>
      <c r="ET115" s="56"/>
      <c r="EU115" s="56"/>
      <c r="EV115" s="56"/>
      <c r="EW115" s="56"/>
      <c r="EX115" s="56"/>
      <c r="EY115" s="56"/>
      <c r="EZ115" s="56"/>
      <c r="FA115" s="56"/>
      <c r="FB115" s="56"/>
      <c r="FC115" s="56"/>
      <c r="FD115" s="56"/>
      <c r="FE115" s="56"/>
      <c r="FF115" s="56"/>
      <c r="FG115" s="56"/>
      <c r="FH115" s="56"/>
      <c r="FI115" s="56"/>
      <c r="FJ115" s="56"/>
      <c r="FK115" s="56"/>
      <c r="FL115" s="56"/>
      <c r="FM115" s="56"/>
      <c r="FN115" s="56"/>
      <c r="FO115" s="56"/>
      <c r="FP115" s="56"/>
      <c r="FQ115" s="56"/>
      <c r="FR115" s="56"/>
      <c r="FS115" s="56"/>
      <c r="FT115" s="56"/>
      <c r="FU115" s="56"/>
      <c r="FV115" s="56"/>
      <c r="FW115" s="56"/>
      <c r="FX115" s="56"/>
      <c r="FY115" s="56"/>
      <c r="FZ115" s="56"/>
      <c r="GA115" s="56"/>
      <c r="GB115" s="56"/>
      <c r="GC115" s="56"/>
      <c r="GD115" s="56"/>
      <c r="GE115" s="56"/>
      <c r="GF115" s="56"/>
      <c r="GG115" s="56"/>
      <c r="GH115" s="56"/>
      <c r="GI115" s="56"/>
      <c r="GJ115" s="56"/>
      <c r="GK115" s="56"/>
      <c r="GL115" s="56"/>
      <c r="GM115" s="56"/>
      <c r="GN115" s="56"/>
      <c r="GO115" s="56"/>
      <c r="GP115" s="56"/>
      <c r="GQ115" s="56"/>
      <c r="GR115" s="56"/>
      <c r="GS115" s="56"/>
      <c r="GT115" s="56"/>
      <c r="GU115" s="56"/>
      <c r="GV115" s="56"/>
      <c r="GW115" s="56"/>
    </row>
    <row r="116" spans="1:205" ht="20.100000000000001"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c r="CJ116" s="56"/>
      <c r="CK116" s="56"/>
      <c r="CL116" s="56"/>
      <c r="CM116" s="56"/>
      <c r="CN116" s="56"/>
      <c r="CO116" s="56"/>
      <c r="CP116" s="56"/>
      <c r="CQ116" s="56"/>
      <c r="CR116" s="56"/>
      <c r="CS116" s="56"/>
      <c r="CT116" s="56"/>
      <c r="CU116" s="56"/>
      <c r="CV116" s="56"/>
      <c r="CW116" s="56"/>
      <c r="CX116" s="56"/>
      <c r="CY116" s="56"/>
      <c r="CZ116" s="56"/>
      <c r="DA116" s="56"/>
      <c r="DB116" s="56"/>
      <c r="DC116" s="56"/>
      <c r="DD116" s="56"/>
      <c r="DE116" s="56"/>
      <c r="DF116" s="56"/>
      <c r="DG116" s="56"/>
      <c r="DH116" s="56"/>
      <c r="DI116" s="56"/>
      <c r="DJ116" s="56"/>
      <c r="DK116" s="56"/>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c r="FA116" s="56"/>
      <c r="FB116" s="56"/>
      <c r="FC116" s="56"/>
      <c r="FD116" s="56"/>
      <c r="FE116" s="56"/>
      <c r="FF116" s="56"/>
      <c r="FG116" s="56"/>
      <c r="FH116" s="56"/>
      <c r="FI116" s="56"/>
      <c r="FJ116" s="56"/>
      <c r="FK116" s="56"/>
      <c r="FL116" s="56"/>
      <c r="FM116" s="56"/>
      <c r="FN116" s="56"/>
      <c r="FO116" s="56"/>
      <c r="FP116" s="56"/>
      <c r="FQ116" s="56"/>
      <c r="FR116" s="56"/>
      <c r="FS116" s="56"/>
      <c r="FT116" s="56"/>
      <c r="FU116" s="56"/>
      <c r="FV116" s="56"/>
      <c r="FW116" s="56"/>
      <c r="FX116" s="56"/>
      <c r="FY116" s="56"/>
      <c r="FZ116" s="56"/>
      <c r="GA116" s="56"/>
      <c r="GB116" s="56"/>
      <c r="GC116" s="56"/>
      <c r="GD116" s="56"/>
      <c r="GE116" s="56"/>
      <c r="GF116" s="56"/>
      <c r="GG116" s="56"/>
      <c r="GH116" s="56"/>
      <c r="GI116" s="56"/>
      <c r="GJ116" s="56"/>
      <c r="GK116" s="56"/>
      <c r="GL116" s="56"/>
      <c r="GM116" s="56"/>
      <c r="GN116" s="56"/>
      <c r="GO116" s="56"/>
      <c r="GP116" s="56"/>
      <c r="GQ116" s="56"/>
      <c r="GR116" s="56"/>
      <c r="GS116" s="56"/>
      <c r="GT116" s="56"/>
      <c r="GU116" s="56"/>
      <c r="GV116" s="56"/>
      <c r="GW116" s="56"/>
    </row>
    <row r="117" spans="1:205" ht="20.100000000000001"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56"/>
      <c r="BW117" s="56"/>
      <c r="BX117" s="56"/>
      <c r="BY117" s="56"/>
      <c r="BZ117" s="56"/>
      <c r="CA117" s="56"/>
      <c r="CB117" s="56"/>
      <c r="CC117" s="56"/>
      <c r="CD117" s="56"/>
      <c r="CE117" s="56"/>
      <c r="CF117" s="56"/>
      <c r="CG117" s="56"/>
      <c r="CH117" s="56"/>
      <c r="CI117" s="56"/>
      <c r="CJ117" s="56"/>
      <c r="CK117" s="56"/>
      <c r="CL117" s="56"/>
      <c r="CM117" s="56"/>
      <c r="CN117" s="56"/>
      <c r="CO117" s="56"/>
      <c r="CP117" s="56"/>
      <c r="CQ117" s="56"/>
      <c r="CR117" s="56"/>
      <c r="CS117" s="56"/>
      <c r="CT117" s="56"/>
      <c r="CU117" s="56"/>
      <c r="CV117" s="56"/>
      <c r="CW117" s="56"/>
      <c r="CX117" s="56"/>
      <c r="CY117" s="56"/>
      <c r="CZ117" s="56"/>
      <c r="DA117" s="56"/>
      <c r="DB117" s="56"/>
      <c r="DC117" s="56"/>
      <c r="DD117" s="56"/>
      <c r="DE117" s="56"/>
      <c r="DF117" s="56"/>
      <c r="DG117" s="56"/>
      <c r="DH117" s="56"/>
      <c r="DI117" s="56"/>
      <c r="DJ117" s="56"/>
      <c r="DK117" s="56"/>
      <c r="DL117" s="56"/>
      <c r="DM117" s="56"/>
      <c r="DN117" s="56"/>
      <c r="DO117" s="56"/>
      <c r="DP117" s="56"/>
      <c r="DQ117" s="56"/>
      <c r="DR117" s="56"/>
      <c r="DS117" s="56"/>
      <c r="DT117" s="56"/>
      <c r="DU117" s="56"/>
      <c r="DV117" s="56"/>
      <c r="DW117" s="56"/>
      <c r="DX117" s="56"/>
      <c r="DY117" s="56"/>
      <c r="DZ117" s="56"/>
      <c r="EA117" s="56"/>
      <c r="EB117" s="56"/>
      <c r="EC117" s="56"/>
      <c r="ED117" s="56"/>
      <c r="EE117" s="56"/>
      <c r="EF117" s="56"/>
      <c r="EG117" s="56"/>
      <c r="EH117" s="56"/>
      <c r="EI117" s="56"/>
      <c r="EJ117" s="56"/>
      <c r="EK117" s="56"/>
      <c r="EL117" s="56"/>
      <c r="EM117" s="56"/>
      <c r="EN117" s="56"/>
      <c r="EO117" s="56"/>
      <c r="EP117" s="56"/>
      <c r="EQ117" s="56"/>
      <c r="ER117" s="56"/>
      <c r="ES117" s="56"/>
      <c r="ET117" s="56"/>
      <c r="EU117" s="56"/>
      <c r="EV117" s="56"/>
      <c r="EW117" s="56"/>
      <c r="EX117" s="56"/>
      <c r="EY117" s="56"/>
      <c r="EZ117" s="56"/>
      <c r="FA117" s="56"/>
      <c r="FB117" s="56"/>
      <c r="FC117" s="56"/>
      <c r="FD117" s="56"/>
      <c r="FE117" s="56"/>
      <c r="FF117" s="56"/>
      <c r="FG117" s="56"/>
      <c r="FH117" s="56"/>
      <c r="FI117" s="56"/>
      <c r="FJ117" s="56"/>
      <c r="FK117" s="56"/>
      <c r="FL117" s="56"/>
      <c r="FM117" s="56"/>
      <c r="FN117" s="56"/>
      <c r="FO117" s="56"/>
      <c r="FP117" s="56"/>
      <c r="FQ117" s="56"/>
      <c r="FR117" s="56"/>
      <c r="FS117" s="56"/>
      <c r="FT117" s="56"/>
      <c r="FU117" s="56"/>
      <c r="FV117" s="56"/>
      <c r="FW117" s="56"/>
      <c r="FX117" s="56"/>
      <c r="FY117" s="56"/>
      <c r="FZ117" s="56"/>
      <c r="GA117" s="56"/>
      <c r="GB117" s="56"/>
      <c r="GC117" s="56"/>
      <c r="GD117" s="56"/>
      <c r="GE117" s="56"/>
      <c r="GF117" s="56"/>
      <c r="GG117" s="56"/>
      <c r="GH117" s="56"/>
      <c r="GI117" s="56"/>
      <c r="GJ117" s="56"/>
      <c r="GK117" s="56"/>
      <c r="GL117" s="56"/>
      <c r="GM117" s="56"/>
      <c r="GN117" s="56"/>
      <c r="GO117" s="56"/>
      <c r="GP117" s="56"/>
      <c r="GQ117" s="56"/>
      <c r="GR117" s="56"/>
      <c r="GS117" s="56"/>
      <c r="GT117" s="56"/>
      <c r="GU117" s="56"/>
      <c r="GV117" s="56"/>
      <c r="GW117" s="56"/>
    </row>
    <row r="118" spans="1:205" ht="20.100000000000001"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6"/>
      <c r="BW118" s="56"/>
      <c r="BX118" s="56"/>
      <c r="BY118" s="56"/>
      <c r="BZ118" s="56"/>
      <c r="CA118" s="56"/>
      <c r="CB118" s="56"/>
      <c r="CC118" s="56"/>
      <c r="CD118" s="56"/>
      <c r="CE118" s="56"/>
      <c r="CF118" s="56"/>
      <c r="CG118" s="56"/>
      <c r="CH118" s="56"/>
      <c r="CI118" s="56"/>
      <c r="CJ118" s="56"/>
      <c r="CK118" s="56"/>
      <c r="CL118" s="56"/>
      <c r="CM118" s="56"/>
      <c r="CN118" s="56"/>
      <c r="CO118" s="56"/>
      <c r="CP118" s="56"/>
      <c r="CQ118" s="56"/>
      <c r="CR118" s="56"/>
      <c r="CS118" s="56"/>
      <c r="CT118" s="56"/>
      <c r="CU118" s="56"/>
      <c r="CV118" s="56"/>
      <c r="CW118" s="56"/>
      <c r="CX118" s="56"/>
      <c r="CY118" s="56"/>
      <c r="CZ118" s="56"/>
      <c r="DA118" s="56"/>
      <c r="DB118" s="56"/>
      <c r="DC118" s="56"/>
      <c r="DD118" s="56"/>
      <c r="DE118" s="56"/>
      <c r="DF118" s="56"/>
      <c r="DG118" s="56"/>
      <c r="DH118" s="56"/>
      <c r="DI118" s="56"/>
      <c r="DJ118" s="56"/>
      <c r="DK118" s="56"/>
      <c r="DL118" s="56"/>
      <c r="DM118" s="56"/>
      <c r="DN118" s="56"/>
      <c r="DO118" s="56"/>
      <c r="DP118" s="56"/>
      <c r="DQ118" s="56"/>
      <c r="DR118" s="56"/>
      <c r="DS118" s="56"/>
      <c r="DT118" s="56"/>
      <c r="DU118" s="56"/>
      <c r="DV118" s="56"/>
      <c r="DW118" s="56"/>
      <c r="DX118" s="56"/>
      <c r="DY118" s="56"/>
      <c r="DZ118" s="56"/>
      <c r="EA118" s="56"/>
      <c r="EB118" s="56"/>
      <c r="EC118" s="56"/>
      <c r="ED118" s="56"/>
      <c r="EE118" s="56"/>
      <c r="EF118" s="56"/>
      <c r="EG118" s="56"/>
      <c r="EH118" s="56"/>
      <c r="EI118" s="56"/>
      <c r="EJ118" s="56"/>
      <c r="EK118" s="56"/>
      <c r="EL118" s="56"/>
      <c r="EM118" s="56"/>
      <c r="EN118" s="56"/>
      <c r="EO118" s="56"/>
      <c r="EP118" s="56"/>
      <c r="EQ118" s="56"/>
      <c r="ER118" s="56"/>
      <c r="ES118" s="56"/>
      <c r="ET118" s="56"/>
      <c r="EU118" s="56"/>
      <c r="EV118" s="56"/>
      <c r="EW118" s="56"/>
      <c r="EX118" s="56"/>
      <c r="EY118" s="56"/>
      <c r="EZ118" s="56"/>
      <c r="FA118" s="56"/>
      <c r="FB118" s="56"/>
      <c r="FC118" s="56"/>
      <c r="FD118" s="56"/>
      <c r="FE118" s="56"/>
      <c r="FF118" s="56"/>
      <c r="FG118" s="56"/>
      <c r="FH118" s="56"/>
      <c r="FI118" s="56"/>
      <c r="FJ118" s="56"/>
      <c r="FK118" s="56"/>
      <c r="FL118" s="56"/>
      <c r="FM118" s="56"/>
      <c r="FN118" s="56"/>
      <c r="FO118" s="56"/>
      <c r="FP118" s="56"/>
      <c r="FQ118" s="56"/>
      <c r="FR118" s="56"/>
      <c r="FS118" s="56"/>
      <c r="FT118" s="56"/>
      <c r="FU118" s="56"/>
      <c r="FV118" s="56"/>
      <c r="FW118" s="56"/>
      <c r="FX118" s="56"/>
      <c r="FY118" s="56"/>
      <c r="FZ118" s="56"/>
      <c r="GA118" s="56"/>
      <c r="GB118" s="56"/>
      <c r="GC118" s="56"/>
      <c r="GD118" s="56"/>
      <c r="GE118" s="56"/>
      <c r="GF118" s="56"/>
      <c r="GG118" s="56"/>
      <c r="GH118" s="56"/>
      <c r="GI118" s="56"/>
      <c r="GJ118" s="56"/>
      <c r="GK118" s="56"/>
      <c r="GL118" s="56"/>
      <c r="GM118" s="56"/>
      <c r="GN118" s="56"/>
      <c r="GO118" s="56"/>
      <c r="GP118" s="56"/>
      <c r="GQ118" s="56"/>
      <c r="GR118" s="56"/>
      <c r="GS118" s="56"/>
      <c r="GT118" s="56"/>
      <c r="GU118" s="56"/>
      <c r="GV118" s="56"/>
      <c r="GW118" s="56"/>
    </row>
    <row r="119" spans="1:205" ht="20.100000000000001"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c r="CF119" s="56"/>
      <c r="CG119" s="56"/>
      <c r="CH119" s="56"/>
      <c r="CI119" s="56"/>
      <c r="CJ119" s="56"/>
      <c r="CK119" s="56"/>
      <c r="CL119" s="56"/>
      <c r="CM119" s="56"/>
      <c r="CN119" s="56"/>
      <c r="CO119" s="56"/>
      <c r="CP119" s="56"/>
      <c r="CQ119" s="56"/>
      <c r="CR119" s="56"/>
      <c r="CS119" s="56"/>
      <c r="CT119" s="56"/>
      <c r="CU119" s="56"/>
      <c r="CV119" s="56"/>
      <c r="CW119" s="56"/>
      <c r="CX119" s="56"/>
      <c r="CY119" s="56"/>
      <c r="CZ119" s="56"/>
      <c r="DA119" s="56"/>
      <c r="DB119" s="56"/>
      <c r="DC119" s="56"/>
      <c r="DD119" s="56"/>
      <c r="DE119" s="56"/>
      <c r="DF119" s="56"/>
      <c r="DG119" s="56"/>
      <c r="DH119" s="56"/>
      <c r="DI119" s="56"/>
      <c r="DJ119" s="56"/>
      <c r="DK119" s="56"/>
      <c r="DL119" s="56"/>
      <c r="DM119" s="56"/>
      <c r="DN119" s="56"/>
      <c r="DO119" s="56"/>
      <c r="DP119" s="56"/>
      <c r="DQ119" s="56"/>
      <c r="DR119" s="56"/>
      <c r="DS119" s="56"/>
      <c r="DT119" s="56"/>
      <c r="DU119" s="56"/>
      <c r="DV119" s="56"/>
      <c r="DW119" s="56"/>
      <c r="DX119" s="56"/>
      <c r="DY119" s="56"/>
      <c r="DZ119" s="56"/>
      <c r="EA119" s="56"/>
      <c r="EB119" s="56"/>
      <c r="EC119" s="56"/>
      <c r="ED119" s="56"/>
      <c r="EE119" s="56"/>
      <c r="EF119" s="56"/>
      <c r="EG119" s="56"/>
      <c r="EH119" s="56"/>
      <c r="EI119" s="56"/>
      <c r="EJ119" s="56"/>
      <c r="EK119" s="56"/>
      <c r="EL119" s="56"/>
      <c r="EM119" s="56"/>
      <c r="EN119" s="56"/>
      <c r="EO119" s="56"/>
      <c r="EP119" s="56"/>
      <c r="EQ119" s="56"/>
      <c r="ER119" s="56"/>
      <c r="ES119" s="56"/>
      <c r="ET119" s="56"/>
      <c r="EU119" s="56"/>
      <c r="EV119" s="56"/>
      <c r="EW119" s="56"/>
      <c r="EX119" s="56"/>
      <c r="EY119" s="56"/>
      <c r="EZ119" s="56"/>
      <c r="FA119" s="56"/>
      <c r="FB119" s="56"/>
      <c r="FC119" s="56"/>
      <c r="FD119" s="56"/>
      <c r="FE119" s="56"/>
      <c r="FF119" s="56"/>
      <c r="FG119" s="56"/>
      <c r="FH119" s="56"/>
      <c r="FI119" s="56"/>
      <c r="FJ119" s="56"/>
      <c r="FK119" s="56"/>
      <c r="FL119" s="56"/>
      <c r="FM119" s="56"/>
      <c r="FN119" s="56"/>
      <c r="FO119" s="56"/>
      <c r="FP119" s="56"/>
      <c r="FQ119" s="56"/>
      <c r="FR119" s="56"/>
      <c r="FS119" s="56"/>
      <c r="FT119" s="56"/>
      <c r="FU119" s="56"/>
      <c r="FV119" s="56"/>
      <c r="FW119" s="56"/>
      <c r="FX119" s="56"/>
      <c r="FY119" s="56"/>
      <c r="FZ119" s="56"/>
      <c r="GA119" s="56"/>
      <c r="GB119" s="56"/>
      <c r="GC119" s="56"/>
      <c r="GD119" s="56"/>
      <c r="GE119" s="56"/>
      <c r="GF119" s="56"/>
      <c r="GG119" s="56"/>
      <c r="GH119" s="56"/>
      <c r="GI119" s="56"/>
      <c r="GJ119" s="56"/>
      <c r="GK119" s="56"/>
      <c r="GL119" s="56"/>
      <c r="GM119" s="56"/>
      <c r="GN119" s="56"/>
      <c r="GO119" s="56"/>
      <c r="GP119" s="56"/>
      <c r="GQ119" s="56"/>
      <c r="GR119" s="56"/>
      <c r="GS119" s="56"/>
      <c r="GT119" s="56"/>
      <c r="GU119" s="56"/>
      <c r="GV119" s="56"/>
      <c r="GW119" s="56"/>
    </row>
    <row r="120" spans="1:205" ht="20.100000000000001"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56"/>
      <c r="BS120" s="56"/>
      <c r="BT120" s="56"/>
      <c r="BU120" s="56"/>
      <c r="BV120" s="56"/>
      <c r="BW120" s="56"/>
      <c r="BX120" s="56"/>
      <c r="BY120" s="56"/>
      <c r="BZ120" s="56"/>
      <c r="CA120" s="56"/>
      <c r="CB120" s="56"/>
      <c r="CC120" s="56"/>
      <c r="CD120" s="56"/>
      <c r="CE120" s="56"/>
      <c r="CF120" s="56"/>
      <c r="CG120" s="56"/>
      <c r="CH120" s="56"/>
      <c r="CI120" s="56"/>
      <c r="CJ120" s="56"/>
      <c r="CK120" s="56"/>
      <c r="CL120" s="56"/>
      <c r="CM120" s="56"/>
      <c r="CN120" s="56"/>
      <c r="CO120" s="56"/>
      <c r="CP120" s="56"/>
      <c r="CQ120" s="56"/>
      <c r="CR120" s="56"/>
      <c r="CS120" s="56"/>
      <c r="CT120" s="56"/>
      <c r="CU120" s="56"/>
      <c r="CV120" s="56"/>
      <c r="CW120" s="56"/>
      <c r="CX120" s="56"/>
      <c r="CY120" s="56"/>
      <c r="CZ120" s="56"/>
      <c r="DA120" s="56"/>
      <c r="DB120" s="56"/>
      <c r="DC120" s="56"/>
      <c r="DD120" s="56"/>
      <c r="DE120" s="56"/>
      <c r="DF120" s="56"/>
      <c r="DG120" s="56"/>
      <c r="DH120" s="56"/>
      <c r="DI120" s="56"/>
      <c r="DJ120" s="56"/>
      <c r="DK120" s="56"/>
      <c r="DL120" s="56"/>
      <c r="DM120" s="56"/>
      <c r="DN120" s="56"/>
      <c r="DO120" s="56"/>
      <c r="DP120" s="56"/>
      <c r="DQ120" s="56"/>
      <c r="DR120" s="56"/>
      <c r="DS120" s="56"/>
      <c r="DT120" s="56"/>
      <c r="DU120" s="56"/>
      <c r="DV120" s="56"/>
      <c r="DW120" s="56"/>
      <c r="DX120" s="56"/>
      <c r="DY120" s="56"/>
      <c r="DZ120" s="56"/>
      <c r="EA120" s="56"/>
      <c r="EB120" s="56"/>
      <c r="EC120" s="56"/>
      <c r="ED120" s="56"/>
      <c r="EE120" s="56"/>
      <c r="EF120" s="56"/>
      <c r="EG120" s="56"/>
      <c r="EH120" s="56"/>
      <c r="EI120" s="56"/>
      <c r="EJ120" s="56"/>
      <c r="EK120" s="56"/>
      <c r="EL120" s="56"/>
      <c r="EM120" s="56"/>
      <c r="EN120" s="56"/>
      <c r="EO120" s="56"/>
      <c r="EP120" s="56"/>
      <c r="EQ120" s="56"/>
      <c r="ER120" s="56"/>
      <c r="ES120" s="56"/>
      <c r="ET120" s="56"/>
      <c r="EU120" s="56"/>
      <c r="EV120" s="56"/>
      <c r="EW120" s="56"/>
      <c r="EX120" s="56"/>
      <c r="EY120" s="56"/>
      <c r="EZ120" s="56"/>
      <c r="FA120" s="56"/>
      <c r="FB120" s="56"/>
      <c r="FC120" s="56"/>
      <c r="FD120" s="56"/>
      <c r="FE120" s="56"/>
      <c r="FF120" s="56"/>
      <c r="FG120" s="56"/>
      <c r="FH120" s="56"/>
      <c r="FI120" s="56"/>
      <c r="FJ120" s="56"/>
      <c r="FK120" s="56"/>
      <c r="FL120" s="56"/>
      <c r="FM120" s="56"/>
      <c r="FN120" s="56"/>
      <c r="FO120" s="56"/>
      <c r="FP120" s="56"/>
      <c r="FQ120" s="56"/>
      <c r="FR120" s="56"/>
      <c r="FS120" s="56"/>
      <c r="FT120" s="56"/>
      <c r="FU120" s="56"/>
      <c r="FV120" s="56"/>
      <c r="FW120" s="56"/>
      <c r="FX120" s="56"/>
      <c r="FY120" s="56"/>
      <c r="FZ120" s="56"/>
      <c r="GA120" s="56"/>
      <c r="GB120" s="56"/>
      <c r="GC120" s="56"/>
      <c r="GD120" s="56"/>
      <c r="GE120" s="56"/>
      <c r="GF120" s="56"/>
      <c r="GG120" s="56"/>
      <c r="GH120" s="56"/>
      <c r="GI120" s="56"/>
      <c r="GJ120" s="56"/>
      <c r="GK120" s="56"/>
      <c r="GL120" s="56"/>
      <c r="GM120" s="56"/>
      <c r="GN120" s="56"/>
      <c r="GO120" s="56"/>
      <c r="GP120" s="56"/>
      <c r="GQ120" s="56"/>
      <c r="GR120" s="56"/>
      <c r="GS120" s="56"/>
      <c r="GT120" s="56"/>
      <c r="GU120" s="56"/>
      <c r="GV120" s="56"/>
      <c r="GW120" s="56"/>
    </row>
    <row r="121" spans="1:205" ht="20.100000000000001"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6"/>
      <c r="BW121" s="56"/>
      <c r="BX121" s="56"/>
      <c r="BY121" s="56"/>
      <c r="BZ121" s="56"/>
      <c r="CA121" s="56"/>
      <c r="CB121" s="56"/>
      <c r="CC121" s="56"/>
      <c r="CD121" s="56"/>
      <c r="CE121" s="56"/>
      <c r="CF121" s="56"/>
      <c r="CG121" s="56"/>
      <c r="CH121" s="56"/>
      <c r="CI121" s="56"/>
      <c r="CJ121" s="56"/>
      <c r="CK121" s="56"/>
      <c r="CL121" s="56"/>
      <c r="CM121" s="56"/>
      <c r="CN121" s="56"/>
      <c r="CO121" s="56"/>
      <c r="CP121" s="56"/>
      <c r="CQ121" s="56"/>
      <c r="CR121" s="56"/>
      <c r="CS121" s="56"/>
      <c r="CT121" s="56"/>
      <c r="CU121" s="56"/>
      <c r="CV121" s="56"/>
      <c r="CW121" s="56"/>
      <c r="CX121" s="56"/>
      <c r="CY121" s="56"/>
      <c r="CZ121" s="56"/>
      <c r="DA121" s="56"/>
      <c r="DB121" s="56"/>
      <c r="DC121" s="56"/>
      <c r="DD121" s="56"/>
      <c r="DE121" s="56"/>
      <c r="DF121" s="56"/>
      <c r="DG121" s="56"/>
      <c r="DH121" s="56"/>
      <c r="DI121" s="56"/>
      <c r="DJ121" s="56"/>
      <c r="DK121" s="56"/>
      <c r="DL121" s="56"/>
      <c r="DM121" s="56"/>
      <c r="DN121" s="56"/>
      <c r="DO121" s="56"/>
      <c r="DP121" s="56"/>
      <c r="DQ121" s="56"/>
      <c r="DR121" s="56"/>
      <c r="DS121" s="56"/>
      <c r="DT121" s="56"/>
      <c r="DU121" s="56"/>
      <c r="DV121" s="56"/>
      <c r="DW121" s="56"/>
      <c r="DX121" s="56"/>
      <c r="DY121" s="56"/>
      <c r="DZ121" s="56"/>
      <c r="EA121" s="56"/>
      <c r="EB121" s="56"/>
      <c r="EC121" s="56"/>
      <c r="ED121" s="56"/>
      <c r="EE121" s="56"/>
      <c r="EF121" s="56"/>
      <c r="EG121" s="56"/>
      <c r="EH121" s="56"/>
      <c r="EI121" s="56"/>
      <c r="EJ121" s="56"/>
      <c r="EK121" s="56"/>
      <c r="EL121" s="56"/>
      <c r="EM121" s="56"/>
      <c r="EN121" s="56"/>
      <c r="EO121" s="56"/>
      <c r="EP121" s="56"/>
      <c r="EQ121" s="56"/>
      <c r="ER121" s="56"/>
      <c r="ES121" s="56"/>
      <c r="ET121" s="56"/>
      <c r="EU121" s="56"/>
      <c r="EV121" s="56"/>
      <c r="EW121" s="56"/>
      <c r="EX121" s="56"/>
      <c r="EY121" s="56"/>
      <c r="EZ121" s="56"/>
      <c r="FA121" s="56"/>
      <c r="FB121" s="56"/>
      <c r="FC121" s="56"/>
      <c r="FD121" s="56"/>
      <c r="FE121" s="56"/>
      <c r="FF121" s="56"/>
      <c r="FG121" s="56"/>
      <c r="FH121" s="56"/>
      <c r="FI121" s="56"/>
      <c r="FJ121" s="56"/>
      <c r="FK121" s="56"/>
      <c r="FL121" s="56"/>
      <c r="FM121" s="56"/>
      <c r="FN121" s="56"/>
      <c r="FO121" s="56"/>
      <c r="FP121" s="56"/>
      <c r="FQ121" s="56"/>
      <c r="FR121" s="56"/>
      <c r="FS121" s="56"/>
      <c r="FT121" s="56"/>
      <c r="FU121" s="56"/>
      <c r="FV121" s="56"/>
      <c r="FW121" s="56"/>
      <c r="FX121" s="56"/>
      <c r="FY121" s="56"/>
      <c r="FZ121" s="56"/>
      <c r="GA121" s="56"/>
      <c r="GB121" s="56"/>
      <c r="GC121" s="56"/>
      <c r="GD121" s="56"/>
      <c r="GE121" s="56"/>
      <c r="GF121" s="56"/>
      <c r="GG121" s="56"/>
      <c r="GH121" s="56"/>
      <c r="GI121" s="56"/>
      <c r="GJ121" s="56"/>
      <c r="GK121" s="56"/>
      <c r="GL121" s="56"/>
      <c r="GM121" s="56"/>
      <c r="GN121" s="56"/>
      <c r="GO121" s="56"/>
      <c r="GP121" s="56"/>
      <c r="GQ121" s="56"/>
      <c r="GR121" s="56"/>
      <c r="GS121" s="56"/>
      <c r="GT121" s="56"/>
      <c r="GU121" s="56"/>
      <c r="GV121" s="56"/>
      <c r="GW121" s="56"/>
    </row>
    <row r="122" spans="1:205" ht="20.100000000000001"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c r="CF122" s="56"/>
      <c r="CG122" s="56"/>
      <c r="CH122" s="56"/>
      <c r="CI122" s="56"/>
      <c r="CJ122" s="56"/>
      <c r="CK122" s="56"/>
      <c r="CL122" s="56"/>
      <c r="CM122" s="56"/>
      <c r="CN122" s="56"/>
      <c r="CO122" s="56"/>
      <c r="CP122" s="56"/>
      <c r="CQ122" s="56"/>
      <c r="CR122" s="56"/>
      <c r="CS122" s="56"/>
      <c r="CT122" s="56"/>
      <c r="CU122" s="56"/>
      <c r="CV122" s="56"/>
      <c r="CW122" s="56"/>
      <c r="CX122" s="56"/>
      <c r="CY122" s="56"/>
      <c r="CZ122" s="56"/>
      <c r="DA122" s="56"/>
      <c r="DB122" s="56"/>
      <c r="DC122" s="56"/>
      <c r="DD122" s="56"/>
      <c r="DE122" s="56"/>
      <c r="DF122" s="56"/>
      <c r="DG122" s="56"/>
      <c r="DH122" s="56"/>
      <c r="DI122" s="56"/>
      <c r="DJ122" s="56"/>
      <c r="DK122" s="56"/>
      <c r="DL122" s="56"/>
      <c r="DM122" s="56"/>
      <c r="DN122" s="56"/>
      <c r="DO122" s="56"/>
      <c r="DP122" s="56"/>
      <c r="DQ122" s="56"/>
      <c r="DR122" s="56"/>
      <c r="DS122" s="56"/>
      <c r="DT122" s="56"/>
      <c r="DU122" s="56"/>
      <c r="DV122" s="56"/>
      <c r="DW122" s="56"/>
      <c r="DX122" s="56"/>
      <c r="DY122" s="56"/>
      <c r="DZ122" s="56"/>
      <c r="EA122" s="56"/>
      <c r="EB122" s="56"/>
      <c r="EC122" s="56"/>
      <c r="ED122" s="56"/>
      <c r="EE122" s="56"/>
      <c r="EF122" s="56"/>
      <c r="EG122" s="56"/>
      <c r="EH122" s="56"/>
      <c r="EI122" s="56"/>
      <c r="EJ122" s="56"/>
      <c r="EK122" s="56"/>
      <c r="EL122" s="56"/>
      <c r="EM122" s="56"/>
      <c r="EN122" s="56"/>
      <c r="EO122" s="56"/>
      <c r="EP122" s="56"/>
      <c r="EQ122" s="56"/>
      <c r="ER122" s="56"/>
      <c r="ES122" s="56"/>
      <c r="ET122" s="56"/>
      <c r="EU122" s="56"/>
      <c r="EV122" s="56"/>
      <c r="EW122" s="56"/>
      <c r="EX122" s="56"/>
      <c r="EY122" s="56"/>
      <c r="EZ122" s="56"/>
      <c r="FA122" s="56"/>
      <c r="FB122" s="56"/>
      <c r="FC122" s="56"/>
      <c r="FD122" s="56"/>
      <c r="FE122" s="56"/>
      <c r="FF122" s="56"/>
      <c r="FG122" s="56"/>
      <c r="FH122" s="56"/>
      <c r="FI122" s="56"/>
      <c r="FJ122" s="56"/>
      <c r="FK122" s="56"/>
      <c r="FL122" s="56"/>
      <c r="FM122" s="56"/>
      <c r="FN122" s="56"/>
      <c r="FO122" s="56"/>
      <c r="FP122" s="56"/>
      <c r="FQ122" s="56"/>
      <c r="FR122" s="56"/>
      <c r="FS122" s="56"/>
      <c r="FT122" s="56"/>
      <c r="FU122" s="56"/>
      <c r="FV122" s="56"/>
      <c r="FW122" s="56"/>
      <c r="FX122" s="56"/>
      <c r="FY122" s="56"/>
      <c r="FZ122" s="56"/>
      <c r="GA122" s="56"/>
      <c r="GB122" s="56"/>
      <c r="GC122" s="56"/>
      <c r="GD122" s="56"/>
      <c r="GE122" s="56"/>
      <c r="GF122" s="56"/>
      <c r="GG122" s="56"/>
      <c r="GH122" s="56"/>
      <c r="GI122" s="56"/>
      <c r="GJ122" s="56"/>
      <c r="GK122" s="56"/>
      <c r="GL122" s="56"/>
      <c r="GM122" s="56"/>
      <c r="GN122" s="56"/>
      <c r="GO122" s="56"/>
      <c r="GP122" s="56"/>
      <c r="GQ122" s="56"/>
      <c r="GR122" s="56"/>
      <c r="GS122" s="56"/>
      <c r="GT122" s="56"/>
      <c r="GU122" s="56"/>
      <c r="GV122" s="56"/>
      <c r="GW122" s="56"/>
    </row>
    <row r="123" spans="1:205" ht="20.100000000000001"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56"/>
      <c r="BS123" s="56"/>
      <c r="BT123" s="56"/>
      <c r="BU123" s="56"/>
      <c r="BV123" s="56"/>
      <c r="BW123" s="56"/>
      <c r="BX123" s="56"/>
      <c r="BY123" s="56"/>
      <c r="BZ123" s="56"/>
      <c r="CA123" s="56"/>
      <c r="CB123" s="56"/>
      <c r="CC123" s="56"/>
      <c r="CD123" s="56"/>
      <c r="CE123" s="56"/>
      <c r="CF123" s="56"/>
      <c r="CG123" s="56"/>
      <c r="CH123" s="56"/>
      <c r="CI123" s="56"/>
      <c r="CJ123" s="56"/>
      <c r="CK123" s="56"/>
      <c r="CL123" s="56"/>
      <c r="CM123" s="56"/>
      <c r="CN123" s="56"/>
      <c r="CO123" s="56"/>
      <c r="CP123" s="56"/>
      <c r="CQ123" s="56"/>
      <c r="CR123" s="56"/>
      <c r="CS123" s="56"/>
      <c r="CT123" s="56"/>
      <c r="CU123" s="56"/>
      <c r="CV123" s="56"/>
      <c r="CW123" s="56"/>
      <c r="CX123" s="56"/>
      <c r="CY123" s="56"/>
      <c r="CZ123" s="56"/>
      <c r="DA123" s="56"/>
      <c r="DB123" s="56"/>
      <c r="DC123" s="56"/>
      <c r="DD123" s="56"/>
      <c r="DE123" s="56"/>
      <c r="DF123" s="56"/>
      <c r="DG123" s="56"/>
      <c r="DH123" s="56"/>
      <c r="DI123" s="56"/>
      <c r="DJ123" s="56"/>
      <c r="DK123" s="56"/>
      <c r="DL123" s="56"/>
      <c r="DM123" s="56"/>
      <c r="DN123" s="56"/>
      <c r="DO123" s="56"/>
      <c r="DP123" s="56"/>
      <c r="DQ123" s="56"/>
      <c r="DR123" s="56"/>
      <c r="DS123" s="56"/>
      <c r="DT123" s="56"/>
      <c r="DU123" s="56"/>
      <c r="DV123" s="56"/>
      <c r="DW123" s="56"/>
      <c r="DX123" s="56"/>
      <c r="DY123" s="56"/>
      <c r="DZ123" s="56"/>
      <c r="EA123" s="56"/>
      <c r="EB123" s="56"/>
      <c r="EC123" s="56"/>
      <c r="ED123" s="56"/>
      <c r="EE123" s="56"/>
      <c r="EF123" s="56"/>
      <c r="EG123" s="56"/>
      <c r="EH123" s="56"/>
      <c r="EI123" s="56"/>
      <c r="EJ123" s="56"/>
      <c r="EK123" s="56"/>
      <c r="EL123" s="56"/>
      <c r="EM123" s="56"/>
      <c r="EN123" s="56"/>
      <c r="EO123" s="56"/>
      <c r="EP123" s="56"/>
      <c r="EQ123" s="56"/>
      <c r="ER123" s="56"/>
      <c r="ES123" s="56"/>
      <c r="ET123" s="56"/>
      <c r="EU123" s="56"/>
      <c r="EV123" s="56"/>
      <c r="EW123" s="56"/>
      <c r="EX123" s="56"/>
      <c r="EY123" s="56"/>
      <c r="EZ123" s="56"/>
      <c r="FA123" s="56"/>
      <c r="FB123" s="56"/>
      <c r="FC123" s="56"/>
      <c r="FD123" s="56"/>
      <c r="FE123" s="56"/>
      <c r="FF123" s="56"/>
      <c r="FG123" s="56"/>
      <c r="FH123" s="56"/>
      <c r="FI123" s="56"/>
      <c r="FJ123" s="56"/>
      <c r="FK123" s="56"/>
      <c r="FL123" s="56"/>
      <c r="FM123" s="56"/>
      <c r="FN123" s="56"/>
      <c r="FO123" s="56"/>
      <c r="FP123" s="56"/>
      <c r="FQ123" s="56"/>
      <c r="FR123" s="56"/>
      <c r="FS123" s="56"/>
      <c r="FT123" s="56"/>
      <c r="FU123" s="56"/>
      <c r="FV123" s="56"/>
      <c r="FW123" s="56"/>
      <c r="FX123" s="56"/>
      <c r="FY123" s="56"/>
      <c r="FZ123" s="56"/>
      <c r="GA123" s="56"/>
      <c r="GB123" s="56"/>
      <c r="GC123" s="56"/>
      <c r="GD123" s="56"/>
      <c r="GE123" s="56"/>
      <c r="GF123" s="56"/>
      <c r="GG123" s="56"/>
      <c r="GH123" s="56"/>
      <c r="GI123" s="56"/>
      <c r="GJ123" s="56"/>
      <c r="GK123" s="56"/>
      <c r="GL123" s="56"/>
      <c r="GM123" s="56"/>
      <c r="GN123" s="56"/>
      <c r="GO123" s="56"/>
      <c r="GP123" s="56"/>
      <c r="GQ123" s="56"/>
      <c r="GR123" s="56"/>
      <c r="GS123" s="56"/>
      <c r="GT123" s="56"/>
      <c r="GU123" s="56"/>
      <c r="GV123" s="56"/>
      <c r="GW123" s="56"/>
    </row>
    <row r="124" spans="1:205" ht="20.100000000000001"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c r="BY124" s="56"/>
      <c r="BZ124" s="56"/>
      <c r="CA124" s="56"/>
      <c r="CB124" s="56"/>
      <c r="CC124" s="56"/>
      <c r="CD124" s="56"/>
      <c r="CE124" s="56"/>
      <c r="CF124" s="56"/>
      <c r="CG124" s="56"/>
      <c r="CH124" s="56"/>
      <c r="CI124" s="56"/>
      <c r="CJ124" s="56"/>
      <c r="CK124" s="56"/>
      <c r="CL124" s="56"/>
      <c r="CM124" s="56"/>
      <c r="CN124" s="56"/>
      <c r="CO124" s="56"/>
      <c r="CP124" s="56"/>
      <c r="CQ124" s="56"/>
      <c r="CR124" s="56"/>
      <c r="CS124" s="56"/>
      <c r="CT124" s="56"/>
      <c r="CU124" s="56"/>
      <c r="CV124" s="56"/>
      <c r="CW124" s="56"/>
      <c r="CX124" s="56"/>
      <c r="CY124" s="56"/>
      <c r="CZ124" s="56"/>
      <c r="DA124" s="56"/>
      <c r="DB124" s="56"/>
      <c r="DC124" s="56"/>
      <c r="DD124" s="56"/>
      <c r="DE124" s="56"/>
      <c r="DF124" s="56"/>
      <c r="DG124" s="56"/>
      <c r="DH124" s="56"/>
      <c r="DI124" s="56"/>
      <c r="DJ124" s="56"/>
      <c r="DK124" s="56"/>
      <c r="DL124" s="56"/>
      <c r="DM124" s="56"/>
      <c r="DN124" s="56"/>
      <c r="DO124" s="56"/>
      <c r="DP124" s="56"/>
      <c r="DQ124" s="56"/>
      <c r="DR124" s="56"/>
      <c r="DS124" s="56"/>
      <c r="DT124" s="56"/>
      <c r="DU124" s="56"/>
      <c r="DV124" s="56"/>
      <c r="DW124" s="56"/>
      <c r="DX124" s="56"/>
      <c r="DY124" s="56"/>
      <c r="DZ124" s="56"/>
      <c r="EA124" s="56"/>
      <c r="EB124" s="56"/>
      <c r="EC124" s="56"/>
      <c r="ED124" s="56"/>
      <c r="EE124" s="56"/>
      <c r="EF124" s="56"/>
      <c r="EG124" s="56"/>
      <c r="EH124" s="56"/>
      <c r="EI124" s="56"/>
      <c r="EJ124" s="56"/>
      <c r="EK124" s="56"/>
      <c r="EL124" s="56"/>
      <c r="EM124" s="56"/>
      <c r="EN124" s="56"/>
      <c r="EO124" s="56"/>
      <c r="EP124" s="56"/>
      <c r="EQ124" s="56"/>
      <c r="ER124" s="56"/>
      <c r="ES124" s="56"/>
      <c r="ET124" s="56"/>
      <c r="EU124" s="56"/>
      <c r="EV124" s="56"/>
      <c r="EW124" s="56"/>
      <c r="EX124" s="56"/>
      <c r="EY124" s="56"/>
      <c r="EZ124" s="56"/>
      <c r="FA124" s="56"/>
      <c r="FB124" s="56"/>
      <c r="FC124" s="56"/>
      <c r="FD124" s="56"/>
      <c r="FE124" s="56"/>
      <c r="FF124" s="56"/>
      <c r="FG124" s="56"/>
      <c r="FH124" s="56"/>
      <c r="FI124" s="56"/>
      <c r="FJ124" s="56"/>
      <c r="FK124" s="56"/>
      <c r="FL124" s="56"/>
      <c r="FM124" s="56"/>
      <c r="FN124" s="56"/>
      <c r="FO124" s="56"/>
      <c r="FP124" s="56"/>
      <c r="FQ124" s="56"/>
      <c r="FR124" s="56"/>
      <c r="FS124" s="56"/>
      <c r="FT124" s="56"/>
      <c r="FU124" s="56"/>
      <c r="FV124" s="56"/>
      <c r="FW124" s="56"/>
      <c r="FX124" s="56"/>
      <c r="FY124" s="56"/>
      <c r="FZ124" s="56"/>
      <c r="GA124" s="56"/>
      <c r="GB124" s="56"/>
      <c r="GC124" s="56"/>
      <c r="GD124" s="56"/>
      <c r="GE124" s="56"/>
      <c r="GF124" s="56"/>
      <c r="GG124" s="56"/>
      <c r="GH124" s="56"/>
      <c r="GI124" s="56"/>
      <c r="GJ124" s="56"/>
      <c r="GK124" s="56"/>
      <c r="GL124" s="56"/>
      <c r="GM124" s="56"/>
      <c r="GN124" s="56"/>
      <c r="GO124" s="56"/>
      <c r="GP124" s="56"/>
      <c r="GQ124" s="56"/>
      <c r="GR124" s="56"/>
      <c r="GS124" s="56"/>
      <c r="GT124" s="56"/>
      <c r="GU124" s="56"/>
      <c r="GV124" s="56"/>
      <c r="GW124" s="56"/>
    </row>
    <row r="125" spans="1:205" ht="20.100000000000001"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c r="CJ125" s="56"/>
      <c r="CK125" s="56"/>
      <c r="CL125" s="56"/>
      <c r="CM125" s="56"/>
      <c r="CN125" s="56"/>
      <c r="CO125" s="56"/>
      <c r="CP125" s="56"/>
      <c r="CQ125" s="56"/>
      <c r="CR125" s="56"/>
      <c r="CS125" s="56"/>
      <c r="CT125" s="56"/>
      <c r="CU125" s="56"/>
      <c r="CV125" s="56"/>
      <c r="CW125" s="56"/>
      <c r="CX125" s="56"/>
      <c r="CY125" s="56"/>
      <c r="CZ125" s="56"/>
      <c r="DA125" s="56"/>
      <c r="DB125" s="56"/>
      <c r="DC125" s="56"/>
      <c r="DD125" s="56"/>
      <c r="DE125" s="56"/>
      <c r="DF125" s="56"/>
      <c r="DG125" s="56"/>
      <c r="DH125" s="56"/>
      <c r="DI125" s="56"/>
      <c r="DJ125" s="56"/>
      <c r="DK125" s="56"/>
      <c r="DL125" s="56"/>
      <c r="DM125" s="56"/>
      <c r="DN125" s="56"/>
      <c r="DO125" s="56"/>
      <c r="DP125" s="56"/>
      <c r="DQ125" s="56"/>
      <c r="DR125" s="56"/>
      <c r="DS125" s="56"/>
      <c r="DT125" s="56"/>
      <c r="DU125" s="56"/>
      <c r="DV125" s="56"/>
      <c r="DW125" s="56"/>
      <c r="DX125" s="56"/>
      <c r="DY125" s="56"/>
      <c r="DZ125" s="56"/>
      <c r="EA125" s="56"/>
      <c r="EB125" s="56"/>
      <c r="EC125" s="56"/>
      <c r="ED125" s="56"/>
      <c r="EE125" s="56"/>
      <c r="EF125" s="56"/>
      <c r="EG125" s="56"/>
      <c r="EH125" s="56"/>
      <c r="EI125" s="56"/>
      <c r="EJ125" s="56"/>
      <c r="EK125" s="56"/>
      <c r="EL125" s="56"/>
      <c r="EM125" s="56"/>
      <c r="EN125" s="56"/>
      <c r="EO125" s="56"/>
      <c r="EP125" s="56"/>
      <c r="EQ125" s="56"/>
      <c r="ER125" s="56"/>
      <c r="ES125" s="56"/>
      <c r="ET125" s="56"/>
      <c r="EU125" s="56"/>
      <c r="EV125" s="56"/>
      <c r="EW125" s="56"/>
      <c r="EX125" s="56"/>
      <c r="EY125" s="56"/>
      <c r="EZ125" s="56"/>
      <c r="FA125" s="56"/>
      <c r="FB125" s="56"/>
      <c r="FC125" s="56"/>
      <c r="FD125" s="56"/>
      <c r="FE125" s="56"/>
      <c r="FF125" s="56"/>
      <c r="FG125" s="56"/>
      <c r="FH125" s="56"/>
      <c r="FI125" s="56"/>
      <c r="FJ125" s="56"/>
      <c r="FK125" s="56"/>
      <c r="FL125" s="56"/>
      <c r="FM125" s="56"/>
      <c r="FN125" s="56"/>
      <c r="FO125" s="56"/>
      <c r="FP125" s="56"/>
      <c r="FQ125" s="56"/>
      <c r="FR125" s="56"/>
      <c r="FS125" s="56"/>
      <c r="FT125" s="56"/>
      <c r="FU125" s="56"/>
      <c r="FV125" s="56"/>
      <c r="FW125" s="56"/>
      <c r="FX125" s="56"/>
      <c r="FY125" s="56"/>
      <c r="FZ125" s="56"/>
      <c r="GA125" s="56"/>
      <c r="GB125" s="56"/>
      <c r="GC125" s="56"/>
      <c r="GD125" s="56"/>
      <c r="GE125" s="56"/>
      <c r="GF125" s="56"/>
      <c r="GG125" s="56"/>
      <c r="GH125" s="56"/>
      <c r="GI125" s="56"/>
      <c r="GJ125" s="56"/>
      <c r="GK125" s="56"/>
      <c r="GL125" s="56"/>
      <c r="GM125" s="56"/>
      <c r="GN125" s="56"/>
      <c r="GO125" s="56"/>
      <c r="GP125" s="56"/>
      <c r="GQ125" s="56"/>
      <c r="GR125" s="56"/>
      <c r="GS125" s="56"/>
      <c r="GT125" s="56"/>
      <c r="GU125" s="56"/>
      <c r="GV125" s="56"/>
      <c r="GW125" s="56"/>
    </row>
    <row r="126" spans="1:205" ht="20.100000000000001"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56"/>
      <c r="CE126" s="56"/>
      <c r="CF126" s="56"/>
      <c r="CG126" s="56"/>
      <c r="CH126" s="56"/>
      <c r="CI126" s="56"/>
      <c r="CJ126" s="56"/>
      <c r="CK126" s="56"/>
      <c r="CL126" s="56"/>
      <c r="CM126" s="56"/>
      <c r="CN126" s="56"/>
      <c r="CO126" s="56"/>
      <c r="CP126" s="56"/>
      <c r="CQ126" s="56"/>
      <c r="CR126" s="56"/>
      <c r="CS126" s="56"/>
      <c r="CT126" s="56"/>
      <c r="CU126" s="56"/>
      <c r="CV126" s="56"/>
      <c r="CW126" s="56"/>
      <c r="CX126" s="56"/>
      <c r="CY126" s="56"/>
      <c r="CZ126" s="56"/>
      <c r="DA126" s="56"/>
      <c r="DB126" s="56"/>
      <c r="DC126" s="56"/>
      <c r="DD126" s="56"/>
      <c r="DE126" s="56"/>
      <c r="DF126" s="56"/>
      <c r="DG126" s="56"/>
      <c r="DH126" s="56"/>
      <c r="DI126" s="56"/>
      <c r="DJ126" s="56"/>
      <c r="DK126" s="56"/>
      <c r="DL126" s="56"/>
      <c r="DM126" s="56"/>
      <c r="DN126" s="56"/>
      <c r="DO126" s="56"/>
      <c r="DP126" s="56"/>
      <c r="DQ126" s="56"/>
      <c r="DR126" s="56"/>
      <c r="DS126" s="56"/>
      <c r="DT126" s="56"/>
      <c r="DU126" s="56"/>
      <c r="DV126" s="56"/>
      <c r="DW126" s="56"/>
      <c r="DX126" s="56"/>
      <c r="DY126" s="56"/>
      <c r="DZ126" s="56"/>
      <c r="EA126" s="56"/>
      <c r="EB126" s="56"/>
      <c r="EC126" s="56"/>
      <c r="ED126" s="56"/>
      <c r="EE126" s="56"/>
      <c r="EF126" s="56"/>
      <c r="EG126" s="56"/>
      <c r="EH126" s="56"/>
      <c r="EI126" s="56"/>
      <c r="EJ126" s="56"/>
      <c r="EK126" s="56"/>
      <c r="EL126" s="56"/>
      <c r="EM126" s="56"/>
      <c r="EN126" s="56"/>
      <c r="EO126" s="56"/>
      <c r="EP126" s="56"/>
      <c r="EQ126" s="56"/>
      <c r="ER126" s="56"/>
      <c r="ES126" s="56"/>
      <c r="ET126" s="56"/>
      <c r="EU126" s="56"/>
      <c r="EV126" s="56"/>
      <c r="EW126" s="56"/>
      <c r="EX126" s="56"/>
      <c r="EY126" s="56"/>
      <c r="EZ126" s="56"/>
      <c r="FA126" s="56"/>
      <c r="FB126" s="56"/>
      <c r="FC126" s="56"/>
      <c r="FD126" s="56"/>
      <c r="FE126" s="56"/>
      <c r="FF126" s="56"/>
      <c r="FG126" s="56"/>
      <c r="FH126" s="56"/>
      <c r="FI126" s="56"/>
      <c r="FJ126" s="56"/>
      <c r="FK126" s="56"/>
      <c r="FL126" s="56"/>
      <c r="FM126" s="56"/>
      <c r="FN126" s="56"/>
      <c r="FO126" s="56"/>
      <c r="FP126" s="56"/>
      <c r="FQ126" s="56"/>
      <c r="FR126" s="56"/>
      <c r="FS126" s="56"/>
      <c r="FT126" s="56"/>
      <c r="FU126" s="56"/>
      <c r="FV126" s="56"/>
      <c r="FW126" s="56"/>
      <c r="FX126" s="56"/>
      <c r="FY126" s="56"/>
      <c r="FZ126" s="56"/>
      <c r="GA126" s="56"/>
      <c r="GB126" s="56"/>
      <c r="GC126" s="56"/>
      <c r="GD126" s="56"/>
      <c r="GE126" s="56"/>
      <c r="GF126" s="56"/>
      <c r="GG126" s="56"/>
      <c r="GH126" s="56"/>
      <c r="GI126" s="56"/>
      <c r="GJ126" s="56"/>
      <c r="GK126" s="56"/>
      <c r="GL126" s="56"/>
      <c r="GM126" s="56"/>
      <c r="GN126" s="56"/>
      <c r="GO126" s="56"/>
      <c r="GP126" s="56"/>
      <c r="GQ126" s="56"/>
      <c r="GR126" s="56"/>
      <c r="GS126" s="56"/>
      <c r="GT126" s="56"/>
      <c r="GU126" s="56"/>
      <c r="GV126" s="56"/>
      <c r="GW126" s="56"/>
    </row>
    <row r="127" spans="1:205" ht="20.100000000000001"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c r="CB127" s="56"/>
      <c r="CC127" s="56"/>
      <c r="CD127" s="56"/>
      <c r="CE127" s="56"/>
      <c r="CF127" s="56"/>
      <c r="CG127" s="56"/>
      <c r="CH127" s="56"/>
      <c r="CI127" s="56"/>
      <c r="CJ127" s="56"/>
      <c r="CK127" s="56"/>
      <c r="CL127" s="56"/>
      <c r="CM127" s="56"/>
      <c r="CN127" s="56"/>
      <c r="CO127" s="56"/>
      <c r="CP127" s="56"/>
      <c r="CQ127" s="56"/>
      <c r="CR127" s="56"/>
      <c r="CS127" s="56"/>
      <c r="CT127" s="56"/>
      <c r="CU127" s="56"/>
      <c r="CV127" s="56"/>
      <c r="CW127" s="56"/>
      <c r="CX127" s="56"/>
      <c r="CY127" s="56"/>
      <c r="CZ127" s="56"/>
      <c r="DA127" s="56"/>
      <c r="DB127" s="56"/>
      <c r="DC127" s="56"/>
      <c r="DD127" s="56"/>
      <c r="DE127" s="56"/>
      <c r="DF127" s="56"/>
      <c r="DG127" s="56"/>
      <c r="DH127" s="56"/>
      <c r="DI127" s="56"/>
      <c r="DJ127" s="56"/>
      <c r="DK127" s="56"/>
      <c r="DL127" s="56"/>
      <c r="DM127" s="56"/>
      <c r="DN127" s="56"/>
      <c r="DO127" s="56"/>
      <c r="DP127" s="56"/>
      <c r="DQ127" s="56"/>
      <c r="DR127" s="56"/>
      <c r="DS127" s="56"/>
      <c r="DT127" s="56"/>
      <c r="DU127" s="56"/>
      <c r="DV127" s="56"/>
      <c r="DW127" s="56"/>
      <c r="DX127" s="56"/>
      <c r="DY127" s="56"/>
      <c r="DZ127" s="56"/>
      <c r="EA127" s="56"/>
      <c r="EB127" s="56"/>
      <c r="EC127" s="56"/>
      <c r="ED127" s="56"/>
      <c r="EE127" s="56"/>
      <c r="EF127" s="56"/>
      <c r="EG127" s="56"/>
      <c r="EH127" s="56"/>
      <c r="EI127" s="56"/>
      <c r="EJ127" s="56"/>
      <c r="EK127" s="56"/>
      <c r="EL127" s="56"/>
      <c r="EM127" s="56"/>
      <c r="EN127" s="56"/>
      <c r="EO127" s="56"/>
      <c r="EP127" s="56"/>
      <c r="EQ127" s="56"/>
      <c r="ER127" s="56"/>
      <c r="ES127" s="56"/>
      <c r="ET127" s="56"/>
      <c r="EU127" s="56"/>
      <c r="EV127" s="56"/>
      <c r="EW127" s="56"/>
      <c r="EX127" s="56"/>
      <c r="EY127" s="56"/>
      <c r="EZ127" s="56"/>
      <c r="FA127" s="56"/>
      <c r="FB127" s="56"/>
      <c r="FC127" s="56"/>
      <c r="FD127" s="56"/>
      <c r="FE127" s="56"/>
      <c r="FF127" s="56"/>
      <c r="FG127" s="56"/>
      <c r="FH127" s="56"/>
      <c r="FI127" s="56"/>
      <c r="FJ127" s="56"/>
      <c r="FK127" s="56"/>
      <c r="FL127" s="56"/>
      <c r="FM127" s="56"/>
      <c r="FN127" s="56"/>
      <c r="FO127" s="56"/>
      <c r="FP127" s="56"/>
      <c r="FQ127" s="56"/>
      <c r="FR127" s="56"/>
      <c r="FS127" s="56"/>
      <c r="FT127" s="56"/>
      <c r="FU127" s="56"/>
      <c r="FV127" s="56"/>
      <c r="FW127" s="56"/>
      <c r="FX127" s="56"/>
      <c r="FY127" s="56"/>
      <c r="FZ127" s="56"/>
      <c r="GA127" s="56"/>
      <c r="GB127" s="56"/>
      <c r="GC127" s="56"/>
      <c r="GD127" s="56"/>
      <c r="GE127" s="56"/>
      <c r="GF127" s="56"/>
      <c r="GG127" s="56"/>
      <c r="GH127" s="56"/>
      <c r="GI127" s="56"/>
      <c r="GJ127" s="56"/>
      <c r="GK127" s="56"/>
      <c r="GL127" s="56"/>
      <c r="GM127" s="56"/>
      <c r="GN127" s="56"/>
      <c r="GO127" s="56"/>
      <c r="GP127" s="56"/>
      <c r="GQ127" s="56"/>
      <c r="GR127" s="56"/>
      <c r="GS127" s="56"/>
      <c r="GT127" s="56"/>
      <c r="GU127" s="56"/>
      <c r="GV127" s="56"/>
      <c r="GW127" s="56"/>
    </row>
    <row r="128" spans="1:205" ht="20.100000000000001"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c r="BF128" s="56"/>
      <c r="BG128" s="56"/>
      <c r="BH128" s="56"/>
      <c r="BI128" s="56"/>
      <c r="BJ128" s="56"/>
      <c r="BK128" s="56"/>
      <c r="BL128" s="56"/>
      <c r="BM128" s="56"/>
      <c r="BN128" s="56"/>
      <c r="BO128" s="56"/>
      <c r="BP128" s="56"/>
      <c r="BQ128" s="56"/>
      <c r="BR128" s="56"/>
      <c r="BS128" s="56"/>
      <c r="BT128" s="56"/>
      <c r="BU128" s="56"/>
      <c r="BV128" s="56"/>
      <c r="BW128" s="56"/>
      <c r="BX128" s="56"/>
      <c r="BY128" s="56"/>
      <c r="BZ128" s="56"/>
      <c r="CA128" s="56"/>
      <c r="CB128" s="56"/>
      <c r="CC128" s="56"/>
      <c r="CD128" s="56"/>
      <c r="CE128" s="56"/>
      <c r="CF128" s="56"/>
      <c r="CG128" s="56"/>
      <c r="CH128" s="56"/>
      <c r="CI128" s="56"/>
      <c r="CJ128" s="56"/>
      <c r="CK128" s="56"/>
      <c r="CL128" s="56"/>
      <c r="CM128" s="56"/>
      <c r="CN128" s="56"/>
      <c r="CO128" s="56"/>
      <c r="CP128" s="56"/>
      <c r="CQ128" s="56"/>
      <c r="CR128" s="56"/>
      <c r="CS128" s="56"/>
      <c r="CT128" s="56"/>
      <c r="CU128" s="56"/>
      <c r="CV128" s="56"/>
      <c r="CW128" s="56"/>
      <c r="CX128" s="56"/>
      <c r="CY128" s="56"/>
      <c r="CZ128" s="56"/>
      <c r="DA128" s="56"/>
      <c r="DB128" s="56"/>
      <c r="DC128" s="56"/>
      <c r="DD128" s="56"/>
      <c r="DE128" s="56"/>
      <c r="DF128" s="56"/>
      <c r="DG128" s="56"/>
      <c r="DH128" s="56"/>
      <c r="DI128" s="56"/>
      <c r="DJ128" s="56"/>
      <c r="DK128" s="56"/>
      <c r="DL128" s="56"/>
      <c r="DM128" s="56"/>
      <c r="DN128" s="56"/>
      <c r="DO128" s="56"/>
      <c r="DP128" s="56"/>
      <c r="DQ128" s="56"/>
      <c r="DR128" s="56"/>
      <c r="DS128" s="56"/>
      <c r="DT128" s="56"/>
      <c r="DU128" s="56"/>
      <c r="DV128" s="56"/>
      <c r="DW128" s="56"/>
      <c r="DX128" s="56"/>
      <c r="DY128" s="56"/>
      <c r="DZ128" s="56"/>
      <c r="EA128" s="56"/>
      <c r="EB128" s="56"/>
      <c r="EC128" s="56"/>
      <c r="ED128" s="56"/>
      <c r="EE128" s="56"/>
      <c r="EF128" s="56"/>
      <c r="EG128" s="56"/>
      <c r="EH128" s="56"/>
      <c r="EI128" s="56"/>
      <c r="EJ128" s="56"/>
      <c r="EK128" s="56"/>
      <c r="EL128" s="56"/>
      <c r="EM128" s="56"/>
      <c r="EN128" s="56"/>
      <c r="EO128" s="56"/>
      <c r="EP128" s="56"/>
      <c r="EQ128" s="56"/>
      <c r="ER128" s="56"/>
      <c r="ES128" s="56"/>
      <c r="ET128" s="56"/>
      <c r="EU128" s="56"/>
      <c r="EV128" s="56"/>
      <c r="EW128" s="56"/>
      <c r="EX128" s="56"/>
      <c r="EY128" s="56"/>
      <c r="EZ128" s="56"/>
      <c r="FA128" s="56"/>
      <c r="FB128" s="56"/>
      <c r="FC128" s="56"/>
      <c r="FD128" s="56"/>
      <c r="FE128" s="56"/>
      <c r="FF128" s="56"/>
      <c r="FG128" s="56"/>
      <c r="FH128" s="56"/>
      <c r="FI128" s="56"/>
      <c r="FJ128" s="56"/>
      <c r="FK128" s="56"/>
      <c r="FL128" s="56"/>
      <c r="FM128" s="56"/>
      <c r="FN128" s="56"/>
      <c r="FO128" s="56"/>
      <c r="FP128" s="56"/>
      <c r="FQ128" s="56"/>
      <c r="FR128" s="56"/>
      <c r="FS128" s="56"/>
      <c r="FT128" s="56"/>
      <c r="FU128" s="56"/>
      <c r="FV128" s="56"/>
      <c r="FW128" s="56"/>
      <c r="FX128" s="56"/>
      <c r="FY128" s="56"/>
      <c r="FZ128" s="56"/>
      <c r="GA128" s="56"/>
      <c r="GB128" s="56"/>
      <c r="GC128" s="56"/>
      <c r="GD128" s="56"/>
      <c r="GE128" s="56"/>
      <c r="GF128" s="56"/>
      <c r="GG128" s="56"/>
      <c r="GH128" s="56"/>
      <c r="GI128" s="56"/>
      <c r="GJ128" s="56"/>
      <c r="GK128" s="56"/>
      <c r="GL128" s="56"/>
      <c r="GM128" s="56"/>
      <c r="GN128" s="56"/>
      <c r="GO128" s="56"/>
      <c r="GP128" s="56"/>
      <c r="GQ128" s="56"/>
      <c r="GR128" s="56"/>
      <c r="GS128" s="56"/>
      <c r="GT128" s="56"/>
      <c r="GU128" s="56"/>
      <c r="GV128" s="56"/>
      <c r="GW128" s="56"/>
    </row>
    <row r="129" spans="7:205" ht="20.100000000000001" customHeight="1">
      <c r="G129" s="54"/>
      <c r="H129" s="54"/>
      <c r="I129" s="54"/>
      <c r="J129" s="54"/>
      <c r="K129" s="54"/>
      <c r="L129" s="54"/>
      <c r="M129" s="54"/>
      <c r="N129" s="54"/>
      <c r="O129" s="54"/>
      <c r="P129" s="54"/>
      <c r="Q129" s="54"/>
      <c r="R129" s="54"/>
      <c r="S129" s="54"/>
      <c r="T129" s="54"/>
      <c r="U129" s="54"/>
      <c r="V129" s="54"/>
      <c r="W129" s="54"/>
      <c r="X129" s="54"/>
      <c r="Y129" s="54"/>
      <c r="Z129" s="54"/>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c r="CJ129" s="56"/>
      <c r="CK129" s="56"/>
      <c r="CL129" s="56"/>
      <c r="CM129" s="56"/>
      <c r="CN129" s="56"/>
      <c r="CO129" s="56"/>
      <c r="CP129" s="56"/>
      <c r="CQ129" s="56"/>
      <c r="CR129" s="56"/>
      <c r="CS129" s="56"/>
      <c r="CT129" s="56"/>
      <c r="CU129" s="56"/>
      <c r="CV129" s="56"/>
      <c r="CW129" s="56"/>
      <c r="CX129" s="56"/>
      <c r="CY129" s="56"/>
      <c r="CZ129" s="56"/>
      <c r="DA129" s="56"/>
      <c r="DB129" s="56"/>
      <c r="DC129" s="56"/>
      <c r="DD129" s="56"/>
      <c r="DE129" s="56"/>
      <c r="DF129" s="56"/>
      <c r="DG129" s="56"/>
      <c r="DH129" s="56"/>
      <c r="DI129" s="56"/>
      <c r="DJ129" s="56"/>
      <c r="DK129" s="56"/>
      <c r="DL129" s="56"/>
      <c r="DM129" s="56"/>
      <c r="DN129" s="56"/>
      <c r="DO129" s="56"/>
      <c r="DP129" s="56"/>
      <c r="DQ129" s="56"/>
      <c r="DR129" s="56"/>
      <c r="DS129" s="56"/>
      <c r="DT129" s="56"/>
      <c r="DU129" s="56"/>
      <c r="DV129" s="56"/>
      <c r="DW129" s="56"/>
      <c r="DX129" s="56"/>
      <c r="DY129" s="56"/>
      <c r="DZ129" s="56"/>
      <c r="EA129" s="56"/>
      <c r="EB129" s="56"/>
      <c r="EC129" s="56"/>
      <c r="ED129" s="56"/>
      <c r="EE129" s="56"/>
      <c r="EF129" s="56"/>
      <c r="EG129" s="56"/>
      <c r="EH129" s="56"/>
      <c r="EI129" s="56"/>
      <c r="EJ129" s="56"/>
      <c r="EK129" s="56"/>
      <c r="EL129" s="56"/>
      <c r="EM129" s="56"/>
      <c r="EN129" s="56"/>
      <c r="EO129" s="56"/>
      <c r="EP129" s="56"/>
      <c r="EQ129" s="56"/>
      <c r="ER129" s="56"/>
      <c r="ES129" s="56"/>
      <c r="ET129" s="56"/>
      <c r="EU129" s="56"/>
      <c r="EV129" s="56"/>
      <c r="EW129" s="56"/>
      <c r="EX129" s="56"/>
      <c r="EY129" s="56"/>
      <c r="EZ129" s="56"/>
      <c r="FA129" s="56"/>
      <c r="FB129" s="56"/>
      <c r="FC129" s="56"/>
      <c r="FD129" s="56"/>
      <c r="FE129" s="56"/>
      <c r="FF129" s="56"/>
      <c r="FG129" s="56"/>
      <c r="FH129" s="56"/>
      <c r="FI129" s="56"/>
      <c r="FJ129" s="56"/>
      <c r="FK129" s="56"/>
      <c r="FL129" s="56"/>
      <c r="FM129" s="56"/>
      <c r="FN129" s="56"/>
      <c r="FO129" s="56"/>
      <c r="FP129" s="56"/>
      <c r="FQ129" s="56"/>
      <c r="FR129" s="56"/>
      <c r="FS129" s="56"/>
      <c r="FT129" s="56"/>
      <c r="FU129" s="56"/>
      <c r="FV129" s="56"/>
      <c r="FW129" s="56"/>
      <c r="FX129" s="56"/>
      <c r="FY129" s="56"/>
      <c r="FZ129" s="56"/>
      <c r="GA129" s="56"/>
      <c r="GB129" s="56"/>
      <c r="GC129" s="56"/>
      <c r="GD129" s="56"/>
      <c r="GE129" s="56"/>
      <c r="GF129" s="56"/>
      <c r="GG129" s="56"/>
      <c r="GH129" s="56"/>
      <c r="GI129" s="56"/>
      <c r="GJ129" s="56"/>
      <c r="GK129" s="56"/>
      <c r="GL129" s="56"/>
      <c r="GM129" s="56"/>
      <c r="GN129" s="56"/>
      <c r="GO129" s="56"/>
      <c r="GP129" s="56"/>
      <c r="GQ129" s="56"/>
      <c r="GR129" s="56"/>
      <c r="GS129" s="56"/>
      <c r="GT129" s="56"/>
      <c r="GU129" s="56"/>
      <c r="GV129" s="56"/>
      <c r="GW129" s="56"/>
    </row>
    <row r="130" spans="7:205" ht="20.100000000000001" customHeight="1">
      <c r="G130" s="54"/>
      <c r="H130" s="54"/>
      <c r="I130" s="54"/>
      <c r="J130" s="54"/>
      <c r="K130" s="54"/>
      <c r="L130" s="54"/>
      <c r="M130" s="54"/>
      <c r="N130" s="54"/>
      <c r="O130" s="54"/>
      <c r="P130" s="54"/>
      <c r="Q130" s="54"/>
      <c r="R130" s="54"/>
      <c r="S130" s="54"/>
      <c r="T130" s="54"/>
      <c r="U130" s="54"/>
      <c r="V130" s="54"/>
      <c r="W130" s="54"/>
      <c r="X130" s="54"/>
      <c r="Y130" s="54"/>
      <c r="Z130" s="54"/>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c r="CJ130" s="56"/>
      <c r="CK130" s="56"/>
      <c r="CL130" s="56"/>
      <c r="CM130" s="56"/>
      <c r="CN130" s="56"/>
      <c r="CO130" s="56"/>
      <c r="CP130" s="56"/>
      <c r="CQ130" s="56"/>
      <c r="CR130" s="56"/>
      <c r="CS130" s="56"/>
      <c r="CT130" s="56"/>
      <c r="CU130" s="56"/>
      <c r="CV130" s="56"/>
      <c r="CW130" s="56"/>
      <c r="CX130" s="56"/>
      <c r="CY130" s="56"/>
      <c r="CZ130" s="56"/>
      <c r="DA130" s="56"/>
      <c r="DB130" s="56"/>
      <c r="DC130" s="56"/>
      <c r="DD130" s="56"/>
      <c r="DE130" s="56"/>
      <c r="DF130" s="56"/>
      <c r="DG130" s="56"/>
      <c r="DH130" s="56"/>
      <c r="DI130" s="56"/>
      <c r="DJ130" s="56"/>
      <c r="DK130" s="56"/>
      <c r="DL130" s="56"/>
      <c r="DM130" s="56"/>
      <c r="DN130" s="56"/>
      <c r="DO130" s="56"/>
      <c r="DP130" s="56"/>
      <c r="DQ130" s="56"/>
      <c r="DR130" s="56"/>
      <c r="DS130" s="56"/>
      <c r="DT130" s="56"/>
      <c r="DU130" s="56"/>
      <c r="DV130" s="56"/>
      <c r="DW130" s="56"/>
      <c r="DX130" s="56"/>
      <c r="DY130" s="56"/>
      <c r="DZ130" s="56"/>
      <c r="EA130" s="56"/>
      <c r="EB130" s="56"/>
      <c r="EC130" s="56"/>
      <c r="ED130" s="56"/>
      <c r="EE130" s="56"/>
      <c r="EF130" s="56"/>
      <c r="EG130" s="56"/>
      <c r="EH130" s="56"/>
      <c r="EI130" s="56"/>
      <c r="EJ130" s="56"/>
      <c r="EK130" s="56"/>
      <c r="EL130" s="56"/>
      <c r="EM130" s="56"/>
      <c r="EN130" s="56"/>
      <c r="EO130" s="56"/>
      <c r="EP130" s="56"/>
      <c r="EQ130" s="56"/>
      <c r="ER130" s="56"/>
      <c r="ES130" s="56"/>
      <c r="ET130" s="56"/>
      <c r="EU130" s="56"/>
      <c r="EV130" s="56"/>
      <c r="EW130" s="56"/>
      <c r="EX130" s="56"/>
      <c r="EY130" s="56"/>
      <c r="EZ130" s="56"/>
      <c r="FA130" s="56"/>
      <c r="FB130" s="56"/>
      <c r="FC130" s="56"/>
      <c r="FD130" s="56"/>
      <c r="FE130" s="56"/>
      <c r="FF130" s="56"/>
      <c r="FG130" s="56"/>
      <c r="FH130" s="56"/>
      <c r="FI130" s="56"/>
      <c r="FJ130" s="56"/>
      <c r="FK130" s="56"/>
      <c r="FL130" s="56"/>
      <c r="FM130" s="56"/>
      <c r="FN130" s="56"/>
      <c r="FO130" s="56"/>
      <c r="FP130" s="56"/>
      <c r="FQ130" s="56"/>
      <c r="FR130" s="56"/>
      <c r="FS130" s="56"/>
      <c r="FT130" s="56"/>
      <c r="FU130" s="56"/>
      <c r="FV130" s="56"/>
      <c r="FW130" s="56"/>
      <c r="FX130" s="56"/>
      <c r="FY130" s="56"/>
      <c r="FZ130" s="56"/>
      <c r="GA130" s="56"/>
      <c r="GB130" s="56"/>
      <c r="GC130" s="56"/>
      <c r="GD130" s="56"/>
      <c r="GE130" s="56"/>
      <c r="GF130" s="56"/>
      <c r="GG130" s="56"/>
      <c r="GH130" s="56"/>
      <c r="GI130" s="56"/>
      <c r="GJ130" s="56"/>
      <c r="GK130" s="56"/>
      <c r="GL130" s="56"/>
      <c r="GM130" s="56"/>
      <c r="GN130" s="56"/>
      <c r="GO130" s="56"/>
      <c r="GP130" s="56"/>
      <c r="GQ130" s="56"/>
      <c r="GR130" s="56"/>
      <c r="GS130" s="56"/>
      <c r="GT130" s="56"/>
      <c r="GU130" s="56"/>
      <c r="GV130" s="56"/>
      <c r="GW130" s="56"/>
    </row>
    <row r="131" spans="7:205" ht="20.100000000000001" customHeight="1">
      <c r="G131" s="54"/>
      <c r="H131" s="54"/>
      <c r="I131" s="54"/>
      <c r="J131" s="54"/>
      <c r="K131" s="54"/>
      <c r="L131" s="54"/>
      <c r="M131" s="54"/>
      <c r="N131" s="54"/>
      <c r="O131" s="54"/>
      <c r="P131" s="54"/>
      <c r="Q131" s="54"/>
      <c r="R131" s="54"/>
      <c r="S131" s="54"/>
      <c r="T131" s="54"/>
      <c r="U131" s="54"/>
      <c r="V131" s="54"/>
      <c r="W131" s="54"/>
      <c r="X131" s="54"/>
      <c r="Y131" s="54"/>
      <c r="Z131" s="54"/>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c r="CF131" s="56"/>
      <c r="CG131" s="56"/>
      <c r="CH131" s="56"/>
      <c r="CI131" s="56"/>
      <c r="CJ131" s="56"/>
      <c r="CK131" s="56"/>
      <c r="CL131" s="56"/>
      <c r="CM131" s="56"/>
      <c r="CN131" s="56"/>
      <c r="CO131" s="56"/>
      <c r="CP131" s="56"/>
      <c r="CQ131" s="56"/>
      <c r="CR131" s="56"/>
      <c r="CS131" s="56"/>
      <c r="CT131" s="56"/>
      <c r="CU131" s="56"/>
      <c r="CV131" s="56"/>
      <c r="CW131" s="56"/>
      <c r="CX131" s="56"/>
      <c r="CY131" s="56"/>
      <c r="CZ131" s="56"/>
      <c r="DA131" s="56"/>
      <c r="DB131" s="56"/>
      <c r="DC131" s="56"/>
      <c r="DD131" s="56"/>
      <c r="DE131" s="56"/>
      <c r="DF131" s="56"/>
      <c r="DG131" s="56"/>
      <c r="DH131" s="56"/>
      <c r="DI131" s="56"/>
      <c r="DJ131" s="56"/>
      <c r="DK131" s="56"/>
      <c r="DL131" s="56"/>
      <c r="DM131" s="56"/>
      <c r="DN131" s="56"/>
      <c r="DO131" s="56"/>
      <c r="DP131" s="56"/>
      <c r="DQ131" s="56"/>
      <c r="DR131" s="56"/>
      <c r="DS131" s="56"/>
      <c r="DT131" s="56"/>
      <c r="DU131" s="56"/>
      <c r="DV131" s="56"/>
      <c r="DW131" s="56"/>
      <c r="DX131" s="56"/>
      <c r="DY131" s="56"/>
      <c r="DZ131" s="56"/>
      <c r="EA131" s="56"/>
      <c r="EB131" s="56"/>
      <c r="EC131" s="56"/>
      <c r="ED131" s="56"/>
      <c r="EE131" s="56"/>
      <c r="EF131" s="56"/>
      <c r="EG131" s="56"/>
      <c r="EH131" s="56"/>
      <c r="EI131" s="56"/>
      <c r="EJ131" s="56"/>
      <c r="EK131" s="56"/>
      <c r="EL131" s="56"/>
      <c r="EM131" s="56"/>
      <c r="EN131" s="56"/>
      <c r="EO131" s="56"/>
      <c r="EP131" s="56"/>
      <c r="EQ131" s="56"/>
      <c r="ER131" s="56"/>
      <c r="ES131" s="56"/>
      <c r="ET131" s="56"/>
      <c r="EU131" s="56"/>
      <c r="EV131" s="56"/>
      <c r="EW131" s="56"/>
      <c r="EX131" s="56"/>
      <c r="EY131" s="56"/>
      <c r="EZ131" s="56"/>
      <c r="FA131" s="56"/>
      <c r="FB131" s="56"/>
      <c r="FC131" s="56"/>
      <c r="FD131" s="56"/>
      <c r="FE131" s="56"/>
      <c r="FF131" s="56"/>
      <c r="FG131" s="56"/>
      <c r="FH131" s="56"/>
      <c r="FI131" s="56"/>
      <c r="FJ131" s="56"/>
      <c r="FK131" s="56"/>
      <c r="FL131" s="56"/>
      <c r="FM131" s="56"/>
      <c r="FN131" s="56"/>
      <c r="FO131" s="56"/>
      <c r="FP131" s="56"/>
      <c r="FQ131" s="56"/>
      <c r="FR131" s="56"/>
      <c r="FS131" s="56"/>
      <c r="FT131" s="56"/>
      <c r="FU131" s="56"/>
      <c r="FV131" s="56"/>
      <c r="FW131" s="56"/>
      <c r="FX131" s="56"/>
      <c r="FY131" s="56"/>
      <c r="FZ131" s="56"/>
      <c r="GA131" s="56"/>
      <c r="GB131" s="56"/>
      <c r="GC131" s="56"/>
      <c r="GD131" s="56"/>
      <c r="GE131" s="56"/>
      <c r="GF131" s="56"/>
      <c r="GG131" s="56"/>
      <c r="GH131" s="56"/>
      <c r="GI131" s="56"/>
      <c r="GJ131" s="56"/>
      <c r="GK131" s="56"/>
      <c r="GL131" s="56"/>
      <c r="GM131" s="56"/>
      <c r="GN131" s="56"/>
      <c r="GO131" s="56"/>
      <c r="GP131" s="56"/>
      <c r="GQ131" s="56"/>
      <c r="GR131" s="56"/>
      <c r="GS131" s="56"/>
      <c r="GT131" s="56"/>
      <c r="GU131" s="56"/>
      <c r="GV131" s="56"/>
      <c r="GW131" s="56"/>
    </row>
    <row r="132" spans="7:205" ht="20.100000000000001" customHeight="1">
      <c r="G132" s="54"/>
      <c r="H132" s="54"/>
      <c r="I132" s="54"/>
      <c r="J132" s="54"/>
      <c r="K132" s="54"/>
      <c r="L132" s="54"/>
      <c r="M132" s="54"/>
      <c r="N132" s="54"/>
      <c r="O132" s="54"/>
      <c r="P132" s="54"/>
      <c r="Q132" s="54"/>
      <c r="R132" s="54"/>
      <c r="S132" s="54"/>
      <c r="T132" s="54"/>
      <c r="U132" s="54"/>
      <c r="V132" s="54"/>
      <c r="W132" s="54"/>
      <c r="X132" s="54"/>
      <c r="Y132" s="54"/>
      <c r="Z132" s="54"/>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6"/>
      <c r="BW132" s="56"/>
      <c r="BX132" s="56"/>
      <c r="BY132" s="56"/>
      <c r="BZ132" s="56"/>
      <c r="CA132" s="56"/>
      <c r="CB132" s="56"/>
      <c r="CC132" s="56"/>
      <c r="CD132" s="56"/>
      <c r="CE132" s="56"/>
      <c r="CF132" s="56"/>
      <c r="CG132" s="56"/>
      <c r="CH132" s="56"/>
      <c r="CI132" s="56"/>
      <c r="CJ132" s="56"/>
      <c r="CK132" s="56"/>
      <c r="CL132" s="56"/>
      <c r="CM132" s="56"/>
      <c r="CN132" s="56"/>
      <c r="CO132" s="56"/>
      <c r="CP132" s="56"/>
      <c r="CQ132" s="56"/>
      <c r="CR132" s="56"/>
      <c r="CS132" s="56"/>
      <c r="CT132" s="56"/>
      <c r="CU132" s="56"/>
      <c r="CV132" s="56"/>
      <c r="CW132" s="56"/>
      <c r="CX132" s="56"/>
      <c r="CY132" s="56"/>
      <c r="CZ132" s="56"/>
      <c r="DA132" s="56"/>
      <c r="DB132" s="56"/>
      <c r="DC132" s="56"/>
      <c r="DD132" s="56"/>
      <c r="DE132" s="56"/>
      <c r="DF132" s="56"/>
      <c r="DG132" s="56"/>
      <c r="DH132" s="56"/>
      <c r="DI132" s="56"/>
      <c r="DJ132" s="56"/>
      <c r="DK132" s="56"/>
      <c r="DL132" s="56"/>
      <c r="DM132" s="56"/>
      <c r="DN132" s="56"/>
      <c r="DO132" s="56"/>
      <c r="DP132" s="56"/>
      <c r="DQ132" s="56"/>
      <c r="DR132" s="56"/>
      <c r="DS132" s="56"/>
      <c r="DT132" s="56"/>
      <c r="DU132" s="56"/>
      <c r="DV132" s="56"/>
      <c r="DW132" s="56"/>
      <c r="DX132" s="56"/>
      <c r="DY132" s="56"/>
      <c r="DZ132" s="56"/>
      <c r="EA132" s="56"/>
      <c r="EB132" s="56"/>
      <c r="EC132" s="56"/>
      <c r="ED132" s="56"/>
      <c r="EE132" s="56"/>
      <c r="EF132" s="56"/>
      <c r="EG132" s="56"/>
      <c r="EH132" s="56"/>
      <c r="EI132" s="56"/>
      <c r="EJ132" s="56"/>
      <c r="EK132" s="56"/>
      <c r="EL132" s="56"/>
      <c r="EM132" s="56"/>
      <c r="EN132" s="56"/>
      <c r="EO132" s="56"/>
      <c r="EP132" s="56"/>
      <c r="EQ132" s="56"/>
      <c r="ER132" s="56"/>
      <c r="ES132" s="56"/>
      <c r="ET132" s="56"/>
      <c r="EU132" s="56"/>
      <c r="EV132" s="56"/>
      <c r="EW132" s="56"/>
      <c r="EX132" s="56"/>
      <c r="EY132" s="56"/>
      <c r="EZ132" s="56"/>
      <c r="FA132" s="56"/>
      <c r="FB132" s="56"/>
      <c r="FC132" s="56"/>
      <c r="FD132" s="56"/>
      <c r="FE132" s="56"/>
      <c r="FF132" s="56"/>
      <c r="FG132" s="56"/>
      <c r="FH132" s="56"/>
      <c r="FI132" s="56"/>
      <c r="FJ132" s="56"/>
      <c r="FK132" s="56"/>
      <c r="FL132" s="56"/>
      <c r="FM132" s="56"/>
      <c r="FN132" s="56"/>
      <c r="FO132" s="56"/>
      <c r="FP132" s="56"/>
      <c r="FQ132" s="56"/>
      <c r="FR132" s="56"/>
      <c r="FS132" s="56"/>
      <c r="FT132" s="56"/>
      <c r="FU132" s="56"/>
      <c r="FV132" s="56"/>
      <c r="FW132" s="56"/>
      <c r="FX132" s="56"/>
      <c r="FY132" s="56"/>
      <c r="FZ132" s="56"/>
      <c r="GA132" s="56"/>
      <c r="GB132" s="56"/>
      <c r="GC132" s="56"/>
      <c r="GD132" s="56"/>
      <c r="GE132" s="56"/>
      <c r="GF132" s="56"/>
      <c r="GG132" s="56"/>
      <c r="GH132" s="56"/>
      <c r="GI132" s="56"/>
      <c r="GJ132" s="56"/>
      <c r="GK132" s="56"/>
      <c r="GL132" s="56"/>
      <c r="GM132" s="56"/>
      <c r="GN132" s="56"/>
      <c r="GO132" s="56"/>
      <c r="GP132" s="56"/>
      <c r="GQ132" s="56"/>
      <c r="GR132" s="56"/>
      <c r="GS132" s="56"/>
      <c r="GT132" s="56"/>
      <c r="GU132" s="56"/>
      <c r="GV132" s="56"/>
      <c r="GW132" s="56"/>
    </row>
    <row r="133" spans="7:205" ht="20.100000000000001" customHeight="1">
      <c r="G133" s="54"/>
      <c r="H133" s="54"/>
      <c r="I133" s="54"/>
      <c r="J133" s="54"/>
      <c r="K133" s="54"/>
      <c r="L133" s="54"/>
      <c r="M133" s="54"/>
      <c r="N133" s="54"/>
      <c r="O133" s="54"/>
      <c r="P133" s="54"/>
      <c r="Q133" s="54"/>
      <c r="R133" s="54"/>
      <c r="S133" s="54"/>
      <c r="T133" s="54"/>
      <c r="U133" s="54"/>
      <c r="V133" s="54"/>
      <c r="W133" s="54"/>
      <c r="X133" s="54"/>
      <c r="Y133" s="54"/>
      <c r="Z133" s="54"/>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c r="CF133" s="56"/>
      <c r="CG133" s="56"/>
      <c r="CH133" s="56"/>
      <c r="CI133" s="56"/>
      <c r="CJ133" s="56"/>
      <c r="CK133" s="56"/>
      <c r="CL133" s="56"/>
      <c r="CM133" s="56"/>
      <c r="CN133" s="56"/>
      <c r="CO133" s="56"/>
      <c r="CP133" s="56"/>
      <c r="CQ133" s="56"/>
      <c r="CR133" s="56"/>
      <c r="CS133" s="56"/>
      <c r="CT133" s="56"/>
      <c r="CU133" s="56"/>
      <c r="CV133" s="56"/>
      <c r="CW133" s="56"/>
      <c r="CX133" s="56"/>
      <c r="CY133" s="56"/>
      <c r="CZ133" s="56"/>
      <c r="DA133" s="56"/>
      <c r="DB133" s="56"/>
      <c r="DC133" s="56"/>
      <c r="DD133" s="56"/>
      <c r="DE133" s="56"/>
      <c r="DF133" s="56"/>
      <c r="DG133" s="56"/>
      <c r="DH133" s="56"/>
      <c r="DI133" s="56"/>
      <c r="DJ133" s="56"/>
      <c r="DK133" s="56"/>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c r="GC133" s="56"/>
      <c r="GD133" s="56"/>
      <c r="GE133" s="56"/>
      <c r="GF133" s="56"/>
      <c r="GG133" s="56"/>
      <c r="GH133" s="56"/>
      <c r="GI133" s="56"/>
      <c r="GJ133" s="56"/>
      <c r="GK133" s="56"/>
      <c r="GL133" s="56"/>
      <c r="GM133" s="56"/>
      <c r="GN133" s="56"/>
      <c r="GO133" s="56"/>
      <c r="GP133" s="56"/>
      <c r="GQ133" s="56"/>
      <c r="GR133" s="56"/>
      <c r="GS133" s="56"/>
      <c r="GT133" s="56"/>
      <c r="GU133" s="56"/>
      <c r="GV133" s="56"/>
      <c r="GW133" s="56"/>
    </row>
    <row r="134" spans="7:205" ht="20.100000000000001" customHeight="1">
      <c r="G134" s="54"/>
      <c r="H134" s="54"/>
      <c r="I134" s="54"/>
      <c r="J134" s="54"/>
      <c r="K134" s="54"/>
      <c r="L134" s="54"/>
      <c r="M134" s="54"/>
      <c r="N134" s="54"/>
      <c r="O134" s="54"/>
      <c r="P134" s="54"/>
      <c r="Q134" s="54"/>
      <c r="R134" s="54"/>
      <c r="S134" s="54"/>
      <c r="T134" s="54"/>
      <c r="U134" s="54"/>
      <c r="V134" s="54"/>
      <c r="W134" s="54"/>
      <c r="X134" s="54"/>
      <c r="Y134" s="54"/>
      <c r="Z134" s="54"/>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c r="CF134" s="56"/>
      <c r="CG134" s="56"/>
      <c r="CH134" s="56"/>
      <c r="CI134" s="56"/>
      <c r="CJ134" s="56"/>
      <c r="CK134" s="56"/>
      <c r="CL134" s="56"/>
      <c r="CM134" s="56"/>
      <c r="CN134" s="56"/>
      <c r="CO134" s="56"/>
      <c r="CP134" s="56"/>
      <c r="CQ134" s="56"/>
      <c r="CR134" s="56"/>
      <c r="CS134" s="56"/>
      <c r="CT134" s="56"/>
      <c r="CU134" s="56"/>
      <c r="CV134" s="56"/>
      <c r="CW134" s="56"/>
      <c r="CX134" s="56"/>
      <c r="CY134" s="56"/>
      <c r="CZ134" s="56"/>
      <c r="DA134" s="56"/>
      <c r="DB134" s="56"/>
      <c r="DC134" s="56"/>
      <c r="DD134" s="56"/>
      <c r="DE134" s="56"/>
      <c r="DF134" s="56"/>
      <c r="DG134" s="56"/>
      <c r="DH134" s="56"/>
      <c r="DI134" s="56"/>
      <c r="DJ134" s="56"/>
      <c r="DK134" s="56"/>
      <c r="DL134" s="56"/>
      <c r="DM134" s="56"/>
      <c r="DN134" s="56"/>
      <c r="DO134" s="56"/>
      <c r="DP134" s="56"/>
      <c r="DQ134" s="56"/>
      <c r="DR134" s="56"/>
      <c r="DS134" s="56"/>
      <c r="DT134" s="56"/>
      <c r="DU134" s="56"/>
      <c r="DV134" s="56"/>
      <c r="DW134" s="56"/>
      <c r="DX134" s="56"/>
      <c r="DY134" s="56"/>
      <c r="DZ134" s="56"/>
      <c r="EA134" s="56"/>
      <c r="EB134" s="56"/>
      <c r="EC134" s="56"/>
      <c r="ED134" s="56"/>
      <c r="EE134" s="56"/>
      <c r="EF134" s="56"/>
      <c r="EG134" s="56"/>
      <c r="EH134" s="56"/>
      <c r="EI134" s="56"/>
      <c r="EJ134" s="56"/>
      <c r="EK134" s="56"/>
      <c r="EL134" s="56"/>
      <c r="EM134" s="56"/>
      <c r="EN134" s="56"/>
      <c r="EO134" s="56"/>
      <c r="EP134" s="56"/>
      <c r="EQ134" s="56"/>
      <c r="ER134" s="56"/>
      <c r="ES134" s="56"/>
      <c r="ET134" s="56"/>
      <c r="EU134" s="56"/>
      <c r="EV134" s="56"/>
      <c r="EW134" s="56"/>
      <c r="EX134" s="56"/>
      <c r="EY134" s="56"/>
      <c r="EZ134" s="56"/>
      <c r="FA134" s="56"/>
      <c r="FB134" s="56"/>
      <c r="FC134" s="56"/>
      <c r="FD134" s="56"/>
      <c r="FE134" s="56"/>
      <c r="FF134" s="56"/>
      <c r="FG134" s="56"/>
      <c r="FH134" s="56"/>
      <c r="FI134" s="56"/>
      <c r="FJ134" s="56"/>
      <c r="FK134" s="56"/>
      <c r="FL134" s="56"/>
      <c r="FM134" s="56"/>
      <c r="FN134" s="56"/>
      <c r="FO134" s="56"/>
      <c r="FP134" s="56"/>
      <c r="FQ134" s="56"/>
      <c r="FR134" s="56"/>
      <c r="FS134" s="56"/>
      <c r="FT134" s="56"/>
      <c r="FU134" s="56"/>
      <c r="FV134" s="56"/>
      <c r="FW134" s="56"/>
      <c r="FX134" s="56"/>
      <c r="FY134" s="56"/>
      <c r="FZ134" s="56"/>
      <c r="GA134" s="56"/>
      <c r="GB134" s="56"/>
      <c r="GC134" s="56"/>
      <c r="GD134" s="56"/>
      <c r="GE134" s="56"/>
      <c r="GF134" s="56"/>
      <c r="GG134" s="56"/>
      <c r="GH134" s="56"/>
      <c r="GI134" s="56"/>
      <c r="GJ134" s="56"/>
      <c r="GK134" s="56"/>
      <c r="GL134" s="56"/>
      <c r="GM134" s="56"/>
      <c r="GN134" s="56"/>
      <c r="GO134" s="56"/>
      <c r="GP134" s="56"/>
      <c r="GQ134" s="56"/>
      <c r="GR134" s="56"/>
      <c r="GS134" s="56"/>
      <c r="GT134" s="56"/>
      <c r="GU134" s="56"/>
      <c r="GV134" s="56"/>
      <c r="GW134" s="56"/>
    </row>
    <row r="135" spans="7:205" ht="20.100000000000001" customHeight="1">
      <c r="G135" s="54"/>
      <c r="H135" s="54"/>
      <c r="I135" s="54"/>
      <c r="J135" s="54"/>
      <c r="K135" s="54"/>
      <c r="L135" s="54"/>
      <c r="M135" s="54"/>
      <c r="N135" s="54"/>
      <c r="O135" s="54"/>
      <c r="P135" s="54"/>
      <c r="Q135" s="54"/>
      <c r="R135" s="54"/>
      <c r="S135" s="54"/>
      <c r="T135" s="54"/>
      <c r="U135" s="54"/>
      <c r="V135" s="54"/>
      <c r="W135" s="54"/>
      <c r="X135" s="54"/>
      <c r="Y135" s="54"/>
      <c r="Z135" s="54"/>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c r="CF135" s="56"/>
      <c r="CG135" s="56"/>
      <c r="CH135" s="56"/>
      <c r="CI135" s="56"/>
      <c r="CJ135" s="56"/>
      <c r="CK135" s="56"/>
      <c r="CL135" s="56"/>
      <c r="CM135" s="56"/>
      <c r="CN135" s="56"/>
      <c r="CO135" s="56"/>
      <c r="CP135" s="56"/>
      <c r="CQ135" s="56"/>
      <c r="CR135" s="56"/>
      <c r="CS135" s="56"/>
      <c r="CT135" s="56"/>
      <c r="CU135" s="56"/>
      <c r="CV135" s="56"/>
      <c r="CW135" s="56"/>
      <c r="CX135" s="56"/>
      <c r="CY135" s="56"/>
      <c r="CZ135" s="56"/>
      <c r="DA135" s="56"/>
      <c r="DB135" s="56"/>
      <c r="DC135" s="56"/>
      <c r="DD135" s="56"/>
      <c r="DE135" s="56"/>
      <c r="DF135" s="56"/>
      <c r="DG135" s="56"/>
      <c r="DH135" s="56"/>
      <c r="DI135" s="56"/>
      <c r="DJ135" s="56"/>
      <c r="DK135" s="56"/>
      <c r="DL135" s="56"/>
      <c r="DM135" s="56"/>
      <c r="DN135" s="56"/>
      <c r="DO135" s="56"/>
      <c r="DP135" s="56"/>
      <c r="DQ135" s="56"/>
      <c r="DR135" s="56"/>
      <c r="DS135" s="56"/>
      <c r="DT135" s="56"/>
      <c r="DU135" s="56"/>
      <c r="DV135" s="56"/>
      <c r="DW135" s="56"/>
      <c r="DX135" s="56"/>
      <c r="DY135" s="56"/>
      <c r="DZ135" s="56"/>
      <c r="EA135" s="56"/>
      <c r="EB135" s="56"/>
      <c r="EC135" s="56"/>
      <c r="ED135" s="56"/>
      <c r="EE135" s="56"/>
      <c r="EF135" s="56"/>
      <c r="EG135" s="56"/>
      <c r="EH135" s="56"/>
      <c r="EI135" s="56"/>
      <c r="EJ135" s="56"/>
      <c r="EK135" s="56"/>
      <c r="EL135" s="56"/>
      <c r="EM135" s="56"/>
      <c r="EN135" s="56"/>
      <c r="EO135" s="56"/>
      <c r="EP135" s="56"/>
      <c r="EQ135" s="56"/>
      <c r="ER135" s="56"/>
      <c r="ES135" s="56"/>
      <c r="ET135" s="56"/>
      <c r="EU135" s="56"/>
      <c r="EV135" s="56"/>
      <c r="EW135" s="56"/>
      <c r="EX135" s="56"/>
      <c r="EY135" s="56"/>
      <c r="EZ135" s="56"/>
      <c r="FA135" s="56"/>
      <c r="FB135" s="56"/>
      <c r="FC135" s="56"/>
      <c r="FD135" s="56"/>
      <c r="FE135" s="56"/>
      <c r="FF135" s="56"/>
      <c r="FG135" s="56"/>
      <c r="FH135" s="56"/>
      <c r="FI135" s="56"/>
      <c r="FJ135" s="56"/>
      <c r="FK135" s="56"/>
      <c r="FL135" s="56"/>
      <c r="FM135" s="56"/>
      <c r="FN135" s="56"/>
      <c r="FO135" s="56"/>
      <c r="FP135" s="56"/>
      <c r="FQ135" s="56"/>
      <c r="FR135" s="56"/>
      <c r="FS135" s="56"/>
      <c r="FT135" s="56"/>
      <c r="FU135" s="56"/>
      <c r="FV135" s="56"/>
      <c r="FW135" s="56"/>
      <c r="FX135" s="56"/>
      <c r="FY135" s="56"/>
      <c r="FZ135" s="56"/>
      <c r="GA135" s="56"/>
      <c r="GB135" s="56"/>
      <c r="GC135" s="56"/>
      <c r="GD135" s="56"/>
      <c r="GE135" s="56"/>
      <c r="GF135" s="56"/>
      <c r="GG135" s="56"/>
      <c r="GH135" s="56"/>
      <c r="GI135" s="56"/>
      <c r="GJ135" s="56"/>
      <c r="GK135" s="56"/>
      <c r="GL135" s="56"/>
      <c r="GM135" s="56"/>
      <c r="GN135" s="56"/>
      <c r="GO135" s="56"/>
      <c r="GP135" s="56"/>
      <c r="GQ135" s="56"/>
      <c r="GR135" s="56"/>
      <c r="GS135" s="56"/>
      <c r="GT135" s="56"/>
      <c r="GU135" s="56"/>
      <c r="GV135" s="56"/>
      <c r="GW135" s="56"/>
    </row>
    <row r="136" spans="7:205" ht="20.100000000000001" customHeight="1">
      <c r="G136" s="54"/>
      <c r="H136" s="54"/>
      <c r="I136" s="54"/>
      <c r="J136" s="54"/>
      <c r="K136" s="54"/>
      <c r="L136" s="54"/>
      <c r="M136" s="54"/>
      <c r="N136" s="54"/>
      <c r="O136" s="54"/>
      <c r="P136" s="54"/>
      <c r="Q136" s="54"/>
      <c r="R136" s="54"/>
      <c r="S136" s="54"/>
      <c r="T136" s="54"/>
      <c r="U136" s="54"/>
      <c r="V136" s="54"/>
      <c r="W136" s="54"/>
      <c r="X136" s="54"/>
      <c r="Y136" s="54"/>
      <c r="Z136" s="54"/>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c r="CB136" s="56"/>
      <c r="CC136" s="56"/>
      <c r="CD136" s="56"/>
      <c r="CE136" s="56"/>
      <c r="CF136" s="56"/>
      <c r="CG136" s="56"/>
      <c r="CH136" s="56"/>
      <c r="CI136" s="56"/>
      <c r="CJ136" s="56"/>
      <c r="CK136" s="56"/>
      <c r="CL136" s="56"/>
      <c r="CM136" s="56"/>
      <c r="CN136" s="56"/>
      <c r="CO136" s="56"/>
      <c r="CP136" s="56"/>
      <c r="CQ136" s="56"/>
      <c r="CR136" s="56"/>
      <c r="CS136" s="56"/>
      <c r="CT136" s="56"/>
      <c r="CU136" s="56"/>
      <c r="CV136" s="56"/>
      <c r="CW136" s="56"/>
      <c r="CX136" s="56"/>
      <c r="CY136" s="56"/>
      <c r="CZ136" s="56"/>
      <c r="DA136" s="56"/>
      <c r="DB136" s="56"/>
      <c r="DC136" s="56"/>
      <c r="DD136" s="56"/>
      <c r="DE136" s="56"/>
      <c r="DF136" s="56"/>
      <c r="DG136" s="56"/>
      <c r="DH136" s="56"/>
      <c r="DI136" s="56"/>
      <c r="DJ136" s="56"/>
      <c r="DK136" s="56"/>
      <c r="DL136" s="56"/>
      <c r="DM136" s="56"/>
      <c r="DN136" s="56"/>
      <c r="DO136" s="56"/>
      <c r="DP136" s="56"/>
      <c r="DQ136" s="56"/>
      <c r="DR136" s="56"/>
      <c r="DS136" s="56"/>
      <c r="DT136" s="56"/>
      <c r="DU136" s="56"/>
      <c r="DV136" s="56"/>
      <c r="DW136" s="56"/>
      <c r="DX136" s="56"/>
      <c r="DY136" s="56"/>
      <c r="DZ136" s="56"/>
      <c r="EA136" s="56"/>
      <c r="EB136" s="56"/>
      <c r="EC136" s="56"/>
      <c r="ED136" s="56"/>
      <c r="EE136" s="56"/>
      <c r="EF136" s="56"/>
      <c r="EG136" s="56"/>
      <c r="EH136" s="56"/>
      <c r="EI136" s="56"/>
      <c r="EJ136" s="56"/>
      <c r="EK136" s="56"/>
      <c r="EL136" s="56"/>
      <c r="EM136" s="56"/>
      <c r="EN136" s="56"/>
      <c r="EO136" s="56"/>
      <c r="EP136" s="56"/>
      <c r="EQ136" s="56"/>
      <c r="ER136" s="56"/>
      <c r="ES136" s="56"/>
      <c r="ET136" s="56"/>
      <c r="EU136" s="56"/>
      <c r="EV136" s="56"/>
      <c r="EW136" s="56"/>
      <c r="EX136" s="56"/>
      <c r="EY136" s="56"/>
      <c r="EZ136" s="56"/>
      <c r="FA136" s="56"/>
      <c r="FB136" s="56"/>
      <c r="FC136" s="56"/>
      <c r="FD136" s="56"/>
      <c r="FE136" s="56"/>
      <c r="FF136" s="56"/>
      <c r="FG136" s="56"/>
      <c r="FH136" s="56"/>
      <c r="FI136" s="56"/>
      <c r="FJ136" s="56"/>
      <c r="FK136" s="56"/>
      <c r="FL136" s="56"/>
      <c r="FM136" s="56"/>
      <c r="FN136" s="56"/>
      <c r="FO136" s="56"/>
      <c r="FP136" s="56"/>
      <c r="FQ136" s="56"/>
      <c r="FR136" s="56"/>
      <c r="FS136" s="56"/>
      <c r="FT136" s="56"/>
      <c r="FU136" s="56"/>
      <c r="FV136" s="56"/>
      <c r="FW136" s="56"/>
      <c r="FX136" s="56"/>
      <c r="FY136" s="56"/>
      <c r="FZ136" s="56"/>
      <c r="GA136" s="56"/>
      <c r="GB136" s="56"/>
      <c r="GC136" s="56"/>
      <c r="GD136" s="56"/>
      <c r="GE136" s="56"/>
      <c r="GF136" s="56"/>
      <c r="GG136" s="56"/>
      <c r="GH136" s="56"/>
      <c r="GI136" s="56"/>
      <c r="GJ136" s="56"/>
      <c r="GK136" s="56"/>
      <c r="GL136" s="56"/>
      <c r="GM136" s="56"/>
      <c r="GN136" s="56"/>
      <c r="GO136" s="56"/>
      <c r="GP136" s="56"/>
      <c r="GQ136" s="56"/>
      <c r="GR136" s="56"/>
      <c r="GS136" s="56"/>
      <c r="GT136" s="56"/>
      <c r="GU136" s="56"/>
      <c r="GV136" s="56"/>
      <c r="GW136" s="56"/>
    </row>
    <row r="137" spans="7:205" ht="20.100000000000001" customHeight="1">
      <c r="G137" s="54"/>
      <c r="H137" s="54"/>
      <c r="I137" s="54"/>
      <c r="J137" s="54"/>
      <c r="K137" s="54"/>
      <c r="L137" s="54"/>
      <c r="M137" s="54"/>
      <c r="N137" s="54"/>
      <c r="O137" s="54"/>
      <c r="P137" s="54"/>
      <c r="Q137" s="54"/>
      <c r="R137" s="54"/>
      <c r="S137" s="54"/>
      <c r="T137" s="54"/>
      <c r="U137" s="54"/>
      <c r="V137" s="54"/>
      <c r="W137" s="54"/>
      <c r="X137" s="54"/>
      <c r="Y137" s="54"/>
      <c r="Z137" s="54"/>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c r="BG137" s="56"/>
      <c r="BH137" s="56"/>
      <c r="BI137" s="56"/>
      <c r="BJ137" s="56"/>
      <c r="BK137" s="56"/>
      <c r="BL137" s="56"/>
      <c r="BM137" s="56"/>
      <c r="BN137" s="56"/>
      <c r="BO137" s="56"/>
      <c r="BP137" s="56"/>
      <c r="BQ137" s="56"/>
      <c r="BR137" s="56"/>
      <c r="BS137" s="56"/>
      <c r="BT137" s="56"/>
      <c r="BU137" s="56"/>
      <c r="BV137" s="56"/>
      <c r="BW137" s="56"/>
      <c r="BX137" s="56"/>
      <c r="BY137" s="56"/>
      <c r="BZ137" s="56"/>
      <c r="CA137" s="56"/>
      <c r="CB137" s="56"/>
      <c r="CC137" s="56"/>
      <c r="CD137" s="56"/>
      <c r="CE137" s="56"/>
      <c r="CF137" s="56"/>
      <c r="CG137" s="56"/>
      <c r="CH137" s="56"/>
      <c r="CI137" s="56"/>
      <c r="CJ137" s="56"/>
      <c r="CK137" s="56"/>
      <c r="CL137" s="56"/>
      <c r="CM137" s="56"/>
      <c r="CN137" s="56"/>
      <c r="CO137" s="56"/>
      <c r="CP137" s="56"/>
      <c r="CQ137" s="56"/>
      <c r="CR137" s="56"/>
      <c r="CS137" s="56"/>
      <c r="CT137" s="56"/>
      <c r="CU137" s="56"/>
      <c r="CV137" s="56"/>
      <c r="CW137" s="56"/>
      <c r="CX137" s="56"/>
      <c r="CY137" s="56"/>
      <c r="CZ137" s="56"/>
      <c r="DA137" s="56"/>
      <c r="DB137" s="56"/>
      <c r="DC137" s="56"/>
      <c r="DD137" s="56"/>
      <c r="DE137" s="56"/>
      <c r="DF137" s="56"/>
      <c r="DG137" s="56"/>
      <c r="DH137" s="56"/>
      <c r="DI137" s="56"/>
      <c r="DJ137" s="56"/>
      <c r="DK137" s="56"/>
      <c r="DL137" s="56"/>
      <c r="DM137" s="56"/>
      <c r="DN137" s="56"/>
      <c r="DO137" s="56"/>
      <c r="DP137" s="56"/>
      <c r="DQ137" s="56"/>
      <c r="DR137" s="56"/>
      <c r="DS137" s="56"/>
      <c r="DT137" s="56"/>
      <c r="DU137" s="56"/>
      <c r="DV137" s="56"/>
      <c r="DW137" s="56"/>
      <c r="DX137" s="56"/>
      <c r="DY137" s="56"/>
      <c r="DZ137" s="56"/>
      <c r="EA137" s="56"/>
      <c r="EB137" s="56"/>
      <c r="EC137" s="56"/>
      <c r="ED137" s="56"/>
      <c r="EE137" s="56"/>
      <c r="EF137" s="56"/>
      <c r="EG137" s="56"/>
      <c r="EH137" s="56"/>
      <c r="EI137" s="56"/>
      <c r="EJ137" s="56"/>
      <c r="EK137" s="56"/>
      <c r="EL137" s="56"/>
      <c r="EM137" s="56"/>
      <c r="EN137" s="56"/>
      <c r="EO137" s="56"/>
      <c r="EP137" s="56"/>
      <c r="EQ137" s="56"/>
      <c r="ER137" s="56"/>
      <c r="ES137" s="56"/>
      <c r="ET137" s="56"/>
      <c r="EU137" s="56"/>
      <c r="EV137" s="56"/>
      <c r="EW137" s="56"/>
      <c r="EX137" s="56"/>
      <c r="EY137" s="56"/>
      <c r="EZ137" s="56"/>
      <c r="FA137" s="56"/>
      <c r="FB137" s="56"/>
      <c r="FC137" s="56"/>
      <c r="FD137" s="56"/>
      <c r="FE137" s="56"/>
      <c r="FF137" s="56"/>
      <c r="FG137" s="56"/>
      <c r="FH137" s="56"/>
      <c r="FI137" s="56"/>
      <c r="FJ137" s="56"/>
      <c r="FK137" s="56"/>
      <c r="FL137" s="56"/>
      <c r="FM137" s="56"/>
      <c r="FN137" s="56"/>
      <c r="FO137" s="56"/>
      <c r="FP137" s="56"/>
      <c r="FQ137" s="56"/>
      <c r="FR137" s="56"/>
      <c r="FS137" s="56"/>
      <c r="FT137" s="56"/>
      <c r="FU137" s="56"/>
      <c r="FV137" s="56"/>
      <c r="FW137" s="56"/>
      <c r="FX137" s="56"/>
      <c r="FY137" s="56"/>
      <c r="FZ137" s="56"/>
      <c r="GA137" s="56"/>
      <c r="GB137" s="56"/>
      <c r="GC137" s="56"/>
      <c r="GD137" s="56"/>
      <c r="GE137" s="56"/>
      <c r="GF137" s="56"/>
      <c r="GG137" s="56"/>
      <c r="GH137" s="56"/>
      <c r="GI137" s="56"/>
      <c r="GJ137" s="56"/>
      <c r="GK137" s="56"/>
      <c r="GL137" s="56"/>
      <c r="GM137" s="56"/>
      <c r="GN137" s="56"/>
      <c r="GO137" s="56"/>
      <c r="GP137" s="56"/>
      <c r="GQ137" s="56"/>
      <c r="GR137" s="56"/>
      <c r="GS137" s="56"/>
      <c r="GT137" s="56"/>
      <c r="GU137" s="56"/>
      <c r="GV137" s="56"/>
      <c r="GW137" s="56"/>
    </row>
    <row r="138" spans="7:205" ht="20.100000000000001" customHeight="1">
      <c r="G138" s="54"/>
      <c r="H138" s="54"/>
      <c r="I138" s="54"/>
      <c r="J138" s="54"/>
      <c r="K138" s="54"/>
      <c r="L138" s="54"/>
      <c r="M138" s="54"/>
      <c r="N138" s="54"/>
      <c r="O138" s="54"/>
      <c r="P138" s="54"/>
      <c r="Q138" s="54"/>
      <c r="R138" s="54"/>
      <c r="S138" s="54"/>
      <c r="T138" s="54"/>
      <c r="U138" s="54"/>
      <c r="V138" s="54"/>
      <c r="W138" s="54"/>
      <c r="X138" s="54"/>
      <c r="Y138" s="54"/>
      <c r="Z138" s="54"/>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c r="CJ138" s="56"/>
      <c r="CK138" s="56"/>
      <c r="CL138" s="56"/>
      <c r="CM138" s="56"/>
      <c r="CN138" s="56"/>
      <c r="CO138" s="56"/>
      <c r="CP138" s="56"/>
      <c r="CQ138" s="56"/>
      <c r="CR138" s="56"/>
      <c r="CS138" s="56"/>
      <c r="CT138" s="56"/>
      <c r="CU138" s="56"/>
      <c r="CV138" s="56"/>
      <c r="CW138" s="56"/>
      <c r="CX138" s="56"/>
      <c r="CY138" s="56"/>
      <c r="CZ138" s="56"/>
      <c r="DA138" s="56"/>
      <c r="DB138" s="56"/>
      <c r="DC138" s="56"/>
      <c r="DD138" s="56"/>
      <c r="DE138" s="56"/>
      <c r="DF138" s="56"/>
      <c r="DG138" s="56"/>
      <c r="DH138" s="56"/>
      <c r="DI138" s="56"/>
      <c r="DJ138" s="56"/>
      <c r="DK138" s="56"/>
      <c r="DL138" s="56"/>
      <c r="DM138" s="56"/>
      <c r="DN138" s="56"/>
      <c r="DO138" s="56"/>
      <c r="DP138" s="56"/>
      <c r="DQ138" s="56"/>
      <c r="DR138" s="56"/>
      <c r="DS138" s="56"/>
      <c r="DT138" s="56"/>
      <c r="DU138" s="56"/>
      <c r="DV138" s="56"/>
      <c r="DW138" s="56"/>
      <c r="DX138" s="56"/>
      <c r="DY138" s="56"/>
      <c r="DZ138" s="56"/>
      <c r="EA138" s="56"/>
      <c r="EB138" s="56"/>
      <c r="EC138" s="56"/>
      <c r="ED138" s="56"/>
      <c r="EE138" s="56"/>
      <c r="EF138" s="56"/>
      <c r="EG138" s="56"/>
      <c r="EH138" s="56"/>
      <c r="EI138" s="56"/>
      <c r="EJ138" s="56"/>
      <c r="EK138" s="56"/>
      <c r="EL138" s="56"/>
      <c r="EM138" s="56"/>
      <c r="EN138" s="56"/>
      <c r="EO138" s="56"/>
      <c r="EP138" s="56"/>
      <c r="EQ138" s="56"/>
      <c r="ER138" s="56"/>
      <c r="ES138" s="56"/>
      <c r="ET138" s="56"/>
      <c r="EU138" s="56"/>
      <c r="EV138" s="56"/>
      <c r="EW138" s="56"/>
      <c r="EX138" s="56"/>
      <c r="EY138" s="56"/>
      <c r="EZ138" s="56"/>
      <c r="FA138" s="56"/>
      <c r="FB138" s="56"/>
      <c r="FC138" s="56"/>
      <c r="FD138" s="56"/>
      <c r="FE138" s="56"/>
      <c r="FF138" s="56"/>
      <c r="FG138" s="56"/>
      <c r="FH138" s="56"/>
      <c r="FI138" s="56"/>
      <c r="FJ138" s="56"/>
      <c r="FK138" s="56"/>
      <c r="FL138" s="56"/>
      <c r="FM138" s="56"/>
      <c r="FN138" s="56"/>
      <c r="FO138" s="56"/>
      <c r="FP138" s="56"/>
      <c r="FQ138" s="56"/>
      <c r="FR138" s="56"/>
      <c r="FS138" s="56"/>
      <c r="FT138" s="56"/>
      <c r="FU138" s="56"/>
      <c r="FV138" s="56"/>
      <c r="FW138" s="56"/>
      <c r="FX138" s="56"/>
      <c r="FY138" s="56"/>
      <c r="FZ138" s="56"/>
      <c r="GA138" s="56"/>
      <c r="GB138" s="56"/>
      <c r="GC138" s="56"/>
      <c r="GD138" s="56"/>
      <c r="GE138" s="56"/>
      <c r="GF138" s="56"/>
      <c r="GG138" s="56"/>
      <c r="GH138" s="56"/>
      <c r="GI138" s="56"/>
      <c r="GJ138" s="56"/>
      <c r="GK138" s="56"/>
      <c r="GL138" s="56"/>
      <c r="GM138" s="56"/>
      <c r="GN138" s="56"/>
      <c r="GO138" s="56"/>
      <c r="GP138" s="56"/>
      <c r="GQ138" s="56"/>
      <c r="GR138" s="56"/>
      <c r="GS138" s="56"/>
      <c r="GT138" s="56"/>
      <c r="GU138" s="56"/>
      <c r="GV138" s="56"/>
      <c r="GW138" s="56"/>
    </row>
    <row r="139" spans="7:205" ht="20.100000000000001" customHeight="1">
      <c r="G139" s="54"/>
      <c r="H139" s="54"/>
      <c r="I139" s="54"/>
      <c r="J139" s="54"/>
      <c r="K139" s="54"/>
      <c r="L139" s="54"/>
      <c r="M139" s="54"/>
      <c r="N139" s="54"/>
      <c r="O139" s="54"/>
      <c r="P139" s="54"/>
      <c r="Q139" s="54"/>
      <c r="R139" s="54"/>
      <c r="S139" s="54"/>
      <c r="T139" s="54"/>
      <c r="U139" s="54"/>
      <c r="V139" s="54"/>
      <c r="W139" s="54"/>
      <c r="X139" s="54"/>
      <c r="Y139" s="54"/>
      <c r="Z139" s="54"/>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c r="CJ139" s="56"/>
      <c r="CK139" s="56"/>
      <c r="CL139" s="56"/>
      <c r="CM139" s="56"/>
      <c r="CN139" s="56"/>
      <c r="CO139" s="56"/>
      <c r="CP139" s="56"/>
      <c r="CQ139" s="56"/>
      <c r="CR139" s="56"/>
      <c r="CS139" s="56"/>
      <c r="CT139" s="56"/>
      <c r="CU139" s="56"/>
      <c r="CV139" s="56"/>
      <c r="CW139" s="56"/>
      <c r="CX139" s="56"/>
      <c r="CY139" s="56"/>
      <c r="CZ139" s="56"/>
      <c r="DA139" s="56"/>
      <c r="DB139" s="56"/>
      <c r="DC139" s="56"/>
      <c r="DD139" s="56"/>
      <c r="DE139" s="56"/>
      <c r="DF139" s="56"/>
      <c r="DG139" s="56"/>
      <c r="DH139" s="56"/>
      <c r="DI139" s="56"/>
      <c r="DJ139" s="56"/>
      <c r="DK139" s="56"/>
      <c r="DL139" s="56"/>
      <c r="DM139" s="56"/>
      <c r="DN139" s="56"/>
      <c r="DO139" s="56"/>
      <c r="DP139" s="56"/>
      <c r="DQ139" s="56"/>
      <c r="DR139" s="56"/>
      <c r="DS139" s="56"/>
      <c r="DT139" s="56"/>
      <c r="DU139" s="56"/>
      <c r="DV139" s="56"/>
      <c r="DW139" s="56"/>
      <c r="DX139" s="56"/>
      <c r="DY139" s="56"/>
      <c r="DZ139" s="56"/>
      <c r="EA139" s="56"/>
      <c r="EB139" s="56"/>
      <c r="EC139" s="56"/>
      <c r="ED139" s="56"/>
      <c r="EE139" s="56"/>
      <c r="EF139" s="56"/>
      <c r="EG139" s="56"/>
      <c r="EH139" s="56"/>
      <c r="EI139" s="56"/>
      <c r="EJ139" s="56"/>
      <c r="EK139" s="56"/>
      <c r="EL139" s="56"/>
      <c r="EM139" s="56"/>
      <c r="EN139" s="56"/>
      <c r="EO139" s="56"/>
      <c r="EP139" s="56"/>
      <c r="EQ139" s="56"/>
      <c r="ER139" s="56"/>
      <c r="ES139" s="56"/>
      <c r="ET139" s="56"/>
      <c r="EU139" s="56"/>
      <c r="EV139" s="56"/>
      <c r="EW139" s="56"/>
      <c r="EX139" s="56"/>
      <c r="EY139" s="56"/>
      <c r="EZ139" s="56"/>
      <c r="FA139" s="56"/>
      <c r="FB139" s="56"/>
      <c r="FC139" s="56"/>
      <c r="FD139" s="56"/>
      <c r="FE139" s="56"/>
      <c r="FF139" s="56"/>
      <c r="FG139" s="56"/>
      <c r="FH139" s="56"/>
      <c r="FI139" s="56"/>
      <c r="FJ139" s="56"/>
      <c r="FK139" s="56"/>
      <c r="FL139" s="56"/>
      <c r="FM139" s="56"/>
      <c r="FN139" s="56"/>
      <c r="FO139" s="56"/>
      <c r="FP139" s="56"/>
      <c r="FQ139" s="56"/>
      <c r="FR139" s="56"/>
      <c r="FS139" s="56"/>
      <c r="FT139" s="56"/>
      <c r="FU139" s="56"/>
      <c r="FV139" s="56"/>
      <c r="FW139" s="56"/>
      <c r="FX139" s="56"/>
      <c r="FY139" s="56"/>
      <c r="FZ139" s="56"/>
      <c r="GA139" s="56"/>
      <c r="GB139" s="56"/>
      <c r="GC139" s="56"/>
      <c r="GD139" s="56"/>
      <c r="GE139" s="56"/>
      <c r="GF139" s="56"/>
      <c r="GG139" s="56"/>
      <c r="GH139" s="56"/>
      <c r="GI139" s="56"/>
      <c r="GJ139" s="56"/>
      <c r="GK139" s="56"/>
      <c r="GL139" s="56"/>
      <c r="GM139" s="56"/>
      <c r="GN139" s="56"/>
      <c r="GO139" s="56"/>
      <c r="GP139" s="56"/>
      <c r="GQ139" s="56"/>
      <c r="GR139" s="56"/>
      <c r="GS139" s="56"/>
      <c r="GT139" s="56"/>
      <c r="GU139" s="56"/>
      <c r="GV139" s="56"/>
      <c r="GW139" s="56"/>
    </row>
    <row r="140" spans="7:205" ht="20.100000000000001" customHeight="1">
      <c r="G140" s="54"/>
      <c r="H140" s="54"/>
      <c r="I140" s="54"/>
      <c r="J140" s="54"/>
      <c r="K140" s="54"/>
      <c r="L140" s="54"/>
      <c r="M140" s="54"/>
      <c r="N140" s="54"/>
      <c r="O140" s="54"/>
      <c r="P140" s="54"/>
      <c r="Q140" s="54"/>
      <c r="R140" s="54"/>
      <c r="S140" s="54"/>
      <c r="T140" s="54"/>
      <c r="U140" s="54"/>
      <c r="V140" s="54"/>
      <c r="W140" s="54"/>
      <c r="X140" s="54"/>
      <c r="Y140" s="54"/>
      <c r="Z140" s="54"/>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56"/>
      <c r="CM140" s="56"/>
      <c r="CN140" s="56"/>
      <c r="CO140" s="56"/>
      <c r="CP140" s="56"/>
      <c r="CQ140" s="56"/>
      <c r="CR140" s="56"/>
      <c r="CS140" s="56"/>
      <c r="CT140" s="56"/>
      <c r="CU140" s="56"/>
      <c r="CV140" s="56"/>
      <c r="CW140" s="56"/>
      <c r="CX140" s="56"/>
      <c r="CY140" s="56"/>
      <c r="CZ140" s="56"/>
      <c r="DA140" s="56"/>
      <c r="DB140" s="56"/>
      <c r="DC140" s="56"/>
      <c r="DD140" s="56"/>
      <c r="DE140" s="56"/>
      <c r="DF140" s="56"/>
      <c r="DG140" s="56"/>
      <c r="DH140" s="56"/>
      <c r="DI140" s="56"/>
      <c r="DJ140" s="56"/>
      <c r="DK140" s="56"/>
      <c r="DL140" s="56"/>
      <c r="DM140" s="56"/>
      <c r="DN140" s="56"/>
      <c r="DO140" s="56"/>
      <c r="DP140" s="56"/>
      <c r="DQ140" s="56"/>
      <c r="DR140" s="56"/>
      <c r="DS140" s="56"/>
      <c r="DT140" s="56"/>
      <c r="DU140" s="56"/>
      <c r="DV140" s="56"/>
      <c r="DW140" s="56"/>
      <c r="DX140" s="56"/>
      <c r="DY140" s="56"/>
      <c r="DZ140" s="56"/>
      <c r="EA140" s="56"/>
      <c r="EB140" s="56"/>
      <c r="EC140" s="56"/>
      <c r="ED140" s="56"/>
      <c r="EE140" s="56"/>
      <c r="EF140" s="56"/>
      <c r="EG140" s="56"/>
      <c r="EH140" s="56"/>
      <c r="EI140" s="56"/>
      <c r="EJ140" s="56"/>
      <c r="EK140" s="56"/>
      <c r="EL140" s="56"/>
      <c r="EM140" s="56"/>
      <c r="EN140" s="56"/>
      <c r="EO140" s="56"/>
      <c r="EP140" s="56"/>
      <c r="EQ140" s="56"/>
      <c r="ER140" s="56"/>
      <c r="ES140" s="56"/>
      <c r="ET140" s="56"/>
      <c r="EU140" s="56"/>
      <c r="EV140" s="56"/>
      <c r="EW140" s="56"/>
      <c r="EX140" s="56"/>
      <c r="EY140" s="56"/>
      <c r="EZ140" s="56"/>
      <c r="FA140" s="56"/>
      <c r="FB140" s="56"/>
      <c r="FC140" s="56"/>
      <c r="FD140" s="56"/>
      <c r="FE140" s="56"/>
      <c r="FF140" s="56"/>
      <c r="FG140" s="56"/>
      <c r="FH140" s="56"/>
      <c r="FI140" s="56"/>
      <c r="FJ140" s="56"/>
      <c r="FK140" s="56"/>
      <c r="FL140" s="56"/>
      <c r="FM140" s="56"/>
      <c r="FN140" s="56"/>
      <c r="FO140" s="56"/>
      <c r="FP140" s="56"/>
      <c r="FQ140" s="56"/>
      <c r="FR140" s="56"/>
      <c r="FS140" s="56"/>
      <c r="FT140" s="56"/>
      <c r="FU140" s="56"/>
      <c r="FV140" s="56"/>
      <c r="FW140" s="56"/>
      <c r="FX140" s="56"/>
      <c r="FY140" s="56"/>
      <c r="FZ140" s="56"/>
      <c r="GA140" s="56"/>
      <c r="GB140" s="56"/>
      <c r="GC140" s="56"/>
      <c r="GD140" s="56"/>
      <c r="GE140" s="56"/>
      <c r="GF140" s="56"/>
      <c r="GG140" s="56"/>
      <c r="GH140" s="56"/>
      <c r="GI140" s="56"/>
      <c r="GJ140" s="56"/>
      <c r="GK140" s="56"/>
      <c r="GL140" s="56"/>
      <c r="GM140" s="56"/>
      <c r="GN140" s="56"/>
      <c r="GO140" s="56"/>
      <c r="GP140" s="56"/>
      <c r="GQ140" s="56"/>
      <c r="GR140" s="56"/>
      <c r="GS140" s="56"/>
      <c r="GT140" s="56"/>
      <c r="GU140" s="56"/>
      <c r="GV140" s="56"/>
      <c r="GW140" s="56"/>
    </row>
    <row r="141" spans="7:205" ht="20.100000000000001" customHeight="1">
      <c r="G141" s="54"/>
      <c r="H141" s="54"/>
      <c r="I141" s="54"/>
      <c r="J141" s="54"/>
      <c r="K141" s="54"/>
      <c r="L141" s="54"/>
      <c r="M141" s="54"/>
      <c r="N141" s="54"/>
      <c r="O141" s="54"/>
      <c r="P141" s="54"/>
      <c r="Q141" s="54"/>
      <c r="R141" s="54"/>
      <c r="S141" s="54"/>
      <c r="T141" s="54"/>
      <c r="U141" s="54"/>
      <c r="V141" s="54"/>
      <c r="W141" s="54"/>
      <c r="X141" s="54"/>
      <c r="Y141" s="54"/>
      <c r="Z141" s="54"/>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c r="CJ141" s="56"/>
      <c r="CK141" s="56"/>
      <c r="CL141" s="56"/>
      <c r="CM141" s="56"/>
      <c r="CN141" s="56"/>
      <c r="CO141" s="56"/>
      <c r="CP141" s="56"/>
      <c r="CQ141" s="56"/>
      <c r="CR141" s="56"/>
      <c r="CS141" s="56"/>
      <c r="CT141" s="56"/>
      <c r="CU141" s="56"/>
      <c r="CV141" s="56"/>
      <c r="CW141" s="56"/>
      <c r="CX141" s="56"/>
      <c r="CY141" s="56"/>
      <c r="CZ141" s="56"/>
      <c r="DA141" s="56"/>
      <c r="DB141" s="56"/>
      <c r="DC141" s="56"/>
      <c r="DD141" s="56"/>
      <c r="DE141" s="56"/>
      <c r="DF141" s="56"/>
      <c r="DG141" s="56"/>
      <c r="DH141" s="56"/>
      <c r="DI141" s="56"/>
      <c r="DJ141" s="56"/>
      <c r="DK141" s="56"/>
      <c r="DL141" s="56"/>
      <c r="DM141" s="56"/>
      <c r="DN141" s="56"/>
      <c r="DO141" s="56"/>
      <c r="DP141" s="56"/>
      <c r="DQ141" s="56"/>
      <c r="DR141" s="56"/>
      <c r="DS141" s="56"/>
      <c r="DT141" s="56"/>
      <c r="DU141" s="56"/>
      <c r="DV141" s="56"/>
      <c r="DW141" s="56"/>
      <c r="DX141" s="56"/>
      <c r="DY141" s="56"/>
      <c r="DZ141" s="56"/>
      <c r="EA141" s="56"/>
      <c r="EB141" s="56"/>
      <c r="EC141" s="56"/>
      <c r="ED141" s="56"/>
      <c r="EE141" s="56"/>
      <c r="EF141" s="56"/>
      <c r="EG141" s="56"/>
      <c r="EH141" s="56"/>
      <c r="EI141" s="56"/>
      <c r="EJ141" s="56"/>
      <c r="EK141" s="56"/>
      <c r="EL141" s="56"/>
      <c r="EM141" s="56"/>
      <c r="EN141" s="56"/>
      <c r="EO141" s="56"/>
      <c r="EP141" s="56"/>
      <c r="EQ141" s="56"/>
      <c r="ER141" s="56"/>
      <c r="ES141" s="56"/>
      <c r="ET141" s="56"/>
      <c r="EU141" s="56"/>
      <c r="EV141" s="56"/>
      <c r="EW141" s="56"/>
      <c r="EX141" s="56"/>
      <c r="EY141" s="56"/>
      <c r="EZ141" s="56"/>
      <c r="FA141" s="56"/>
      <c r="FB141" s="56"/>
      <c r="FC141" s="56"/>
      <c r="FD141" s="56"/>
      <c r="FE141" s="56"/>
      <c r="FF141" s="56"/>
      <c r="FG141" s="56"/>
      <c r="FH141" s="56"/>
      <c r="FI141" s="56"/>
      <c r="FJ141" s="56"/>
      <c r="FK141" s="56"/>
      <c r="FL141" s="56"/>
      <c r="FM141" s="56"/>
      <c r="FN141" s="56"/>
      <c r="FO141" s="56"/>
      <c r="FP141" s="56"/>
      <c r="FQ141" s="56"/>
      <c r="FR141" s="56"/>
      <c r="FS141" s="56"/>
      <c r="FT141" s="56"/>
      <c r="FU141" s="56"/>
      <c r="FV141" s="56"/>
      <c r="FW141" s="56"/>
      <c r="FX141" s="56"/>
      <c r="FY141" s="56"/>
      <c r="FZ141" s="56"/>
      <c r="GA141" s="56"/>
      <c r="GB141" s="56"/>
      <c r="GC141" s="56"/>
      <c r="GD141" s="56"/>
      <c r="GE141" s="56"/>
      <c r="GF141" s="56"/>
      <c r="GG141" s="56"/>
      <c r="GH141" s="56"/>
      <c r="GI141" s="56"/>
      <c r="GJ141" s="56"/>
      <c r="GK141" s="56"/>
      <c r="GL141" s="56"/>
      <c r="GM141" s="56"/>
      <c r="GN141" s="56"/>
      <c r="GO141" s="56"/>
      <c r="GP141" s="56"/>
      <c r="GQ141" s="56"/>
      <c r="GR141" s="56"/>
      <c r="GS141" s="56"/>
      <c r="GT141" s="56"/>
      <c r="GU141" s="56"/>
      <c r="GV141" s="56"/>
      <c r="GW141" s="56"/>
    </row>
    <row r="142" spans="7:205" ht="20.100000000000001" customHeight="1">
      <c r="G142" s="54"/>
      <c r="H142" s="54"/>
      <c r="I142" s="54"/>
      <c r="J142" s="54"/>
      <c r="K142" s="54"/>
      <c r="L142" s="54"/>
      <c r="M142" s="54"/>
      <c r="N142" s="54"/>
      <c r="O142" s="54"/>
      <c r="P142" s="54"/>
      <c r="Q142" s="54"/>
      <c r="R142" s="54"/>
      <c r="S142" s="54"/>
      <c r="T142" s="54"/>
      <c r="U142" s="54"/>
      <c r="V142" s="54"/>
      <c r="W142" s="54"/>
      <c r="X142" s="54"/>
      <c r="Y142" s="54"/>
      <c r="Z142" s="54"/>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56"/>
      <c r="BN142" s="56"/>
      <c r="BO142" s="56"/>
      <c r="BP142" s="56"/>
      <c r="BQ142" s="56"/>
      <c r="BR142" s="56"/>
      <c r="BS142" s="56"/>
      <c r="BT142" s="56"/>
      <c r="BU142" s="56"/>
      <c r="BV142" s="56"/>
      <c r="BW142" s="56"/>
      <c r="BX142" s="56"/>
      <c r="BY142" s="56"/>
      <c r="BZ142" s="56"/>
      <c r="CA142" s="56"/>
      <c r="CB142" s="56"/>
      <c r="CC142" s="56"/>
      <c r="CD142" s="56"/>
      <c r="CE142" s="56"/>
      <c r="CF142" s="56"/>
      <c r="CG142" s="56"/>
      <c r="CH142" s="56"/>
      <c r="CI142" s="56"/>
      <c r="CJ142" s="56"/>
      <c r="CK142" s="56"/>
      <c r="CL142" s="56"/>
      <c r="CM142" s="56"/>
      <c r="CN142" s="56"/>
      <c r="CO142" s="56"/>
      <c r="CP142" s="56"/>
      <c r="CQ142" s="56"/>
      <c r="CR142" s="56"/>
      <c r="CS142" s="56"/>
      <c r="CT142" s="56"/>
      <c r="CU142" s="56"/>
      <c r="CV142" s="56"/>
      <c r="CW142" s="56"/>
      <c r="CX142" s="56"/>
      <c r="CY142" s="56"/>
      <c r="CZ142" s="56"/>
      <c r="DA142" s="56"/>
      <c r="DB142" s="56"/>
      <c r="DC142" s="56"/>
      <c r="DD142" s="56"/>
      <c r="DE142" s="56"/>
      <c r="DF142" s="56"/>
      <c r="DG142" s="56"/>
      <c r="DH142" s="56"/>
      <c r="DI142" s="56"/>
      <c r="DJ142" s="56"/>
      <c r="DK142" s="56"/>
      <c r="DL142" s="56"/>
      <c r="DM142" s="56"/>
      <c r="DN142" s="56"/>
      <c r="DO142" s="56"/>
      <c r="DP142" s="56"/>
      <c r="DQ142" s="56"/>
      <c r="DR142" s="56"/>
      <c r="DS142" s="56"/>
      <c r="DT142" s="56"/>
      <c r="DU142" s="56"/>
      <c r="DV142" s="56"/>
      <c r="DW142" s="56"/>
      <c r="DX142" s="56"/>
      <c r="DY142" s="56"/>
      <c r="DZ142" s="56"/>
      <c r="EA142" s="56"/>
      <c r="EB142" s="56"/>
      <c r="EC142" s="56"/>
      <c r="ED142" s="56"/>
      <c r="EE142" s="56"/>
      <c r="EF142" s="56"/>
      <c r="EG142" s="56"/>
      <c r="EH142" s="56"/>
      <c r="EI142" s="56"/>
      <c r="EJ142" s="56"/>
      <c r="EK142" s="56"/>
      <c r="EL142" s="56"/>
      <c r="EM142" s="56"/>
      <c r="EN142" s="56"/>
      <c r="EO142" s="56"/>
      <c r="EP142" s="56"/>
      <c r="EQ142" s="56"/>
      <c r="ER142" s="56"/>
      <c r="ES142" s="56"/>
      <c r="ET142" s="56"/>
      <c r="EU142" s="56"/>
      <c r="EV142" s="56"/>
      <c r="EW142" s="56"/>
      <c r="EX142" s="56"/>
      <c r="EY142" s="56"/>
      <c r="EZ142" s="56"/>
      <c r="FA142" s="56"/>
      <c r="FB142" s="56"/>
      <c r="FC142" s="56"/>
      <c r="FD142" s="56"/>
      <c r="FE142" s="56"/>
      <c r="FF142" s="56"/>
      <c r="FG142" s="56"/>
      <c r="FH142" s="56"/>
      <c r="FI142" s="56"/>
      <c r="FJ142" s="56"/>
      <c r="FK142" s="56"/>
      <c r="FL142" s="56"/>
      <c r="FM142" s="56"/>
      <c r="FN142" s="56"/>
      <c r="FO142" s="56"/>
      <c r="FP142" s="56"/>
      <c r="FQ142" s="56"/>
      <c r="FR142" s="56"/>
      <c r="FS142" s="56"/>
      <c r="FT142" s="56"/>
      <c r="FU142" s="56"/>
      <c r="FV142" s="56"/>
      <c r="FW142" s="56"/>
      <c r="FX142" s="56"/>
      <c r="FY142" s="56"/>
      <c r="FZ142" s="56"/>
      <c r="GA142" s="56"/>
      <c r="GB142" s="56"/>
      <c r="GC142" s="56"/>
      <c r="GD142" s="56"/>
      <c r="GE142" s="56"/>
      <c r="GF142" s="56"/>
      <c r="GG142" s="56"/>
      <c r="GH142" s="56"/>
      <c r="GI142" s="56"/>
      <c r="GJ142" s="56"/>
      <c r="GK142" s="56"/>
      <c r="GL142" s="56"/>
      <c r="GM142" s="56"/>
      <c r="GN142" s="56"/>
      <c r="GO142" s="56"/>
      <c r="GP142" s="56"/>
      <c r="GQ142" s="56"/>
      <c r="GR142" s="56"/>
      <c r="GS142" s="56"/>
      <c r="GT142" s="56"/>
      <c r="GU142" s="56"/>
      <c r="GV142" s="56"/>
      <c r="GW142" s="56"/>
    </row>
    <row r="143" spans="7:205" ht="20.100000000000001" customHeight="1">
      <c r="G143" s="54"/>
      <c r="H143" s="54"/>
      <c r="I143" s="54"/>
      <c r="J143" s="54"/>
      <c r="K143" s="54"/>
      <c r="L143" s="54"/>
      <c r="M143" s="54"/>
      <c r="N143" s="54"/>
      <c r="O143" s="54"/>
      <c r="P143" s="54"/>
      <c r="Q143" s="54"/>
      <c r="R143" s="54"/>
      <c r="S143" s="54"/>
      <c r="T143" s="54"/>
      <c r="U143" s="54"/>
      <c r="V143" s="54"/>
      <c r="W143" s="54"/>
      <c r="X143" s="54"/>
      <c r="Y143" s="54"/>
      <c r="Z143" s="54"/>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56"/>
      <c r="BN143" s="56"/>
      <c r="BO143" s="56"/>
      <c r="BP143" s="56"/>
      <c r="BQ143" s="56"/>
      <c r="BR143" s="56"/>
      <c r="BS143" s="56"/>
      <c r="BT143" s="56"/>
      <c r="BU143" s="56"/>
      <c r="BV143" s="56"/>
      <c r="BW143" s="56"/>
      <c r="BX143" s="56"/>
      <c r="BY143" s="56"/>
      <c r="BZ143" s="56"/>
      <c r="CA143" s="56"/>
      <c r="CB143" s="56"/>
      <c r="CC143" s="56"/>
      <c r="CD143" s="56"/>
      <c r="CE143" s="56"/>
      <c r="CF143" s="56"/>
      <c r="CG143" s="56"/>
      <c r="CH143" s="56"/>
      <c r="CI143" s="56"/>
      <c r="CJ143" s="56"/>
      <c r="CK143" s="56"/>
      <c r="CL143" s="56"/>
      <c r="CM143" s="56"/>
      <c r="CN143" s="56"/>
      <c r="CO143" s="56"/>
      <c r="CP143" s="56"/>
      <c r="CQ143" s="56"/>
      <c r="CR143" s="56"/>
      <c r="CS143" s="56"/>
      <c r="CT143" s="56"/>
      <c r="CU143" s="56"/>
      <c r="CV143" s="56"/>
      <c r="CW143" s="56"/>
      <c r="CX143" s="56"/>
      <c r="CY143" s="56"/>
      <c r="CZ143" s="56"/>
      <c r="DA143" s="56"/>
      <c r="DB143" s="56"/>
      <c r="DC143" s="56"/>
      <c r="DD143" s="56"/>
      <c r="DE143" s="56"/>
      <c r="DF143" s="56"/>
      <c r="DG143" s="56"/>
      <c r="DH143" s="56"/>
      <c r="DI143" s="56"/>
      <c r="DJ143" s="56"/>
      <c r="DK143" s="56"/>
      <c r="DL143" s="56"/>
      <c r="DM143" s="56"/>
      <c r="DN143" s="56"/>
      <c r="DO143" s="56"/>
      <c r="DP143" s="56"/>
      <c r="DQ143" s="56"/>
      <c r="DR143" s="56"/>
      <c r="DS143" s="56"/>
      <c r="DT143" s="56"/>
      <c r="DU143" s="56"/>
      <c r="DV143" s="56"/>
      <c r="DW143" s="56"/>
      <c r="DX143" s="56"/>
      <c r="DY143" s="56"/>
      <c r="DZ143" s="56"/>
      <c r="EA143" s="56"/>
      <c r="EB143" s="56"/>
      <c r="EC143" s="56"/>
      <c r="ED143" s="56"/>
      <c r="EE143" s="56"/>
      <c r="EF143" s="56"/>
      <c r="EG143" s="56"/>
      <c r="EH143" s="56"/>
      <c r="EI143" s="56"/>
      <c r="EJ143" s="56"/>
      <c r="EK143" s="56"/>
      <c r="EL143" s="56"/>
      <c r="EM143" s="56"/>
      <c r="EN143" s="56"/>
      <c r="EO143" s="56"/>
      <c r="EP143" s="56"/>
      <c r="EQ143" s="56"/>
      <c r="ER143" s="56"/>
      <c r="ES143" s="56"/>
      <c r="ET143" s="56"/>
      <c r="EU143" s="56"/>
      <c r="EV143" s="56"/>
      <c r="EW143" s="56"/>
      <c r="EX143" s="56"/>
      <c r="EY143" s="56"/>
      <c r="EZ143" s="56"/>
      <c r="FA143" s="56"/>
      <c r="FB143" s="56"/>
      <c r="FC143" s="56"/>
      <c r="FD143" s="56"/>
      <c r="FE143" s="56"/>
      <c r="FF143" s="56"/>
      <c r="FG143" s="56"/>
      <c r="FH143" s="56"/>
      <c r="FI143" s="56"/>
      <c r="FJ143" s="56"/>
      <c r="FK143" s="56"/>
      <c r="FL143" s="56"/>
      <c r="FM143" s="56"/>
      <c r="FN143" s="56"/>
      <c r="FO143" s="56"/>
      <c r="FP143" s="56"/>
      <c r="FQ143" s="56"/>
      <c r="FR143" s="56"/>
      <c r="FS143" s="56"/>
      <c r="FT143" s="56"/>
      <c r="FU143" s="56"/>
      <c r="FV143" s="56"/>
      <c r="FW143" s="56"/>
      <c r="FX143" s="56"/>
      <c r="FY143" s="56"/>
      <c r="FZ143" s="56"/>
      <c r="GA143" s="56"/>
      <c r="GB143" s="56"/>
      <c r="GC143" s="56"/>
      <c r="GD143" s="56"/>
      <c r="GE143" s="56"/>
      <c r="GF143" s="56"/>
      <c r="GG143" s="56"/>
      <c r="GH143" s="56"/>
      <c r="GI143" s="56"/>
      <c r="GJ143" s="56"/>
      <c r="GK143" s="56"/>
      <c r="GL143" s="56"/>
      <c r="GM143" s="56"/>
      <c r="GN143" s="56"/>
      <c r="GO143" s="56"/>
      <c r="GP143" s="56"/>
      <c r="GQ143" s="56"/>
      <c r="GR143" s="56"/>
      <c r="GS143" s="56"/>
      <c r="GT143" s="56"/>
      <c r="GU143" s="56"/>
      <c r="GV143" s="56"/>
      <c r="GW143" s="56"/>
    </row>
    <row r="144" spans="7:205" ht="20.100000000000001" customHeight="1">
      <c r="G144" s="54"/>
      <c r="H144" s="54"/>
      <c r="I144" s="54"/>
      <c r="J144" s="54"/>
      <c r="K144" s="54"/>
      <c r="L144" s="54"/>
      <c r="M144" s="54"/>
      <c r="N144" s="54"/>
      <c r="O144" s="54"/>
      <c r="P144" s="54"/>
      <c r="Q144" s="54"/>
      <c r="R144" s="54"/>
      <c r="S144" s="54"/>
      <c r="T144" s="54"/>
      <c r="U144" s="54"/>
      <c r="V144" s="54"/>
      <c r="W144" s="54"/>
      <c r="X144" s="54"/>
      <c r="Y144" s="54"/>
      <c r="Z144" s="54"/>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c r="BF144" s="56"/>
      <c r="BG144" s="56"/>
      <c r="BH144" s="56"/>
      <c r="BI144" s="56"/>
      <c r="BJ144" s="56"/>
      <c r="BK144" s="56"/>
      <c r="BL144" s="56"/>
      <c r="BM144" s="56"/>
      <c r="BN144" s="56"/>
      <c r="BO144" s="56"/>
      <c r="BP144" s="56"/>
      <c r="BQ144" s="56"/>
      <c r="BR144" s="56"/>
      <c r="BS144" s="56"/>
      <c r="BT144" s="56"/>
      <c r="BU144" s="56"/>
      <c r="BV144" s="56"/>
      <c r="BW144" s="56"/>
      <c r="BX144" s="56"/>
      <c r="BY144" s="56"/>
      <c r="BZ144" s="56"/>
      <c r="CA144" s="56"/>
      <c r="CB144" s="56"/>
      <c r="CC144" s="56"/>
      <c r="CD144" s="56"/>
      <c r="CE144" s="56"/>
      <c r="CF144" s="56"/>
      <c r="CG144" s="56"/>
      <c r="CH144" s="56"/>
      <c r="CI144" s="56"/>
      <c r="CJ144" s="56"/>
      <c r="CK144" s="56"/>
      <c r="CL144" s="56"/>
      <c r="CM144" s="56"/>
      <c r="CN144" s="56"/>
      <c r="CO144" s="56"/>
      <c r="CP144" s="56"/>
      <c r="CQ144" s="56"/>
      <c r="CR144" s="56"/>
      <c r="CS144" s="56"/>
      <c r="CT144" s="56"/>
      <c r="CU144" s="56"/>
      <c r="CV144" s="56"/>
      <c r="CW144" s="56"/>
      <c r="CX144" s="56"/>
      <c r="CY144" s="56"/>
      <c r="CZ144" s="56"/>
      <c r="DA144" s="56"/>
      <c r="DB144" s="56"/>
      <c r="DC144" s="56"/>
      <c r="DD144" s="56"/>
      <c r="DE144" s="56"/>
      <c r="DF144" s="56"/>
      <c r="DG144" s="56"/>
      <c r="DH144" s="56"/>
      <c r="DI144" s="56"/>
      <c r="DJ144" s="56"/>
      <c r="DK144" s="56"/>
      <c r="DL144" s="56"/>
      <c r="DM144" s="56"/>
      <c r="DN144" s="56"/>
      <c r="DO144" s="56"/>
      <c r="DP144" s="56"/>
      <c r="DQ144" s="56"/>
      <c r="DR144" s="56"/>
      <c r="DS144" s="56"/>
      <c r="DT144" s="56"/>
      <c r="DU144" s="56"/>
      <c r="DV144" s="56"/>
      <c r="DW144" s="56"/>
      <c r="DX144" s="56"/>
      <c r="DY144" s="56"/>
      <c r="DZ144" s="56"/>
      <c r="EA144" s="56"/>
      <c r="EB144" s="56"/>
      <c r="EC144" s="56"/>
      <c r="ED144" s="56"/>
      <c r="EE144" s="56"/>
      <c r="EF144" s="56"/>
      <c r="EG144" s="56"/>
      <c r="EH144" s="56"/>
      <c r="EI144" s="56"/>
      <c r="EJ144" s="56"/>
      <c r="EK144" s="56"/>
      <c r="EL144" s="56"/>
      <c r="EM144" s="56"/>
      <c r="EN144" s="56"/>
      <c r="EO144" s="56"/>
      <c r="EP144" s="56"/>
      <c r="EQ144" s="56"/>
      <c r="ER144" s="56"/>
      <c r="ES144" s="56"/>
      <c r="ET144" s="56"/>
      <c r="EU144" s="56"/>
      <c r="EV144" s="56"/>
      <c r="EW144" s="56"/>
      <c r="EX144" s="56"/>
      <c r="EY144" s="56"/>
      <c r="EZ144" s="56"/>
      <c r="FA144" s="56"/>
      <c r="FB144" s="56"/>
      <c r="FC144" s="56"/>
      <c r="FD144" s="56"/>
      <c r="FE144" s="56"/>
      <c r="FF144" s="56"/>
      <c r="FG144" s="56"/>
      <c r="FH144" s="56"/>
      <c r="FI144" s="56"/>
      <c r="FJ144" s="56"/>
      <c r="FK144" s="56"/>
      <c r="FL144" s="56"/>
      <c r="FM144" s="56"/>
      <c r="FN144" s="56"/>
      <c r="FO144" s="56"/>
      <c r="FP144" s="56"/>
      <c r="FQ144" s="56"/>
      <c r="FR144" s="56"/>
      <c r="FS144" s="56"/>
      <c r="FT144" s="56"/>
      <c r="FU144" s="56"/>
      <c r="FV144" s="56"/>
      <c r="FW144" s="56"/>
      <c r="FX144" s="56"/>
      <c r="FY144" s="56"/>
      <c r="FZ144" s="56"/>
      <c r="GA144" s="56"/>
      <c r="GB144" s="56"/>
      <c r="GC144" s="56"/>
      <c r="GD144" s="56"/>
      <c r="GE144" s="56"/>
      <c r="GF144" s="56"/>
      <c r="GG144" s="56"/>
      <c r="GH144" s="56"/>
      <c r="GI144" s="56"/>
      <c r="GJ144" s="56"/>
      <c r="GK144" s="56"/>
      <c r="GL144" s="56"/>
      <c r="GM144" s="56"/>
      <c r="GN144" s="56"/>
      <c r="GO144" s="56"/>
      <c r="GP144" s="56"/>
      <c r="GQ144" s="56"/>
      <c r="GR144" s="56"/>
      <c r="GS144" s="56"/>
      <c r="GT144" s="56"/>
      <c r="GU144" s="56"/>
      <c r="GV144" s="56"/>
      <c r="GW144" s="56"/>
    </row>
    <row r="145" spans="7:205" ht="20.100000000000001" customHeight="1">
      <c r="G145" s="54"/>
      <c r="H145" s="54"/>
      <c r="I145" s="54"/>
      <c r="J145" s="54"/>
      <c r="K145" s="54"/>
      <c r="L145" s="54"/>
      <c r="M145" s="54"/>
      <c r="N145" s="54"/>
      <c r="O145" s="54"/>
      <c r="P145" s="54"/>
      <c r="Q145" s="54"/>
      <c r="R145" s="54"/>
      <c r="S145" s="54"/>
      <c r="T145" s="54"/>
      <c r="U145" s="54"/>
      <c r="V145" s="54"/>
      <c r="W145" s="54"/>
      <c r="X145" s="54"/>
      <c r="Y145" s="54"/>
      <c r="Z145" s="54"/>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c r="BF145" s="56"/>
      <c r="BG145" s="56"/>
      <c r="BH145" s="56"/>
      <c r="BI145" s="56"/>
      <c r="BJ145" s="56"/>
      <c r="BK145" s="56"/>
      <c r="BL145" s="56"/>
      <c r="BM145" s="56"/>
      <c r="BN145" s="56"/>
      <c r="BO145" s="56"/>
      <c r="BP145" s="56"/>
      <c r="BQ145" s="56"/>
      <c r="BR145" s="56"/>
      <c r="BS145" s="56"/>
      <c r="BT145" s="56"/>
      <c r="BU145" s="56"/>
      <c r="BV145" s="56"/>
      <c r="BW145" s="56"/>
      <c r="BX145" s="56"/>
      <c r="BY145" s="56"/>
      <c r="BZ145" s="56"/>
      <c r="CA145" s="56"/>
      <c r="CB145" s="56"/>
      <c r="CC145" s="56"/>
      <c r="CD145" s="56"/>
      <c r="CE145" s="56"/>
      <c r="CF145" s="56"/>
      <c r="CG145" s="56"/>
      <c r="CH145" s="56"/>
      <c r="CI145" s="56"/>
      <c r="CJ145" s="56"/>
      <c r="CK145" s="56"/>
      <c r="CL145" s="56"/>
      <c r="CM145" s="56"/>
      <c r="CN145" s="56"/>
      <c r="CO145" s="56"/>
      <c r="CP145" s="56"/>
      <c r="CQ145" s="56"/>
      <c r="CR145" s="56"/>
      <c r="CS145" s="56"/>
      <c r="CT145" s="56"/>
      <c r="CU145" s="56"/>
      <c r="CV145" s="56"/>
      <c r="CW145" s="56"/>
      <c r="CX145" s="56"/>
      <c r="CY145" s="56"/>
      <c r="CZ145" s="56"/>
      <c r="DA145" s="56"/>
      <c r="DB145" s="56"/>
      <c r="DC145" s="56"/>
      <c r="DD145" s="56"/>
      <c r="DE145" s="56"/>
      <c r="DF145" s="56"/>
      <c r="DG145" s="56"/>
      <c r="DH145" s="56"/>
      <c r="DI145" s="56"/>
      <c r="DJ145" s="56"/>
      <c r="DK145" s="56"/>
      <c r="DL145" s="56"/>
      <c r="DM145" s="56"/>
      <c r="DN145" s="56"/>
      <c r="DO145" s="56"/>
      <c r="DP145" s="56"/>
      <c r="DQ145" s="56"/>
      <c r="DR145" s="56"/>
      <c r="DS145" s="56"/>
      <c r="DT145" s="56"/>
      <c r="DU145" s="56"/>
      <c r="DV145" s="56"/>
      <c r="DW145" s="56"/>
      <c r="DX145" s="56"/>
      <c r="DY145" s="56"/>
      <c r="DZ145" s="56"/>
      <c r="EA145" s="56"/>
      <c r="EB145" s="56"/>
      <c r="EC145" s="56"/>
      <c r="ED145" s="56"/>
      <c r="EE145" s="56"/>
      <c r="EF145" s="56"/>
      <c r="EG145" s="56"/>
      <c r="EH145" s="56"/>
      <c r="EI145" s="56"/>
      <c r="EJ145" s="56"/>
      <c r="EK145" s="56"/>
      <c r="EL145" s="56"/>
      <c r="EM145" s="56"/>
      <c r="EN145" s="56"/>
      <c r="EO145" s="56"/>
      <c r="EP145" s="56"/>
      <c r="EQ145" s="56"/>
      <c r="ER145" s="56"/>
      <c r="ES145" s="56"/>
      <c r="ET145" s="56"/>
      <c r="EU145" s="56"/>
      <c r="EV145" s="56"/>
      <c r="EW145" s="56"/>
      <c r="EX145" s="56"/>
      <c r="EY145" s="56"/>
      <c r="EZ145" s="56"/>
      <c r="FA145" s="56"/>
      <c r="FB145" s="56"/>
      <c r="FC145" s="56"/>
      <c r="FD145" s="56"/>
      <c r="FE145" s="56"/>
      <c r="FF145" s="56"/>
      <c r="FG145" s="56"/>
      <c r="FH145" s="56"/>
      <c r="FI145" s="56"/>
      <c r="FJ145" s="56"/>
      <c r="FK145" s="56"/>
      <c r="FL145" s="56"/>
      <c r="FM145" s="56"/>
      <c r="FN145" s="56"/>
      <c r="FO145" s="56"/>
      <c r="FP145" s="56"/>
      <c r="FQ145" s="56"/>
      <c r="FR145" s="56"/>
      <c r="FS145" s="56"/>
      <c r="FT145" s="56"/>
      <c r="FU145" s="56"/>
      <c r="FV145" s="56"/>
      <c r="FW145" s="56"/>
      <c r="FX145" s="56"/>
      <c r="FY145" s="56"/>
      <c r="FZ145" s="56"/>
      <c r="GA145" s="56"/>
      <c r="GB145" s="56"/>
      <c r="GC145" s="56"/>
      <c r="GD145" s="56"/>
      <c r="GE145" s="56"/>
      <c r="GF145" s="56"/>
      <c r="GG145" s="56"/>
      <c r="GH145" s="56"/>
      <c r="GI145" s="56"/>
      <c r="GJ145" s="56"/>
      <c r="GK145" s="56"/>
      <c r="GL145" s="56"/>
      <c r="GM145" s="56"/>
      <c r="GN145" s="56"/>
      <c r="GO145" s="56"/>
      <c r="GP145" s="56"/>
      <c r="GQ145" s="56"/>
      <c r="GR145" s="56"/>
      <c r="GS145" s="56"/>
      <c r="GT145" s="56"/>
      <c r="GU145" s="56"/>
      <c r="GV145" s="56"/>
      <c r="GW145" s="56"/>
    </row>
    <row r="146" spans="7:205" ht="20.100000000000001" customHeight="1">
      <c r="G146" s="54"/>
      <c r="H146" s="54"/>
      <c r="I146" s="54"/>
      <c r="J146" s="54"/>
      <c r="K146" s="54"/>
      <c r="L146" s="54"/>
      <c r="M146" s="54"/>
      <c r="N146" s="54"/>
      <c r="O146" s="54"/>
      <c r="P146" s="54"/>
      <c r="Q146" s="54"/>
      <c r="R146" s="54"/>
      <c r="S146" s="54"/>
      <c r="T146" s="54"/>
      <c r="U146" s="54"/>
      <c r="V146" s="54"/>
      <c r="W146" s="54"/>
      <c r="X146" s="54"/>
      <c r="Y146" s="54"/>
      <c r="Z146" s="54"/>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c r="BF146" s="56"/>
      <c r="BG146" s="56"/>
      <c r="BH146" s="56"/>
      <c r="BI146" s="56"/>
      <c r="BJ146" s="56"/>
      <c r="BK146" s="56"/>
      <c r="BL146" s="56"/>
      <c r="BM146" s="56"/>
      <c r="BN146" s="56"/>
      <c r="BO146" s="56"/>
      <c r="BP146" s="56"/>
      <c r="BQ146" s="56"/>
      <c r="BR146" s="56"/>
      <c r="BS146" s="56"/>
      <c r="BT146" s="56"/>
      <c r="BU146" s="56"/>
      <c r="BV146" s="56"/>
      <c r="BW146" s="56"/>
      <c r="BX146" s="56"/>
      <c r="BY146" s="56"/>
      <c r="BZ146" s="56"/>
      <c r="CA146" s="56"/>
      <c r="CB146" s="56"/>
      <c r="CC146" s="56"/>
      <c r="CD146" s="56"/>
      <c r="CE146" s="56"/>
      <c r="CF146" s="56"/>
      <c r="CG146" s="56"/>
      <c r="CH146" s="56"/>
      <c r="CI146" s="56"/>
      <c r="CJ146" s="56"/>
      <c r="CK146" s="56"/>
      <c r="CL146" s="56"/>
      <c r="CM146" s="56"/>
      <c r="CN146" s="56"/>
      <c r="CO146" s="56"/>
      <c r="CP146" s="56"/>
      <c r="CQ146" s="56"/>
      <c r="CR146" s="56"/>
      <c r="CS146" s="56"/>
      <c r="CT146" s="56"/>
      <c r="CU146" s="56"/>
      <c r="CV146" s="56"/>
      <c r="CW146" s="56"/>
      <c r="CX146" s="56"/>
      <c r="CY146" s="56"/>
      <c r="CZ146" s="56"/>
      <c r="DA146" s="56"/>
      <c r="DB146" s="56"/>
      <c r="DC146" s="56"/>
      <c r="DD146" s="56"/>
      <c r="DE146" s="56"/>
      <c r="DF146" s="56"/>
      <c r="DG146" s="56"/>
      <c r="DH146" s="56"/>
      <c r="DI146" s="56"/>
      <c r="DJ146" s="56"/>
      <c r="DK146" s="56"/>
      <c r="DL146" s="56"/>
      <c r="DM146" s="56"/>
      <c r="DN146" s="56"/>
      <c r="DO146" s="56"/>
      <c r="DP146" s="56"/>
      <c r="DQ146" s="56"/>
      <c r="DR146" s="56"/>
      <c r="DS146" s="56"/>
      <c r="DT146" s="56"/>
      <c r="DU146" s="56"/>
      <c r="DV146" s="56"/>
      <c r="DW146" s="56"/>
      <c r="DX146" s="56"/>
      <c r="DY146" s="56"/>
      <c r="DZ146" s="56"/>
      <c r="EA146" s="56"/>
      <c r="EB146" s="56"/>
      <c r="EC146" s="56"/>
      <c r="ED146" s="56"/>
      <c r="EE146" s="56"/>
      <c r="EF146" s="56"/>
      <c r="EG146" s="56"/>
      <c r="EH146" s="56"/>
      <c r="EI146" s="56"/>
      <c r="EJ146" s="56"/>
      <c r="EK146" s="56"/>
      <c r="EL146" s="56"/>
      <c r="EM146" s="56"/>
      <c r="EN146" s="56"/>
      <c r="EO146" s="56"/>
      <c r="EP146" s="56"/>
      <c r="EQ146" s="56"/>
      <c r="ER146" s="56"/>
      <c r="ES146" s="56"/>
      <c r="ET146" s="56"/>
      <c r="EU146" s="56"/>
      <c r="EV146" s="56"/>
      <c r="EW146" s="56"/>
      <c r="EX146" s="56"/>
      <c r="EY146" s="56"/>
      <c r="EZ146" s="56"/>
      <c r="FA146" s="56"/>
      <c r="FB146" s="56"/>
      <c r="FC146" s="56"/>
      <c r="FD146" s="56"/>
      <c r="FE146" s="56"/>
      <c r="FF146" s="56"/>
      <c r="FG146" s="56"/>
      <c r="FH146" s="56"/>
      <c r="FI146" s="56"/>
      <c r="FJ146" s="56"/>
      <c r="FK146" s="56"/>
      <c r="FL146" s="56"/>
      <c r="FM146" s="56"/>
      <c r="FN146" s="56"/>
      <c r="FO146" s="56"/>
      <c r="FP146" s="56"/>
      <c r="FQ146" s="56"/>
      <c r="FR146" s="56"/>
      <c r="FS146" s="56"/>
      <c r="FT146" s="56"/>
      <c r="FU146" s="56"/>
      <c r="FV146" s="56"/>
      <c r="FW146" s="56"/>
      <c r="FX146" s="56"/>
      <c r="FY146" s="56"/>
      <c r="FZ146" s="56"/>
      <c r="GA146" s="56"/>
      <c r="GB146" s="56"/>
      <c r="GC146" s="56"/>
      <c r="GD146" s="56"/>
      <c r="GE146" s="56"/>
      <c r="GF146" s="56"/>
      <c r="GG146" s="56"/>
      <c r="GH146" s="56"/>
      <c r="GI146" s="56"/>
      <c r="GJ146" s="56"/>
      <c r="GK146" s="56"/>
      <c r="GL146" s="56"/>
      <c r="GM146" s="56"/>
      <c r="GN146" s="56"/>
      <c r="GO146" s="56"/>
      <c r="GP146" s="56"/>
      <c r="GQ146" s="56"/>
      <c r="GR146" s="56"/>
      <c r="GS146" s="56"/>
      <c r="GT146" s="56"/>
      <c r="GU146" s="56"/>
      <c r="GV146" s="56"/>
      <c r="GW146" s="56"/>
    </row>
    <row r="147" spans="7:205" ht="20.100000000000001" customHeight="1">
      <c r="G147" s="54"/>
      <c r="H147" s="54"/>
      <c r="I147" s="54"/>
      <c r="J147" s="54"/>
      <c r="K147" s="54"/>
      <c r="L147" s="54"/>
      <c r="M147" s="54"/>
      <c r="N147" s="54"/>
      <c r="O147" s="54"/>
      <c r="P147" s="54"/>
      <c r="Q147" s="54"/>
      <c r="R147" s="54"/>
      <c r="S147" s="54"/>
      <c r="T147" s="54"/>
      <c r="U147" s="54"/>
      <c r="V147" s="54"/>
      <c r="W147" s="54"/>
      <c r="X147" s="54"/>
      <c r="Y147" s="54"/>
      <c r="Z147" s="54"/>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56"/>
      <c r="BN147" s="56"/>
      <c r="BO147" s="56"/>
      <c r="BP147" s="56"/>
      <c r="BQ147" s="56"/>
      <c r="BR147" s="56"/>
      <c r="BS147" s="56"/>
      <c r="BT147" s="56"/>
      <c r="BU147" s="56"/>
      <c r="BV147" s="56"/>
      <c r="BW147" s="56"/>
      <c r="BX147" s="56"/>
      <c r="BY147" s="56"/>
      <c r="BZ147" s="56"/>
      <c r="CA147" s="56"/>
      <c r="CB147" s="56"/>
      <c r="CC147" s="56"/>
      <c r="CD147" s="56"/>
      <c r="CE147" s="56"/>
      <c r="CF147" s="56"/>
      <c r="CG147" s="56"/>
      <c r="CH147" s="56"/>
      <c r="CI147" s="56"/>
      <c r="CJ147" s="56"/>
      <c r="CK147" s="56"/>
      <c r="CL147" s="56"/>
      <c r="CM147" s="56"/>
      <c r="CN147" s="56"/>
      <c r="CO147" s="56"/>
      <c r="CP147" s="56"/>
      <c r="CQ147" s="56"/>
      <c r="CR147" s="56"/>
      <c r="CS147" s="56"/>
      <c r="CT147" s="56"/>
      <c r="CU147" s="56"/>
      <c r="CV147" s="56"/>
      <c r="CW147" s="56"/>
      <c r="CX147" s="56"/>
      <c r="CY147" s="56"/>
      <c r="CZ147" s="56"/>
      <c r="DA147" s="56"/>
      <c r="DB147" s="56"/>
      <c r="DC147" s="56"/>
      <c r="DD147" s="56"/>
      <c r="DE147" s="56"/>
      <c r="DF147" s="56"/>
      <c r="DG147" s="56"/>
      <c r="DH147" s="56"/>
      <c r="DI147" s="56"/>
      <c r="DJ147" s="56"/>
      <c r="DK147" s="56"/>
      <c r="DL147" s="56"/>
      <c r="DM147" s="56"/>
      <c r="DN147" s="56"/>
      <c r="DO147" s="56"/>
      <c r="DP147" s="56"/>
      <c r="DQ147" s="56"/>
      <c r="DR147" s="56"/>
      <c r="DS147" s="56"/>
      <c r="DT147" s="56"/>
      <c r="DU147" s="56"/>
      <c r="DV147" s="56"/>
      <c r="DW147" s="56"/>
      <c r="DX147" s="56"/>
      <c r="DY147" s="56"/>
      <c r="DZ147" s="56"/>
      <c r="EA147" s="56"/>
      <c r="EB147" s="56"/>
      <c r="EC147" s="56"/>
      <c r="ED147" s="56"/>
      <c r="EE147" s="56"/>
      <c r="EF147" s="56"/>
      <c r="EG147" s="56"/>
      <c r="EH147" s="56"/>
      <c r="EI147" s="56"/>
      <c r="EJ147" s="56"/>
      <c r="EK147" s="56"/>
      <c r="EL147" s="56"/>
      <c r="EM147" s="56"/>
      <c r="EN147" s="56"/>
      <c r="EO147" s="56"/>
      <c r="EP147" s="56"/>
      <c r="EQ147" s="56"/>
      <c r="ER147" s="56"/>
      <c r="ES147" s="56"/>
      <c r="ET147" s="56"/>
      <c r="EU147" s="56"/>
      <c r="EV147" s="56"/>
      <c r="EW147" s="56"/>
      <c r="EX147" s="56"/>
      <c r="EY147" s="56"/>
      <c r="EZ147" s="56"/>
      <c r="FA147" s="56"/>
      <c r="FB147" s="56"/>
      <c r="FC147" s="56"/>
      <c r="FD147" s="56"/>
      <c r="FE147" s="56"/>
      <c r="FF147" s="56"/>
      <c r="FG147" s="56"/>
      <c r="FH147" s="56"/>
      <c r="FI147" s="56"/>
      <c r="FJ147" s="56"/>
      <c r="FK147" s="56"/>
      <c r="FL147" s="56"/>
      <c r="FM147" s="56"/>
      <c r="FN147" s="56"/>
      <c r="FO147" s="56"/>
      <c r="FP147" s="56"/>
      <c r="FQ147" s="56"/>
      <c r="FR147" s="56"/>
      <c r="FS147" s="56"/>
      <c r="FT147" s="56"/>
      <c r="FU147" s="56"/>
      <c r="FV147" s="56"/>
      <c r="FW147" s="56"/>
      <c r="FX147" s="56"/>
      <c r="FY147" s="56"/>
      <c r="FZ147" s="56"/>
      <c r="GA147" s="56"/>
      <c r="GB147" s="56"/>
      <c r="GC147" s="56"/>
      <c r="GD147" s="56"/>
      <c r="GE147" s="56"/>
      <c r="GF147" s="56"/>
      <c r="GG147" s="56"/>
      <c r="GH147" s="56"/>
      <c r="GI147" s="56"/>
      <c r="GJ147" s="56"/>
      <c r="GK147" s="56"/>
      <c r="GL147" s="56"/>
      <c r="GM147" s="56"/>
      <c r="GN147" s="56"/>
      <c r="GO147" s="56"/>
      <c r="GP147" s="56"/>
      <c r="GQ147" s="56"/>
      <c r="GR147" s="56"/>
      <c r="GS147" s="56"/>
      <c r="GT147" s="56"/>
      <c r="GU147" s="56"/>
      <c r="GV147" s="56"/>
      <c r="GW147" s="56"/>
    </row>
    <row r="148" spans="7:205" ht="20.100000000000001" customHeight="1">
      <c r="G148" s="54"/>
      <c r="H148" s="54"/>
      <c r="I148" s="54"/>
      <c r="J148" s="54"/>
      <c r="K148" s="54"/>
      <c r="L148" s="54"/>
      <c r="M148" s="54"/>
      <c r="N148" s="54"/>
      <c r="O148" s="54"/>
      <c r="P148" s="54"/>
      <c r="Q148" s="54"/>
      <c r="R148" s="54"/>
      <c r="S148" s="54"/>
      <c r="T148" s="54"/>
      <c r="U148" s="54"/>
      <c r="V148" s="54"/>
      <c r="W148" s="54"/>
      <c r="X148" s="54"/>
      <c r="Y148" s="54"/>
      <c r="Z148" s="54"/>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c r="BG148" s="56"/>
      <c r="BH148" s="56"/>
      <c r="BI148" s="56"/>
      <c r="BJ148" s="56"/>
      <c r="BK148" s="56"/>
      <c r="BL148" s="56"/>
      <c r="BM148" s="56"/>
      <c r="BN148" s="56"/>
      <c r="BO148" s="56"/>
      <c r="BP148" s="56"/>
      <c r="BQ148" s="56"/>
      <c r="BR148" s="56"/>
      <c r="BS148" s="56"/>
      <c r="BT148" s="56"/>
      <c r="BU148" s="56"/>
      <c r="BV148" s="56"/>
      <c r="BW148" s="56"/>
      <c r="BX148" s="56"/>
      <c r="BY148" s="56"/>
      <c r="BZ148" s="56"/>
      <c r="CA148" s="56"/>
      <c r="CB148" s="56"/>
      <c r="CC148" s="56"/>
      <c r="CD148" s="56"/>
      <c r="CE148" s="56"/>
      <c r="CF148" s="56"/>
      <c r="CG148" s="56"/>
      <c r="CH148" s="56"/>
      <c r="CI148" s="56"/>
      <c r="CJ148" s="56"/>
      <c r="CK148" s="56"/>
      <c r="CL148" s="56"/>
      <c r="CM148" s="56"/>
      <c r="CN148" s="56"/>
      <c r="CO148" s="56"/>
      <c r="CP148" s="56"/>
      <c r="CQ148" s="56"/>
      <c r="CR148" s="56"/>
      <c r="CS148" s="56"/>
      <c r="CT148" s="56"/>
      <c r="CU148" s="56"/>
      <c r="CV148" s="56"/>
      <c r="CW148" s="56"/>
      <c r="CX148" s="56"/>
      <c r="CY148" s="56"/>
      <c r="CZ148" s="56"/>
      <c r="DA148" s="56"/>
      <c r="DB148" s="56"/>
      <c r="DC148" s="56"/>
      <c r="DD148" s="56"/>
      <c r="DE148" s="56"/>
      <c r="DF148" s="56"/>
      <c r="DG148" s="56"/>
      <c r="DH148" s="56"/>
      <c r="DI148" s="56"/>
      <c r="DJ148" s="56"/>
      <c r="DK148" s="56"/>
      <c r="DL148" s="56"/>
      <c r="DM148" s="56"/>
      <c r="DN148" s="56"/>
      <c r="DO148" s="56"/>
      <c r="DP148" s="56"/>
      <c r="DQ148" s="56"/>
      <c r="DR148" s="56"/>
      <c r="DS148" s="56"/>
      <c r="DT148" s="56"/>
      <c r="DU148" s="56"/>
      <c r="DV148" s="56"/>
      <c r="DW148" s="56"/>
      <c r="DX148" s="56"/>
      <c r="DY148" s="56"/>
      <c r="DZ148" s="56"/>
      <c r="EA148" s="56"/>
      <c r="EB148" s="56"/>
      <c r="EC148" s="56"/>
      <c r="ED148" s="56"/>
      <c r="EE148" s="56"/>
      <c r="EF148" s="56"/>
      <c r="EG148" s="56"/>
      <c r="EH148" s="56"/>
      <c r="EI148" s="56"/>
      <c r="EJ148" s="56"/>
      <c r="EK148" s="56"/>
      <c r="EL148" s="56"/>
      <c r="EM148" s="56"/>
      <c r="EN148" s="56"/>
      <c r="EO148" s="56"/>
      <c r="EP148" s="56"/>
      <c r="EQ148" s="56"/>
      <c r="ER148" s="56"/>
      <c r="ES148" s="56"/>
      <c r="ET148" s="56"/>
      <c r="EU148" s="56"/>
      <c r="EV148" s="56"/>
      <c r="EW148" s="56"/>
      <c r="EX148" s="56"/>
      <c r="EY148" s="56"/>
      <c r="EZ148" s="56"/>
      <c r="FA148" s="56"/>
      <c r="FB148" s="56"/>
      <c r="FC148" s="56"/>
      <c r="FD148" s="56"/>
      <c r="FE148" s="56"/>
      <c r="FF148" s="56"/>
      <c r="FG148" s="56"/>
      <c r="FH148" s="56"/>
      <c r="FI148" s="56"/>
      <c r="FJ148" s="56"/>
      <c r="FK148" s="56"/>
      <c r="FL148" s="56"/>
      <c r="FM148" s="56"/>
      <c r="FN148" s="56"/>
      <c r="FO148" s="56"/>
      <c r="FP148" s="56"/>
      <c r="FQ148" s="56"/>
      <c r="FR148" s="56"/>
      <c r="FS148" s="56"/>
      <c r="FT148" s="56"/>
      <c r="FU148" s="56"/>
      <c r="FV148" s="56"/>
      <c r="FW148" s="56"/>
      <c r="FX148" s="56"/>
      <c r="FY148" s="56"/>
      <c r="FZ148" s="56"/>
      <c r="GA148" s="56"/>
      <c r="GB148" s="56"/>
      <c r="GC148" s="56"/>
      <c r="GD148" s="56"/>
      <c r="GE148" s="56"/>
      <c r="GF148" s="56"/>
      <c r="GG148" s="56"/>
      <c r="GH148" s="56"/>
      <c r="GI148" s="56"/>
      <c r="GJ148" s="56"/>
      <c r="GK148" s="56"/>
      <c r="GL148" s="56"/>
      <c r="GM148" s="56"/>
      <c r="GN148" s="56"/>
      <c r="GO148" s="56"/>
      <c r="GP148" s="56"/>
      <c r="GQ148" s="56"/>
      <c r="GR148" s="56"/>
      <c r="GS148" s="56"/>
      <c r="GT148" s="56"/>
      <c r="GU148" s="56"/>
      <c r="GV148" s="56"/>
      <c r="GW148" s="56"/>
    </row>
    <row r="149" spans="7:205" ht="20.100000000000001" customHeight="1">
      <c r="G149" s="54"/>
      <c r="H149" s="54"/>
      <c r="I149" s="54"/>
      <c r="J149" s="54"/>
      <c r="K149" s="54"/>
      <c r="L149" s="54"/>
      <c r="M149" s="54"/>
      <c r="N149" s="54"/>
      <c r="O149" s="54"/>
      <c r="P149" s="54"/>
      <c r="Q149" s="54"/>
      <c r="R149" s="54"/>
      <c r="S149" s="54"/>
      <c r="T149" s="54"/>
      <c r="U149" s="54"/>
      <c r="V149" s="54"/>
      <c r="W149" s="54"/>
      <c r="X149" s="54"/>
      <c r="Y149" s="54"/>
      <c r="Z149" s="54"/>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c r="BF149" s="56"/>
      <c r="BG149" s="56"/>
      <c r="BH149" s="56"/>
      <c r="BI149" s="56"/>
      <c r="BJ149" s="56"/>
      <c r="BK149" s="56"/>
      <c r="BL149" s="56"/>
      <c r="BM149" s="56"/>
      <c r="BN149" s="56"/>
      <c r="BO149" s="56"/>
      <c r="BP149" s="56"/>
      <c r="BQ149" s="56"/>
      <c r="BR149" s="56"/>
      <c r="BS149" s="56"/>
      <c r="BT149" s="56"/>
      <c r="BU149" s="56"/>
      <c r="BV149" s="56"/>
      <c r="BW149" s="56"/>
      <c r="BX149" s="56"/>
      <c r="BY149" s="56"/>
      <c r="BZ149" s="56"/>
      <c r="CA149" s="56"/>
      <c r="CB149" s="56"/>
      <c r="CC149" s="56"/>
      <c r="CD149" s="56"/>
      <c r="CE149" s="56"/>
      <c r="CF149" s="56"/>
      <c r="CG149" s="56"/>
      <c r="CH149" s="56"/>
      <c r="CI149" s="56"/>
      <c r="CJ149" s="56"/>
      <c r="CK149" s="56"/>
      <c r="CL149" s="56"/>
      <c r="CM149" s="56"/>
      <c r="CN149" s="56"/>
      <c r="CO149" s="56"/>
      <c r="CP149" s="56"/>
      <c r="CQ149" s="56"/>
      <c r="CR149" s="56"/>
      <c r="CS149" s="56"/>
      <c r="CT149" s="56"/>
      <c r="CU149" s="56"/>
      <c r="CV149" s="56"/>
      <c r="CW149" s="56"/>
      <c r="CX149" s="56"/>
      <c r="CY149" s="56"/>
      <c r="CZ149" s="56"/>
      <c r="DA149" s="56"/>
      <c r="DB149" s="56"/>
      <c r="DC149" s="56"/>
      <c r="DD149" s="56"/>
      <c r="DE149" s="56"/>
      <c r="DF149" s="56"/>
      <c r="DG149" s="56"/>
      <c r="DH149" s="56"/>
      <c r="DI149" s="56"/>
      <c r="DJ149" s="56"/>
      <c r="DK149" s="56"/>
      <c r="DL149" s="56"/>
      <c r="DM149" s="56"/>
      <c r="DN149" s="56"/>
      <c r="DO149" s="56"/>
      <c r="DP149" s="56"/>
      <c r="DQ149" s="56"/>
      <c r="DR149" s="56"/>
      <c r="DS149" s="56"/>
      <c r="DT149" s="56"/>
      <c r="DU149" s="56"/>
      <c r="DV149" s="56"/>
      <c r="DW149" s="56"/>
      <c r="DX149" s="56"/>
      <c r="DY149" s="56"/>
      <c r="DZ149" s="56"/>
      <c r="EA149" s="56"/>
      <c r="EB149" s="56"/>
      <c r="EC149" s="56"/>
      <c r="ED149" s="56"/>
      <c r="EE149" s="56"/>
      <c r="EF149" s="56"/>
      <c r="EG149" s="56"/>
      <c r="EH149" s="56"/>
      <c r="EI149" s="56"/>
      <c r="EJ149" s="56"/>
      <c r="EK149" s="56"/>
      <c r="EL149" s="56"/>
      <c r="EM149" s="56"/>
      <c r="EN149" s="56"/>
      <c r="EO149" s="56"/>
      <c r="EP149" s="56"/>
      <c r="EQ149" s="56"/>
      <c r="ER149" s="56"/>
      <c r="ES149" s="56"/>
      <c r="ET149" s="56"/>
      <c r="EU149" s="56"/>
      <c r="EV149" s="56"/>
      <c r="EW149" s="56"/>
      <c r="EX149" s="56"/>
      <c r="EY149" s="56"/>
      <c r="EZ149" s="56"/>
      <c r="FA149" s="56"/>
      <c r="FB149" s="56"/>
      <c r="FC149" s="56"/>
      <c r="FD149" s="56"/>
      <c r="FE149" s="56"/>
      <c r="FF149" s="56"/>
      <c r="FG149" s="56"/>
      <c r="FH149" s="56"/>
      <c r="FI149" s="56"/>
      <c r="FJ149" s="56"/>
      <c r="FK149" s="56"/>
      <c r="FL149" s="56"/>
      <c r="FM149" s="56"/>
      <c r="FN149" s="56"/>
      <c r="FO149" s="56"/>
      <c r="FP149" s="56"/>
      <c r="FQ149" s="56"/>
      <c r="FR149" s="56"/>
      <c r="FS149" s="56"/>
      <c r="FT149" s="56"/>
      <c r="FU149" s="56"/>
      <c r="FV149" s="56"/>
      <c r="FW149" s="56"/>
      <c r="FX149" s="56"/>
      <c r="FY149" s="56"/>
      <c r="FZ149" s="56"/>
      <c r="GA149" s="56"/>
      <c r="GB149" s="56"/>
      <c r="GC149" s="56"/>
      <c r="GD149" s="56"/>
      <c r="GE149" s="56"/>
      <c r="GF149" s="56"/>
      <c r="GG149" s="56"/>
      <c r="GH149" s="56"/>
      <c r="GI149" s="56"/>
      <c r="GJ149" s="56"/>
      <c r="GK149" s="56"/>
      <c r="GL149" s="56"/>
      <c r="GM149" s="56"/>
      <c r="GN149" s="56"/>
      <c r="GO149" s="56"/>
      <c r="GP149" s="56"/>
      <c r="GQ149" s="56"/>
      <c r="GR149" s="56"/>
      <c r="GS149" s="56"/>
      <c r="GT149" s="56"/>
      <c r="GU149" s="56"/>
      <c r="GV149" s="56"/>
      <c r="GW149" s="56"/>
    </row>
    <row r="150" spans="7:205" ht="20.100000000000001" customHeight="1">
      <c r="G150" s="54"/>
      <c r="H150" s="54"/>
      <c r="I150" s="54"/>
      <c r="J150" s="54"/>
      <c r="K150" s="54"/>
      <c r="L150" s="54"/>
      <c r="M150" s="54"/>
      <c r="N150" s="54"/>
      <c r="O150" s="54"/>
      <c r="P150" s="54"/>
      <c r="Q150" s="54"/>
      <c r="R150" s="54"/>
      <c r="S150" s="54"/>
      <c r="T150" s="54"/>
      <c r="U150" s="54"/>
      <c r="V150" s="54"/>
      <c r="W150" s="54"/>
      <c r="X150" s="54"/>
      <c r="Y150" s="54"/>
      <c r="Z150" s="54"/>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c r="BG150" s="56"/>
      <c r="BH150" s="56"/>
      <c r="BI150" s="56"/>
      <c r="BJ150" s="56"/>
      <c r="BK150" s="56"/>
      <c r="BL150" s="56"/>
      <c r="BM150" s="56"/>
      <c r="BN150" s="56"/>
      <c r="BO150" s="56"/>
      <c r="BP150" s="56"/>
      <c r="BQ150" s="56"/>
      <c r="BR150" s="56"/>
      <c r="BS150" s="56"/>
      <c r="BT150" s="56"/>
      <c r="BU150" s="56"/>
      <c r="BV150" s="56"/>
      <c r="BW150" s="56"/>
      <c r="BX150" s="56"/>
      <c r="BY150" s="56"/>
      <c r="BZ150" s="56"/>
      <c r="CA150" s="56"/>
      <c r="CB150" s="56"/>
      <c r="CC150" s="56"/>
      <c r="CD150" s="56"/>
      <c r="CE150" s="56"/>
      <c r="CF150" s="56"/>
      <c r="CG150" s="56"/>
      <c r="CH150" s="56"/>
      <c r="CI150" s="56"/>
      <c r="CJ150" s="56"/>
      <c r="CK150" s="56"/>
      <c r="CL150" s="56"/>
      <c r="CM150" s="56"/>
      <c r="CN150" s="56"/>
      <c r="CO150" s="56"/>
      <c r="CP150" s="56"/>
      <c r="CQ150" s="56"/>
      <c r="CR150" s="56"/>
      <c r="CS150" s="56"/>
      <c r="CT150" s="56"/>
      <c r="CU150" s="56"/>
      <c r="CV150" s="56"/>
      <c r="CW150" s="56"/>
      <c r="CX150" s="56"/>
      <c r="CY150" s="56"/>
      <c r="CZ150" s="56"/>
      <c r="DA150" s="56"/>
      <c r="DB150" s="56"/>
      <c r="DC150" s="56"/>
      <c r="DD150" s="56"/>
      <c r="DE150" s="56"/>
      <c r="DF150" s="56"/>
      <c r="DG150" s="56"/>
      <c r="DH150" s="56"/>
      <c r="DI150" s="56"/>
      <c r="DJ150" s="56"/>
      <c r="DK150" s="56"/>
      <c r="DL150" s="56"/>
      <c r="DM150" s="56"/>
      <c r="DN150" s="56"/>
      <c r="DO150" s="56"/>
      <c r="DP150" s="56"/>
      <c r="DQ150" s="56"/>
      <c r="DR150" s="56"/>
      <c r="DS150" s="56"/>
      <c r="DT150" s="56"/>
      <c r="DU150" s="56"/>
      <c r="DV150" s="56"/>
      <c r="DW150" s="56"/>
      <c r="DX150" s="56"/>
      <c r="DY150" s="56"/>
      <c r="DZ150" s="56"/>
      <c r="EA150" s="56"/>
      <c r="EB150" s="56"/>
      <c r="EC150" s="56"/>
      <c r="ED150" s="56"/>
      <c r="EE150" s="56"/>
      <c r="EF150" s="56"/>
      <c r="EG150" s="56"/>
      <c r="EH150" s="56"/>
      <c r="EI150" s="56"/>
      <c r="EJ150" s="56"/>
      <c r="EK150" s="56"/>
      <c r="EL150" s="56"/>
      <c r="EM150" s="56"/>
      <c r="EN150" s="56"/>
      <c r="EO150" s="56"/>
      <c r="EP150" s="56"/>
      <c r="EQ150" s="56"/>
      <c r="ER150" s="56"/>
      <c r="ES150" s="56"/>
      <c r="ET150" s="56"/>
      <c r="EU150" s="56"/>
      <c r="EV150" s="56"/>
      <c r="EW150" s="56"/>
      <c r="EX150" s="56"/>
      <c r="EY150" s="56"/>
      <c r="EZ150" s="56"/>
      <c r="FA150" s="56"/>
      <c r="FB150" s="56"/>
      <c r="FC150" s="56"/>
      <c r="FD150" s="56"/>
      <c r="FE150" s="56"/>
      <c r="FF150" s="56"/>
      <c r="FG150" s="56"/>
      <c r="FH150" s="56"/>
      <c r="FI150" s="56"/>
      <c r="FJ150" s="56"/>
      <c r="FK150" s="56"/>
      <c r="FL150" s="56"/>
      <c r="FM150" s="56"/>
      <c r="FN150" s="56"/>
      <c r="FO150" s="56"/>
      <c r="FP150" s="56"/>
      <c r="FQ150" s="56"/>
      <c r="FR150" s="56"/>
      <c r="FS150" s="56"/>
      <c r="FT150" s="56"/>
      <c r="FU150" s="56"/>
      <c r="FV150" s="56"/>
      <c r="FW150" s="56"/>
      <c r="FX150" s="56"/>
      <c r="FY150" s="56"/>
      <c r="FZ150" s="56"/>
      <c r="GA150" s="56"/>
      <c r="GB150" s="56"/>
      <c r="GC150" s="56"/>
      <c r="GD150" s="56"/>
      <c r="GE150" s="56"/>
      <c r="GF150" s="56"/>
      <c r="GG150" s="56"/>
      <c r="GH150" s="56"/>
      <c r="GI150" s="56"/>
      <c r="GJ150" s="56"/>
      <c r="GK150" s="56"/>
      <c r="GL150" s="56"/>
      <c r="GM150" s="56"/>
      <c r="GN150" s="56"/>
      <c r="GO150" s="56"/>
      <c r="GP150" s="56"/>
      <c r="GQ150" s="56"/>
      <c r="GR150" s="56"/>
      <c r="GS150" s="56"/>
      <c r="GT150" s="56"/>
      <c r="GU150" s="56"/>
      <c r="GV150" s="56"/>
      <c r="GW150" s="56"/>
    </row>
    <row r="151" spans="7:205" ht="20.100000000000001" customHeight="1">
      <c r="G151" s="54"/>
      <c r="H151" s="54"/>
      <c r="I151" s="54"/>
      <c r="J151" s="54"/>
      <c r="K151" s="54"/>
      <c r="L151" s="54"/>
      <c r="M151" s="54"/>
      <c r="N151" s="54"/>
      <c r="O151" s="54"/>
      <c r="P151" s="54"/>
      <c r="Q151" s="54"/>
      <c r="R151" s="54"/>
      <c r="S151" s="54"/>
      <c r="T151" s="54"/>
      <c r="U151" s="54"/>
      <c r="V151" s="54"/>
      <c r="W151" s="54"/>
      <c r="X151" s="54"/>
      <c r="Y151" s="54"/>
      <c r="Z151" s="54"/>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c r="BG151" s="56"/>
      <c r="BH151" s="56"/>
      <c r="BI151" s="56"/>
      <c r="BJ151" s="56"/>
      <c r="BK151" s="56"/>
      <c r="BL151" s="56"/>
      <c r="BM151" s="56"/>
      <c r="BN151" s="56"/>
      <c r="BO151" s="56"/>
      <c r="BP151" s="56"/>
      <c r="BQ151" s="56"/>
      <c r="BR151" s="56"/>
      <c r="BS151" s="56"/>
      <c r="BT151" s="56"/>
      <c r="BU151" s="56"/>
      <c r="BV151" s="56"/>
      <c r="BW151" s="56"/>
      <c r="BX151" s="56"/>
      <c r="BY151" s="56"/>
      <c r="BZ151" s="56"/>
      <c r="CA151" s="56"/>
      <c r="CB151" s="56"/>
      <c r="CC151" s="56"/>
      <c r="CD151" s="56"/>
      <c r="CE151" s="56"/>
      <c r="CF151" s="56"/>
      <c r="CG151" s="56"/>
      <c r="CH151" s="56"/>
      <c r="CI151" s="56"/>
      <c r="CJ151" s="56"/>
      <c r="CK151" s="56"/>
      <c r="CL151" s="56"/>
      <c r="CM151" s="56"/>
      <c r="CN151" s="56"/>
      <c r="CO151" s="56"/>
      <c r="CP151" s="56"/>
      <c r="CQ151" s="56"/>
      <c r="CR151" s="56"/>
      <c r="CS151" s="56"/>
      <c r="CT151" s="56"/>
      <c r="CU151" s="56"/>
      <c r="CV151" s="56"/>
      <c r="CW151" s="56"/>
      <c r="CX151" s="56"/>
      <c r="CY151" s="56"/>
      <c r="CZ151" s="56"/>
      <c r="DA151" s="56"/>
      <c r="DB151" s="56"/>
      <c r="DC151" s="56"/>
      <c r="DD151" s="56"/>
      <c r="DE151" s="56"/>
      <c r="DF151" s="56"/>
      <c r="DG151" s="56"/>
      <c r="DH151" s="56"/>
      <c r="DI151" s="56"/>
      <c r="DJ151" s="56"/>
      <c r="DK151" s="56"/>
      <c r="DL151" s="56"/>
      <c r="DM151" s="56"/>
      <c r="DN151" s="56"/>
      <c r="DO151" s="56"/>
      <c r="DP151" s="56"/>
      <c r="DQ151" s="56"/>
      <c r="DR151" s="56"/>
      <c r="DS151" s="56"/>
      <c r="DT151" s="56"/>
      <c r="DU151" s="56"/>
      <c r="DV151" s="56"/>
      <c r="DW151" s="56"/>
      <c r="DX151" s="56"/>
      <c r="DY151" s="56"/>
      <c r="DZ151" s="56"/>
      <c r="EA151" s="56"/>
      <c r="EB151" s="56"/>
      <c r="EC151" s="56"/>
      <c r="ED151" s="56"/>
      <c r="EE151" s="56"/>
      <c r="EF151" s="56"/>
      <c r="EG151" s="56"/>
      <c r="EH151" s="56"/>
      <c r="EI151" s="56"/>
      <c r="EJ151" s="56"/>
      <c r="EK151" s="56"/>
      <c r="EL151" s="56"/>
      <c r="EM151" s="56"/>
      <c r="EN151" s="56"/>
      <c r="EO151" s="56"/>
      <c r="EP151" s="56"/>
      <c r="EQ151" s="56"/>
      <c r="ER151" s="56"/>
      <c r="ES151" s="56"/>
      <c r="ET151" s="56"/>
      <c r="EU151" s="56"/>
      <c r="EV151" s="56"/>
      <c r="EW151" s="56"/>
      <c r="EX151" s="56"/>
      <c r="EY151" s="56"/>
      <c r="EZ151" s="56"/>
      <c r="FA151" s="56"/>
      <c r="FB151" s="56"/>
      <c r="FC151" s="56"/>
      <c r="FD151" s="56"/>
      <c r="FE151" s="56"/>
      <c r="FF151" s="56"/>
      <c r="FG151" s="56"/>
      <c r="FH151" s="56"/>
      <c r="FI151" s="56"/>
      <c r="FJ151" s="56"/>
      <c r="FK151" s="56"/>
      <c r="FL151" s="56"/>
      <c r="FM151" s="56"/>
      <c r="FN151" s="56"/>
      <c r="FO151" s="56"/>
      <c r="FP151" s="56"/>
      <c r="FQ151" s="56"/>
      <c r="FR151" s="56"/>
      <c r="FS151" s="56"/>
      <c r="FT151" s="56"/>
      <c r="FU151" s="56"/>
      <c r="FV151" s="56"/>
      <c r="FW151" s="56"/>
      <c r="FX151" s="56"/>
      <c r="FY151" s="56"/>
      <c r="FZ151" s="56"/>
      <c r="GA151" s="56"/>
      <c r="GB151" s="56"/>
      <c r="GC151" s="56"/>
      <c r="GD151" s="56"/>
      <c r="GE151" s="56"/>
      <c r="GF151" s="56"/>
      <c r="GG151" s="56"/>
      <c r="GH151" s="56"/>
      <c r="GI151" s="56"/>
      <c r="GJ151" s="56"/>
      <c r="GK151" s="56"/>
      <c r="GL151" s="56"/>
      <c r="GM151" s="56"/>
      <c r="GN151" s="56"/>
      <c r="GO151" s="56"/>
      <c r="GP151" s="56"/>
      <c r="GQ151" s="56"/>
      <c r="GR151" s="56"/>
      <c r="GS151" s="56"/>
      <c r="GT151" s="56"/>
      <c r="GU151" s="56"/>
      <c r="GV151" s="56"/>
      <c r="GW151" s="56"/>
    </row>
    <row r="152" spans="7:205" ht="20.100000000000001" customHeight="1">
      <c r="G152" s="54"/>
      <c r="H152" s="54"/>
      <c r="I152" s="54"/>
      <c r="J152" s="54"/>
      <c r="K152" s="54"/>
      <c r="L152" s="54"/>
      <c r="M152" s="54"/>
      <c r="N152" s="54"/>
      <c r="O152" s="54"/>
      <c r="P152" s="54"/>
      <c r="Q152" s="54"/>
      <c r="R152" s="54"/>
      <c r="S152" s="54"/>
      <c r="T152" s="54"/>
      <c r="U152" s="54"/>
      <c r="V152" s="54"/>
      <c r="W152" s="54"/>
      <c r="X152" s="54"/>
      <c r="Y152" s="54"/>
      <c r="Z152" s="54"/>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c r="BG152" s="56"/>
      <c r="BH152" s="56"/>
      <c r="BI152" s="56"/>
      <c r="BJ152" s="56"/>
      <c r="BK152" s="56"/>
      <c r="BL152" s="56"/>
      <c r="BM152" s="56"/>
      <c r="BN152" s="56"/>
      <c r="BO152" s="56"/>
      <c r="BP152" s="56"/>
      <c r="BQ152" s="56"/>
      <c r="BR152" s="56"/>
      <c r="BS152" s="56"/>
      <c r="BT152" s="56"/>
      <c r="BU152" s="56"/>
      <c r="BV152" s="56"/>
      <c r="BW152" s="56"/>
      <c r="BX152" s="56"/>
      <c r="BY152" s="56"/>
      <c r="BZ152" s="56"/>
      <c r="CA152" s="56"/>
      <c r="CB152" s="56"/>
      <c r="CC152" s="56"/>
      <c r="CD152" s="56"/>
      <c r="CE152" s="56"/>
      <c r="CF152" s="56"/>
      <c r="CG152" s="56"/>
      <c r="CH152" s="56"/>
      <c r="CI152" s="56"/>
      <c r="CJ152" s="56"/>
      <c r="CK152" s="56"/>
      <c r="CL152" s="56"/>
      <c r="CM152" s="56"/>
      <c r="CN152" s="56"/>
      <c r="CO152" s="56"/>
      <c r="CP152" s="56"/>
      <c r="CQ152" s="56"/>
      <c r="CR152" s="56"/>
      <c r="CS152" s="56"/>
      <c r="CT152" s="56"/>
      <c r="CU152" s="56"/>
      <c r="CV152" s="56"/>
      <c r="CW152" s="56"/>
      <c r="CX152" s="56"/>
      <c r="CY152" s="56"/>
      <c r="CZ152" s="56"/>
      <c r="DA152" s="56"/>
      <c r="DB152" s="56"/>
      <c r="DC152" s="56"/>
      <c r="DD152" s="56"/>
      <c r="DE152" s="56"/>
      <c r="DF152" s="56"/>
      <c r="DG152" s="56"/>
      <c r="DH152" s="56"/>
      <c r="DI152" s="56"/>
      <c r="DJ152" s="56"/>
      <c r="DK152" s="56"/>
      <c r="DL152" s="56"/>
      <c r="DM152" s="56"/>
      <c r="DN152" s="56"/>
      <c r="DO152" s="56"/>
      <c r="DP152" s="56"/>
      <c r="DQ152" s="56"/>
      <c r="DR152" s="56"/>
      <c r="DS152" s="56"/>
      <c r="DT152" s="56"/>
      <c r="DU152" s="56"/>
      <c r="DV152" s="56"/>
      <c r="DW152" s="56"/>
      <c r="DX152" s="56"/>
      <c r="DY152" s="56"/>
      <c r="DZ152" s="56"/>
      <c r="EA152" s="56"/>
      <c r="EB152" s="56"/>
      <c r="EC152" s="56"/>
      <c r="ED152" s="56"/>
      <c r="EE152" s="56"/>
      <c r="EF152" s="56"/>
      <c r="EG152" s="56"/>
      <c r="EH152" s="56"/>
      <c r="EI152" s="56"/>
      <c r="EJ152" s="56"/>
      <c r="EK152" s="56"/>
      <c r="EL152" s="56"/>
      <c r="EM152" s="56"/>
      <c r="EN152" s="56"/>
      <c r="EO152" s="56"/>
      <c r="EP152" s="56"/>
      <c r="EQ152" s="56"/>
      <c r="ER152" s="56"/>
      <c r="ES152" s="56"/>
      <c r="ET152" s="56"/>
      <c r="EU152" s="56"/>
      <c r="EV152" s="56"/>
      <c r="EW152" s="56"/>
      <c r="EX152" s="56"/>
      <c r="EY152" s="56"/>
      <c r="EZ152" s="56"/>
      <c r="FA152" s="56"/>
      <c r="FB152" s="56"/>
      <c r="FC152" s="56"/>
      <c r="FD152" s="56"/>
      <c r="FE152" s="56"/>
      <c r="FF152" s="56"/>
      <c r="FG152" s="56"/>
      <c r="FH152" s="56"/>
      <c r="FI152" s="56"/>
      <c r="FJ152" s="56"/>
      <c r="FK152" s="56"/>
      <c r="FL152" s="56"/>
      <c r="FM152" s="56"/>
      <c r="FN152" s="56"/>
      <c r="FO152" s="56"/>
      <c r="FP152" s="56"/>
      <c r="FQ152" s="56"/>
      <c r="FR152" s="56"/>
      <c r="FS152" s="56"/>
      <c r="FT152" s="56"/>
      <c r="FU152" s="56"/>
      <c r="FV152" s="56"/>
      <c r="FW152" s="56"/>
      <c r="FX152" s="56"/>
      <c r="FY152" s="56"/>
      <c r="FZ152" s="56"/>
      <c r="GA152" s="56"/>
      <c r="GB152" s="56"/>
      <c r="GC152" s="56"/>
      <c r="GD152" s="56"/>
      <c r="GE152" s="56"/>
      <c r="GF152" s="56"/>
      <c r="GG152" s="56"/>
      <c r="GH152" s="56"/>
      <c r="GI152" s="56"/>
      <c r="GJ152" s="56"/>
      <c r="GK152" s="56"/>
      <c r="GL152" s="56"/>
      <c r="GM152" s="56"/>
      <c r="GN152" s="56"/>
      <c r="GO152" s="56"/>
      <c r="GP152" s="56"/>
      <c r="GQ152" s="56"/>
      <c r="GR152" s="56"/>
      <c r="GS152" s="56"/>
      <c r="GT152" s="56"/>
      <c r="GU152" s="56"/>
      <c r="GV152" s="56"/>
      <c r="GW152" s="56"/>
    </row>
    <row r="153" spans="7:205" ht="20.100000000000001" customHeight="1">
      <c r="G153" s="54"/>
      <c r="H153" s="54"/>
      <c r="I153" s="54"/>
      <c r="J153" s="54"/>
      <c r="K153" s="54"/>
      <c r="L153" s="54"/>
      <c r="M153" s="54"/>
      <c r="N153" s="54"/>
      <c r="O153" s="54"/>
      <c r="P153" s="54"/>
      <c r="Q153" s="54"/>
      <c r="R153" s="54"/>
      <c r="S153" s="54"/>
      <c r="T153" s="54"/>
      <c r="U153" s="54"/>
      <c r="V153" s="54"/>
      <c r="W153" s="54"/>
      <c r="X153" s="54"/>
      <c r="Y153" s="54"/>
      <c r="Z153" s="54"/>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c r="BG153" s="56"/>
      <c r="BH153" s="56"/>
      <c r="BI153" s="56"/>
      <c r="BJ153" s="56"/>
      <c r="BK153" s="56"/>
      <c r="BL153" s="56"/>
      <c r="BM153" s="56"/>
      <c r="BN153" s="56"/>
      <c r="BO153" s="56"/>
      <c r="BP153" s="56"/>
      <c r="BQ153" s="56"/>
      <c r="BR153" s="56"/>
      <c r="BS153" s="56"/>
      <c r="BT153" s="56"/>
      <c r="BU153" s="56"/>
      <c r="BV153" s="56"/>
      <c r="BW153" s="56"/>
      <c r="BX153" s="56"/>
      <c r="BY153" s="56"/>
      <c r="BZ153" s="56"/>
      <c r="CA153" s="56"/>
      <c r="CB153" s="56"/>
      <c r="CC153" s="56"/>
      <c r="CD153" s="56"/>
      <c r="CE153" s="56"/>
      <c r="CF153" s="56"/>
      <c r="CG153" s="56"/>
      <c r="CH153" s="56"/>
      <c r="CI153" s="56"/>
      <c r="CJ153" s="56"/>
      <c r="CK153" s="56"/>
      <c r="CL153" s="56"/>
      <c r="CM153" s="56"/>
      <c r="CN153" s="56"/>
      <c r="CO153" s="56"/>
      <c r="CP153" s="56"/>
      <c r="CQ153" s="56"/>
      <c r="CR153" s="56"/>
      <c r="CS153" s="56"/>
      <c r="CT153" s="56"/>
      <c r="CU153" s="56"/>
      <c r="CV153" s="56"/>
      <c r="CW153" s="56"/>
      <c r="CX153" s="56"/>
      <c r="CY153" s="56"/>
      <c r="CZ153" s="56"/>
      <c r="DA153" s="56"/>
      <c r="DB153" s="56"/>
      <c r="DC153" s="56"/>
      <c r="DD153" s="56"/>
      <c r="DE153" s="56"/>
      <c r="DF153" s="56"/>
      <c r="DG153" s="56"/>
      <c r="DH153" s="56"/>
      <c r="DI153" s="56"/>
      <c r="DJ153" s="56"/>
      <c r="DK153" s="56"/>
      <c r="DL153" s="56"/>
      <c r="DM153" s="56"/>
      <c r="DN153" s="56"/>
      <c r="DO153" s="56"/>
      <c r="DP153" s="56"/>
      <c r="DQ153" s="56"/>
      <c r="DR153" s="56"/>
      <c r="DS153" s="56"/>
      <c r="DT153" s="56"/>
      <c r="DU153" s="56"/>
      <c r="DV153" s="56"/>
      <c r="DW153" s="56"/>
      <c r="DX153" s="56"/>
      <c r="DY153" s="56"/>
      <c r="DZ153" s="56"/>
      <c r="EA153" s="56"/>
      <c r="EB153" s="56"/>
      <c r="EC153" s="56"/>
      <c r="ED153" s="56"/>
      <c r="EE153" s="56"/>
      <c r="EF153" s="56"/>
      <c r="EG153" s="56"/>
      <c r="EH153" s="56"/>
      <c r="EI153" s="56"/>
      <c r="EJ153" s="56"/>
      <c r="EK153" s="56"/>
      <c r="EL153" s="56"/>
      <c r="EM153" s="56"/>
      <c r="EN153" s="56"/>
      <c r="EO153" s="56"/>
      <c r="EP153" s="56"/>
      <c r="EQ153" s="56"/>
      <c r="ER153" s="56"/>
      <c r="ES153" s="56"/>
      <c r="ET153" s="56"/>
      <c r="EU153" s="56"/>
      <c r="EV153" s="56"/>
      <c r="EW153" s="56"/>
      <c r="EX153" s="56"/>
      <c r="EY153" s="56"/>
      <c r="EZ153" s="56"/>
      <c r="FA153" s="56"/>
      <c r="FB153" s="56"/>
      <c r="FC153" s="56"/>
      <c r="FD153" s="56"/>
      <c r="FE153" s="56"/>
      <c r="FF153" s="56"/>
      <c r="FG153" s="56"/>
      <c r="FH153" s="56"/>
      <c r="FI153" s="56"/>
      <c r="FJ153" s="56"/>
      <c r="FK153" s="56"/>
      <c r="FL153" s="56"/>
      <c r="FM153" s="56"/>
      <c r="FN153" s="56"/>
      <c r="FO153" s="56"/>
      <c r="FP153" s="56"/>
      <c r="FQ153" s="56"/>
      <c r="FR153" s="56"/>
      <c r="FS153" s="56"/>
      <c r="FT153" s="56"/>
      <c r="FU153" s="56"/>
      <c r="FV153" s="56"/>
      <c r="FW153" s="56"/>
      <c r="FX153" s="56"/>
      <c r="FY153" s="56"/>
      <c r="FZ153" s="56"/>
      <c r="GA153" s="56"/>
      <c r="GB153" s="56"/>
      <c r="GC153" s="56"/>
      <c r="GD153" s="56"/>
      <c r="GE153" s="56"/>
      <c r="GF153" s="56"/>
      <c r="GG153" s="56"/>
      <c r="GH153" s="56"/>
      <c r="GI153" s="56"/>
      <c r="GJ153" s="56"/>
      <c r="GK153" s="56"/>
      <c r="GL153" s="56"/>
      <c r="GM153" s="56"/>
      <c r="GN153" s="56"/>
      <c r="GO153" s="56"/>
      <c r="GP153" s="56"/>
      <c r="GQ153" s="56"/>
      <c r="GR153" s="56"/>
      <c r="GS153" s="56"/>
      <c r="GT153" s="56"/>
      <c r="GU153" s="56"/>
      <c r="GV153" s="56"/>
      <c r="GW153" s="56"/>
    </row>
    <row r="154" spans="7:205" ht="20.100000000000001" customHeight="1">
      <c r="G154" s="54"/>
      <c r="H154" s="54"/>
      <c r="I154" s="54"/>
      <c r="J154" s="54"/>
      <c r="K154" s="54"/>
      <c r="L154" s="54"/>
      <c r="M154" s="54"/>
      <c r="N154" s="54"/>
      <c r="O154" s="54"/>
      <c r="P154" s="54"/>
      <c r="Q154" s="54"/>
      <c r="R154" s="54"/>
      <c r="S154" s="54"/>
      <c r="T154" s="54"/>
      <c r="U154" s="54"/>
      <c r="V154" s="54"/>
      <c r="W154" s="54"/>
      <c r="X154" s="54"/>
      <c r="Y154" s="54"/>
      <c r="Z154" s="54"/>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c r="BF154" s="56"/>
      <c r="BG154" s="56"/>
      <c r="BH154" s="56"/>
      <c r="BI154" s="56"/>
      <c r="BJ154" s="56"/>
      <c r="BK154" s="56"/>
      <c r="BL154" s="56"/>
      <c r="BM154" s="56"/>
      <c r="BN154" s="56"/>
      <c r="BO154" s="56"/>
      <c r="BP154" s="56"/>
      <c r="BQ154" s="56"/>
      <c r="BR154" s="56"/>
      <c r="BS154" s="56"/>
      <c r="BT154" s="56"/>
      <c r="BU154" s="56"/>
      <c r="BV154" s="56"/>
      <c r="BW154" s="56"/>
      <c r="BX154" s="56"/>
      <c r="BY154" s="56"/>
      <c r="BZ154" s="56"/>
      <c r="CA154" s="56"/>
      <c r="CB154" s="56"/>
      <c r="CC154" s="56"/>
      <c r="CD154" s="56"/>
      <c r="CE154" s="56"/>
      <c r="CF154" s="56"/>
      <c r="CG154" s="56"/>
      <c r="CH154" s="56"/>
      <c r="CI154" s="56"/>
      <c r="CJ154" s="56"/>
      <c r="CK154" s="56"/>
      <c r="CL154" s="56"/>
      <c r="CM154" s="56"/>
      <c r="CN154" s="56"/>
      <c r="CO154" s="56"/>
      <c r="CP154" s="56"/>
      <c r="CQ154" s="56"/>
      <c r="CR154" s="56"/>
      <c r="CS154" s="56"/>
      <c r="CT154" s="56"/>
      <c r="CU154" s="56"/>
      <c r="CV154" s="56"/>
      <c r="CW154" s="56"/>
      <c r="CX154" s="56"/>
      <c r="CY154" s="56"/>
      <c r="CZ154" s="56"/>
      <c r="DA154" s="56"/>
      <c r="DB154" s="56"/>
      <c r="DC154" s="56"/>
      <c r="DD154" s="56"/>
      <c r="DE154" s="56"/>
      <c r="DF154" s="56"/>
      <c r="DG154" s="56"/>
      <c r="DH154" s="56"/>
      <c r="DI154" s="56"/>
      <c r="DJ154" s="56"/>
      <c r="DK154" s="56"/>
      <c r="DL154" s="56"/>
      <c r="DM154" s="56"/>
      <c r="DN154" s="56"/>
      <c r="DO154" s="56"/>
      <c r="DP154" s="56"/>
      <c r="DQ154" s="56"/>
      <c r="DR154" s="56"/>
      <c r="DS154" s="56"/>
      <c r="DT154" s="56"/>
      <c r="DU154" s="56"/>
      <c r="DV154" s="56"/>
      <c r="DW154" s="56"/>
      <c r="DX154" s="56"/>
      <c r="DY154" s="56"/>
      <c r="DZ154" s="56"/>
      <c r="EA154" s="56"/>
      <c r="EB154" s="56"/>
      <c r="EC154" s="56"/>
      <c r="ED154" s="56"/>
      <c r="EE154" s="56"/>
      <c r="EF154" s="56"/>
      <c r="EG154" s="56"/>
      <c r="EH154" s="56"/>
      <c r="EI154" s="56"/>
      <c r="EJ154" s="56"/>
      <c r="EK154" s="56"/>
      <c r="EL154" s="56"/>
      <c r="EM154" s="56"/>
      <c r="EN154" s="56"/>
      <c r="EO154" s="56"/>
      <c r="EP154" s="56"/>
      <c r="EQ154" s="56"/>
      <c r="ER154" s="56"/>
      <c r="ES154" s="56"/>
      <c r="ET154" s="56"/>
      <c r="EU154" s="56"/>
      <c r="EV154" s="56"/>
      <c r="EW154" s="56"/>
      <c r="EX154" s="56"/>
      <c r="EY154" s="56"/>
      <c r="EZ154" s="56"/>
      <c r="FA154" s="56"/>
      <c r="FB154" s="56"/>
      <c r="FC154" s="56"/>
      <c r="FD154" s="56"/>
      <c r="FE154" s="56"/>
      <c r="FF154" s="56"/>
      <c r="FG154" s="56"/>
      <c r="FH154" s="56"/>
      <c r="FI154" s="56"/>
      <c r="FJ154" s="56"/>
      <c r="FK154" s="56"/>
      <c r="FL154" s="56"/>
      <c r="FM154" s="56"/>
      <c r="FN154" s="56"/>
      <c r="FO154" s="56"/>
      <c r="FP154" s="56"/>
      <c r="FQ154" s="56"/>
      <c r="FR154" s="56"/>
      <c r="FS154" s="56"/>
      <c r="FT154" s="56"/>
      <c r="FU154" s="56"/>
      <c r="FV154" s="56"/>
      <c r="FW154" s="56"/>
      <c r="FX154" s="56"/>
      <c r="FY154" s="56"/>
      <c r="FZ154" s="56"/>
      <c r="GA154" s="56"/>
      <c r="GB154" s="56"/>
      <c r="GC154" s="56"/>
      <c r="GD154" s="56"/>
      <c r="GE154" s="56"/>
      <c r="GF154" s="56"/>
      <c r="GG154" s="56"/>
      <c r="GH154" s="56"/>
      <c r="GI154" s="56"/>
      <c r="GJ154" s="56"/>
      <c r="GK154" s="56"/>
      <c r="GL154" s="56"/>
      <c r="GM154" s="56"/>
      <c r="GN154" s="56"/>
      <c r="GO154" s="56"/>
      <c r="GP154" s="56"/>
      <c r="GQ154" s="56"/>
      <c r="GR154" s="56"/>
      <c r="GS154" s="56"/>
      <c r="GT154" s="56"/>
      <c r="GU154" s="56"/>
      <c r="GV154" s="56"/>
      <c r="GW154" s="56"/>
    </row>
    <row r="155" spans="7:205" ht="20.100000000000001" customHeight="1">
      <c r="G155" s="54"/>
      <c r="H155" s="54"/>
      <c r="I155" s="54"/>
      <c r="J155" s="54"/>
      <c r="K155" s="54"/>
      <c r="L155" s="54"/>
      <c r="M155" s="54"/>
      <c r="N155" s="54"/>
      <c r="O155" s="54"/>
      <c r="P155" s="54"/>
      <c r="Q155" s="54"/>
      <c r="R155" s="54"/>
      <c r="S155" s="54"/>
      <c r="T155" s="54"/>
      <c r="U155" s="54"/>
      <c r="V155" s="54"/>
      <c r="W155" s="54"/>
      <c r="X155" s="54"/>
      <c r="Y155" s="54"/>
      <c r="Z155" s="54"/>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c r="BF155" s="56"/>
      <c r="BG155" s="56"/>
      <c r="BH155" s="56"/>
      <c r="BI155" s="56"/>
      <c r="BJ155" s="56"/>
      <c r="BK155" s="56"/>
      <c r="BL155" s="56"/>
      <c r="BM155" s="56"/>
      <c r="BN155" s="56"/>
      <c r="BO155" s="56"/>
      <c r="BP155" s="56"/>
      <c r="BQ155" s="56"/>
      <c r="BR155" s="56"/>
      <c r="BS155" s="56"/>
      <c r="BT155" s="56"/>
      <c r="BU155" s="56"/>
      <c r="BV155" s="56"/>
      <c r="BW155" s="56"/>
      <c r="BX155" s="56"/>
      <c r="BY155" s="56"/>
      <c r="BZ155" s="56"/>
      <c r="CA155" s="56"/>
      <c r="CB155" s="56"/>
      <c r="CC155" s="56"/>
      <c r="CD155" s="56"/>
      <c r="CE155" s="56"/>
      <c r="CF155" s="56"/>
      <c r="CG155" s="56"/>
      <c r="CH155" s="56"/>
      <c r="CI155" s="56"/>
      <c r="CJ155" s="56"/>
      <c r="CK155" s="56"/>
      <c r="CL155" s="56"/>
      <c r="CM155" s="56"/>
      <c r="CN155" s="56"/>
      <c r="CO155" s="56"/>
      <c r="CP155" s="56"/>
      <c r="CQ155" s="56"/>
      <c r="CR155" s="56"/>
      <c r="CS155" s="56"/>
      <c r="CT155" s="56"/>
      <c r="CU155" s="56"/>
      <c r="CV155" s="56"/>
      <c r="CW155" s="56"/>
      <c r="CX155" s="56"/>
      <c r="CY155" s="56"/>
      <c r="CZ155" s="56"/>
      <c r="DA155" s="56"/>
      <c r="DB155" s="56"/>
      <c r="DC155" s="56"/>
      <c r="DD155" s="56"/>
      <c r="DE155" s="56"/>
      <c r="DF155" s="56"/>
      <c r="DG155" s="56"/>
      <c r="DH155" s="56"/>
      <c r="DI155" s="56"/>
      <c r="DJ155" s="56"/>
      <c r="DK155" s="56"/>
      <c r="DL155" s="56"/>
      <c r="DM155" s="56"/>
      <c r="DN155" s="56"/>
      <c r="DO155" s="56"/>
      <c r="DP155" s="56"/>
      <c r="DQ155" s="56"/>
      <c r="DR155" s="56"/>
      <c r="DS155" s="56"/>
      <c r="DT155" s="56"/>
      <c r="DU155" s="56"/>
      <c r="DV155" s="56"/>
      <c r="DW155" s="56"/>
      <c r="DX155" s="56"/>
      <c r="DY155" s="56"/>
      <c r="DZ155" s="56"/>
      <c r="EA155" s="56"/>
      <c r="EB155" s="56"/>
      <c r="EC155" s="56"/>
      <c r="ED155" s="56"/>
      <c r="EE155" s="56"/>
      <c r="EF155" s="56"/>
      <c r="EG155" s="56"/>
      <c r="EH155" s="56"/>
      <c r="EI155" s="56"/>
      <c r="EJ155" s="56"/>
      <c r="EK155" s="56"/>
      <c r="EL155" s="56"/>
      <c r="EM155" s="56"/>
      <c r="EN155" s="56"/>
      <c r="EO155" s="56"/>
      <c r="EP155" s="56"/>
      <c r="EQ155" s="56"/>
      <c r="ER155" s="56"/>
      <c r="ES155" s="56"/>
      <c r="ET155" s="56"/>
      <c r="EU155" s="56"/>
      <c r="EV155" s="56"/>
      <c r="EW155" s="56"/>
      <c r="EX155" s="56"/>
      <c r="EY155" s="56"/>
      <c r="EZ155" s="56"/>
      <c r="FA155" s="56"/>
      <c r="FB155" s="56"/>
      <c r="FC155" s="56"/>
      <c r="FD155" s="56"/>
      <c r="FE155" s="56"/>
      <c r="FF155" s="56"/>
      <c r="FG155" s="56"/>
      <c r="FH155" s="56"/>
      <c r="FI155" s="56"/>
      <c r="FJ155" s="56"/>
      <c r="FK155" s="56"/>
      <c r="FL155" s="56"/>
      <c r="FM155" s="56"/>
      <c r="FN155" s="56"/>
      <c r="FO155" s="56"/>
      <c r="FP155" s="56"/>
      <c r="FQ155" s="56"/>
      <c r="FR155" s="56"/>
      <c r="FS155" s="56"/>
      <c r="FT155" s="56"/>
      <c r="FU155" s="56"/>
      <c r="FV155" s="56"/>
      <c r="FW155" s="56"/>
      <c r="FX155" s="56"/>
      <c r="FY155" s="56"/>
      <c r="FZ155" s="56"/>
      <c r="GA155" s="56"/>
      <c r="GB155" s="56"/>
      <c r="GC155" s="56"/>
      <c r="GD155" s="56"/>
      <c r="GE155" s="56"/>
      <c r="GF155" s="56"/>
      <c r="GG155" s="56"/>
      <c r="GH155" s="56"/>
      <c r="GI155" s="56"/>
      <c r="GJ155" s="56"/>
      <c r="GK155" s="56"/>
      <c r="GL155" s="56"/>
      <c r="GM155" s="56"/>
      <c r="GN155" s="56"/>
      <c r="GO155" s="56"/>
      <c r="GP155" s="56"/>
      <c r="GQ155" s="56"/>
      <c r="GR155" s="56"/>
      <c r="GS155" s="56"/>
      <c r="GT155" s="56"/>
      <c r="GU155" s="56"/>
      <c r="GV155" s="56"/>
      <c r="GW155" s="56"/>
    </row>
    <row r="156" spans="7:205" ht="20.100000000000001" customHeight="1">
      <c r="G156" s="54"/>
      <c r="H156" s="54"/>
      <c r="I156" s="54"/>
      <c r="J156" s="54"/>
      <c r="K156" s="54"/>
      <c r="L156" s="54"/>
      <c r="M156" s="54"/>
      <c r="N156" s="54"/>
      <c r="O156" s="54"/>
      <c r="P156" s="54"/>
      <c r="Q156" s="54"/>
      <c r="R156" s="54"/>
      <c r="S156" s="54"/>
      <c r="T156" s="54"/>
      <c r="U156" s="54"/>
      <c r="V156" s="54"/>
      <c r="W156" s="54"/>
      <c r="X156" s="54"/>
      <c r="Y156" s="54"/>
      <c r="Z156" s="54"/>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c r="CJ156" s="56"/>
      <c r="CK156" s="56"/>
      <c r="CL156" s="56"/>
      <c r="CM156" s="56"/>
      <c r="CN156" s="56"/>
      <c r="CO156" s="56"/>
      <c r="CP156" s="56"/>
      <c r="CQ156" s="56"/>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56"/>
      <c r="DO156" s="56"/>
      <c r="DP156" s="56"/>
      <c r="DQ156" s="56"/>
      <c r="DR156" s="56"/>
      <c r="DS156" s="56"/>
      <c r="DT156" s="56"/>
      <c r="DU156" s="56"/>
      <c r="DV156" s="56"/>
      <c r="DW156" s="56"/>
      <c r="DX156" s="56"/>
      <c r="DY156" s="56"/>
      <c r="DZ156" s="56"/>
      <c r="EA156" s="56"/>
      <c r="EB156" s="56"/>
      <c r="EC156" s="56"/>
      <c r="ED156" s="56"/>
      <c r="EE156" s="56"/>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56"/>
      <c r="FQ156" s="56"/>
      <c r="FR156" s="56"/>
      <c r="FS156" s="56"/>
      <c r="FT156" s="56"/>
      <c r="FU156" s="56"/>
      <c r="FV156" s="56"/>
      <c r="FW156" s="56"/>
      <c r="FX156" s="56"/>
      <c r="FY156" s="56"/>
      <c r="FZ156" s="56"/>
      <c r="GA156" s="56"/>
      <c r="GB156" s="56"/>
      <c r="GC156" s="56"/>
      <c r="GD156" s="56"/>
      <c r="GE156" s="56"/>
      <c r="GF156" s="56"/>
      <c r="GG156" s="56"/>
      <c r="GH156" s="56"/>
      <c r="GI156" s="56"/>
      <c r="GJ156" s="56"/>
      <c r="GK156" s="56"/>
      <c r="GL156" s="56"/>
      <c r="GM156" s="56"/>
      <c r="GN156" s="56"/>
      <c r="GO156" s="56"/>
      <c r="GP156" s="56"/>
      <c r="GQ156" s="56"/>
      <c r="GR156" s="56"/>
      <c r="GS156" s="56"/>
      <c r="GT156" s="56"/>
      <c r="GU156" s="56"/>
      <c r="GV156" s="56"/>
      <c r="GW156" s="56"/>
    </row>
    <row r="157" spans="7:205" ht="20.100000000000001" customHeight="1">
      <c r="G157" s="54"/>
      <c r="H157" s="54"/>
      <c r="I157" s="54"/>
      <c r="J157" s="54"/>
      <c r="K157" s="54"/>
      <c r="L157" s="54"/>
      <c r="M157" s="54"/>
      <c r="N157" s="54"/>
      <c r="O157" s="54"/>
      <c r="P157" s="54"/>
      <c r="Q157" s="54"/>
      <c r="R157" s="54"/>
      <c r="S157" s="54"/>
      <c r="T157" s="54"/>
      <c r="U157" s="54"/>
      <c r="V157" s="54"/>
      <c r="W157" s="54"/>
      <c r="X157" s="54"/>
      <c r="Y157" s="54"/>
      <c r="Z157" s="54"/>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c r="BG157" s="56"/>
      <c r="BH157" s="56"/>
      <c r="BI157" s="56"/>
      <c r="BJ157" s="56"/>
      <c r="BK157" s="56"/>
      <c r="BL157" s="56"/>
      <c r="BM157" s="56"/>
      <c r="BN157" s="56"/>
      <c r="BO157" s="56"/>
      <c r="BP157" s="56"/>
      <c r="BQ157" s="56"/>
      <c r="BR157" s="56"/>
      <c r="BS157" s="56"/>
      <c r="BT157" s="56"/>
      <c r="BU157" s="56"/>
      <c r="BV157" s="56"/>
      <c r="BW157" s="56"/>
      <c r="BX157" s="56"/>
      <c r="BY157" s="56"/>
      <c r="BZ157" s="56"/>
      <c r="CA157" s="56"/>
      <c r="CB157" s="56"/>
      <c r="CC157" s="56"/>
      <c r="CD157" s="56"/>
      <c r="CE157" s="56"/>
      <c r="CF157" s="56"/>
      <c r="CG157" s="56"/>
      <c r="CH157" s="56"/>
      <c r="CI157" s="56"/>
      <c r="CJ157" s="56"/>
      <c r="CK157" s="56"/>
      <c r="CL157" s="56"/>
      <c r="CM157" s="56"/>
      <c r="CN157" s="56"/>
      <c r="CO157" s="56"/>
      <c r="CP157" s="56"/>
      <c r="CQ157" s="56"/>
      <c r="CR157" s="56"/>
      <c r="CS157" s="56"/>
      <c r="CT157" s="56"/>
      <c r="CU157" s="56"/>
      <c r="CV157" s="56"/>
      <c r="CW157" s="56"/>
      <c r="CX157" s="56"/>
      <c r="CY157" s="56"/>
      <c r="CZ157" s="56"/>
      <c r="DA157" s="56"/>
      <c r="DB157" s="56"/>
      <c r="DC157" s="56"/>
      <c r="DD157" s="56"/>
      <c r="DE157" s="56"/>
      <c r="DF157" s="56"/>
      <c r="DG157" s="56"/>
      <c r="DH157" s="56"/>
      <c r="DI157" s="56"/>
      <c r="DJ157" s="56"/>
      <c r="DK157" s="56"/>
      <c r="DL157" s="56"/>
      <c r="DM157" s="56"/>
      <c r="DN157" s="56"/>
      <c r="DO157" s="56"/>
      <c r="DP157" s="56"/>
      <c r="DQ157" s="56"/>
      <c r="DR157" s="56"/>
      <c r="DS157" s="56"/>
      <c r="DT157" s="56"/>
      <c r="DU157" s="56"/>
      <c r="DV157" s="56"/>
      <c r="DW157" s="56"/>
      <c r="DX157" s="56"/>
      <c r="DY157" s="56"/>
      <c r="DZ157" s="56"/>
      <c r="EA157" s="56"/>
      <c r="EB157" s="56"/>
      <c r="EC157" s="56"/>
      <c r="ED157" s="56"/>
      <c r="EE157" s="56"/>
      <c r="EF157" s="56"/>
      <c r="EG157" s="56"/>
      <c r="EH157" s="56"/>
      <c r="EI157" s="56"/>
      <c r="EJ157" s="56"/>
      <c r="EK157" s="56"/>
      <c r="EL157" s="56"/>
      <c r="EM157" s="56"/>
      <c r="EN157" s="56"/>
      <c r="EO157" s="56"/>
      <c r="EP157" s="56"/>
      <c r="EQ157" s="56"/>
      <c r="ER157" s="56"/>
      <c r="ES157" s="56"/>
      <c r="ET157" s="56"/>
      <c r="EU157" s="56"/>
      <c r="EV157" s="56"/>
      <c r="EW157" s="56"/>
      <c r="EX157" s="56"/>
      <c r="EY157" s="56"/>
      <c r="EZ157" s="56"/>
      <c r="FA157" s="56"/>
      <c r="FB157" s="56"/>
      <c r="FC157" s="56"/>
      <c r="FD157" s="56"/>
      <c r="FE157" s="56"/>
      <c r="FF157" s="56"/>
      <c r="FG157" s="56"/>
      <c r="FH157" s="56"/>
      <c r="FI157" s="56"/>
      <c r="FJ157" s="56"/>
      <c r="FK157" s="56"/>
      <c r="FL157" s="56"/>
      <c r="FM157" s="56"/>
      <c r="FN157" s="56"/>
      <c r="FO157" s="56"/>
      <c r="FP157" s="56"/>
      <c r="FQ157" s="56"/>
      <c r="FR157" s="56"/>
      <c r="FS157" s="56"/>
      <c r="FT157" s="56"/>
      <c r="FU157" s="56"/>
      <c r="FV157" s="56"/>
      <c r="FW157" s="56"/>
      <c r="FX157" s="56"/>
      <c r="FY157" s="56"/>
      <c r="FZ157" s="56"/>
      <c r="GA157" s="56"/>
      <c r="GB157" s="56"/>
      <c r="GC157" s="56"/>
      <c r="GD157" s="56"/>
      <c r="GE157" s="56"/>
      <c r="GF157" s="56"/>
      <c r="GG157" s="56"/>
      <c r="GH157" s="56"/>
      <c r="GI157" s="56"/>
      <c r="GJ157" s="56"/>
      <c r="GK157" s="56"/>
      <c r="GL157" s="56"/>
      <c r="GM157" s="56"/>
      <c r="GN157" s="56"/>
      <c r="GO157" s="56"/>
      <c r="GP157" s="56"/>
      <c r="GQ157" s="56"/>
      <c r="GR157" s="56"/>
      <c r="GS157" s="56"/>
      <c r="GT157" s="56"/>
      <c r="GU157" s="56"/>
      <c r="GV157" s="56"/>
      <c r="GW157" s="56"/>
    </row>
    <row r="158" spans="7:205" ht="20.100000000000001" customHeight="1">
      <c r="G158" s="54"/>
      <c r="H158" s="54"/>
      <c r="I158" s="54"/>
      <c r="J158" s="54"/>
      <c r="K158" s="54"/>
      <c r="L158" s="54"/>
      <c r="M158" s="54"/>
      <c r="N158" s="54"/>
      <c r="O158" s="54"/>
      <c r="P158" s="54"/>
      <c r="Q158" s="54"/>
      <c r="R158" s="54"/>
      <c r="S158" s="54"/>
      <c r="T158" s="54"/>
      <c r="U158" s="54"/>
      <c r="V158" s="54"/>
      <c r="W158" s="54"/>
      <c r="X158" s="54"/>
      <c r="Y158" s="54"/>
      <c r="Z158" s="54"/>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c r="BG158" s="56"/>
      <c r="BH158" s="56"/>
      <c r="BI158" s="56"/>
      <c r="BJ158" s="56"/>
      <c r="BK158" s="56"/>
      <c r="BL158" s="56"/>
      <c r="BM158" s="56"/>
      <c r="BN158" s="56"/>
      <c r="BO158" s="56"/>
      <c r="BP158" s="56"/>
      <c r="BQ158" s="56"/>
      <c r="BR158" s="56"/>
      <c r="BS158" s="56"/>
      <c r="BT158" s="56"/>
      <c r="BU158" s="56"/>
      <c r="BV158" s="56"/>
      <c r="BW158" s="56"/>
      <c r="BX158" s="56"/>
      <c r="BY158" s="56"/>
      <c r="BZ158" s="56"/>
      <c r="CA158" s="56"/>
      <c r="CB158" s="56"/>
      <c r="CC158" s="56"/>
      <c r="CD158" s="56"/>
      <c r="CE158" s="56"/>
      <c r="CF158" s="56"/>
      <c r="CG158" s="56"/>
      <c r="CH158" s="56"/>
      <c r="CI158" s="56"/>
      <c r="CJ158" s="56"/>
      <c r="CK158" s="56"/>
      <c r="CL158" s="56"/>
      <c r="CM158" s="56"/>
      <c r="CN158" s="56"/>
      <c r="CO158" s="56"/>
      <c r="CP158" s="56"/>
      <c r="CQ158" s="56"/>
      <c r="CR158" s="56"/>
      <c r="CS158" s="56"/>
      <c r="CT158" s="56"/>
      <c r="CU158" s="56"/>
      <c r="CV158" s="56"/>
      <c r="CW158" s="56"/>
      <c r="CX158" s="56"/>
      <c r="CY158" s="56"/>
      <c r="CZ158" s="56"/>
      <c r="DA158" s="56"/>
      <c r="DB158" s="56"/>
      <c r="DC158" s="56"/>
      <c r="DD158" s="56"/>
      <c r="DE158" s="56"/>
      <c r="DF158" s="56"/>
      <c r="DG158" s="56"/>
      <c r="DH158" s="56"/>
      <c r="DI158" s="56"/>
      <c r="DJ158" s="56"/>
      <c r="DK158" s="56"/>
      <c r="DL158" s="56"/>
      <c r="DM158" s="56"/>
      <c r="DN158" s="56"/>
      <c r="DO158" s="56"/>
      <c r="DP158" s="56"/>
      <c r="DQ158" s="56"/>
      <c r="DR158" s="56"/>
      <c r="DS158" s="56"/>
      <c r="DT158" s="56"/>
      <c r="DU158" s="56"/>
      <c r="DV158" s="56"/>
      <c r="DW158" s="56"/>
      <c r="DX158" s="56"/>
      <c r="DY158" s="56"/>
      <c r="DZ158" s="56"/>
      <c r="EA158" s="56"/>
      <c r="EB158" s="56"/>
      <c r="EC158" s="56"/>
      <c r="ED158" s="56"/>
      <c r="EE158" s="56"/>
      <c r="EF158" s="56"/>
      <c r="EG158" s="56"/>
      <c r="EH158" s="56"/>
      <c r="EI158" s="56"/>
      <c r="EJ158" s="56"/>
      <c r="EK158" s="56"/>
      <c r="EL158" s="56"/>
      <c r="EM158" s="56"/>
      <c r="EN158" s="56"/>
      <c r="EO158" s="56"/>
      <c r="EP158" s="56"/>
      <c r="EQ158" s="56"/>
      <c r="ER158" s="56"/>
      <c r="ES158" s="56"/>
      <c r="ET158" s="56"/>
      <c r="EU158" s="56"/>
      <c r="EV158" s="56"/>
      <c r="EW158" s="56"/>
      <c r="EX158" s="56"/>
      <c r="EY158" s="56"/>
      <c r="EZ158" s="56"/>
      <c r="FA158" s="56"/>
      <c r="FB158" s="56"/>
      <c r="FC158" s="56"/>
      <c r="FD158" s="56"/>
      <c r="FE158" s="56"/>
      <c r="FF158" s="56"/>
      <c r="FG158" s="56"/>
      <c r="FH158" s="56"/>
      <c r="FI158" s="56"/>
      <c r="FJ158" s="56"/>
      <c r="FK158" s="56"/>
      <c r="FL158" s="56"/>
      <c r="FM158" s="56"/>
      <c r="FN158" s="56"/>
      <c r="FO158" s="56"/>
      <c r="FP158" s="56"/>
      <c r="FQ158" s="56"/>
      <c r="FR158" s="56"/>
      <c r="FS158" s="56"/>
      <c r="FT158" s="56"/>
      <c r="FU158" s="56"/>
      <c r="FV158" s="56"/>
      <c r="FW158" s="56"/>
      <c r="FX158" s="56"/>
      <c r="FY158" s="56"/>
      <c r="FZ158" s="56"/>
      <c r="GA158" s="56"/>
      <c r="GB158" s="56"/>
      <c r="GC158" s="56"/>
      <c r="GD158" s="56"/>
      <c r="GE158" s="56"/>
      <c r="GF158" s="56"/>
      <c r="GG158" s="56"/>
      <c r="GH158" s="56"/>
      <c r="GI158" s="56"/>
      <c r="GJ158" s="56"/>
      <c r="GK158" s="56"/>
      <c r="GL158" s="56"/>
      <c r="GM158" s="56"/>
      <c r="GN158" s="56"/>
      <c r="GO158" s="56"/>
      <c r="GP158" s="56"/>
      <c r="GQ158" s="56"/>
      <c r="GR158" s="56"/>
      <c r="GS158" s="56"/>
      <c r="GT158" s="56"/>
      <c r="GU158" s="56"/>
      <c r="GV158" s="56"/>
      <c r="GW158" s="56"/>
    </row>
    <row r="159" spans="7:205" ht="20.100000000000001" customHeight="1">
      <c r="G159" s="54"/>
      <c r="H159" s="54"/>
      <c r="I159" s="54"/>
      <c r="J159" s="54"/>
      <c r="K159" s="54"/>
      <c r="L159" s="54"/>
      <c r="M159" s="54"/>
      <c r="N159" s="54"/>
      <c r="O159" s="54"/>
      <c r="P159" s="54"/>
      <c r="Q159" s="54"/>
      <c r="R159" s="54"/>
      <c r="S159" s="54"/>
      <c r="T159" s="54"/>
      <c r="U159" s="54"/>
      <c r="V159" s="54"/>
      <c r="W159" s="54"/>
      <c r="X159" s="54"/>
      <c r="Y159" s="54"/>
      <c r="Z159" s="54"/>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c r="BM159" s="56"/>
      <c r="BN159" s="56"/>
      <c r="BO159" s="56"/>
      <c r="BP159" s="56"/>
      <c r="BQ159" s="56"/>
      <c r="BR159" s="56"/>
      <c r="BS159" s="56"/>
      <c r="BT159" s="56"/>
      <c r="BU159" s="56"/>
      <c r="BV159" s="56"/>
      <c r="BW159" s="56"/>
      <c r="BX159" s="56"/>
      <c r="BY159" s="56"/>
      <c r="BZ159" s="56"/>
      <c r="CA159" s="56"/>
      <c r="CB159" s="56"/>
      <c r="CC159" s="56"/>
      <c r="CD159" s="56"/>
      <c r="CE159" s="56"/>
      <c r="CF159" s="56"/>
      <c r="CG159" s="56"/>
      <c r="CH159" s="56"/>
      <c r="CI159" s="56"/>
      <c r="CJ159" s="56"/>
      <c r="CK159" s="56"/>
      <c r="CL159" s="56"/>
      <c r="CM159" s="56"/>
      <c r="CN159" s="56"/>
      <c r="CO159" s="56"/>
      <c r="CP159" s="56"/>
      <c r="CQ159" s="56"/>
      <c r="CR159" s="56"/>
      <c r="CS159" s="56"/>
      <c r="CT159" s="56"/>
      <c r="CU159" s="56"/>
      <c r="CV159" s="56"/>
      <c r="CW159" s="56"/>
      <c r="CX159" s="56"/>
      <c r="CY159" s="56"/>
      <c r="CZ159" s="56"/>
      <c r="DA159" s="56"/>
      <c r="DB159" s="56"/>
      <c r="DC159" s="56"/>
      <c r="DD159" s="56"/>
      <c r="DE159" s="56"/>
      <c r="DF159" s="56"/>
      <c r="DG159" s="56"/>
      <c r="DH159" s="56"/>
      <c r="DI159" s="56"/>
      <c r="DJ159" s="56"/>
      <c r="DK159" s="56"/>
      <c r="DL159" s="56"/>
      <c r="DM159" s="56"/>
      <c r="DN159" s="56"/>
      <c r="DO159" s="56"/>
      <c r="DP159" s="56"/>
      <c r="DQ159" s="56"/>
      <c r="DR159" s="56"/>
      <c r="DS159" s="56"/>
      <c r="DT159" s="56"/>
      <c r="DU159" s="56"/>
      <c r="DV159" s="56"/>
      <c r="DW159" s="56"/>
      <c r="DX159" s="56"/>
      <c r="DY159" s="56"/>
      <c r="DZ159" s="56"/>
      <c r="EA159" s="56"/>
      <c r="EB159" s="56"/>
      <c r="EC159" s="56"/>
      <c r="ED159" s="56"/>
      <c r="EE159" s="56"/>
      <c r="EF159" s="56"/>
      <c r="EG159" s="56"/>
      <c r="EH159" s="56"/>
      <c r="EI159" s="56"/>
      <c r="EJ159" s="56"/>
      <c r="EK159" s="56"/>
      <c r="EL159" s="56"/>
      <c r="EM159" s="56"/>
      <c r="EN159" s="56"/>
      <c r="EO159" s="56"/>
      <c r="EP159" s="56"/>
      <c r="EQ159" s="56"/>
      <c r="ER159" s="56"/>
      <c r="ES159" s="56"/>
      <c r="ET159" s="56"/>
      <c r="EU159" s="56"/>
      <c r="EV159" s="56"/>
      <c r="EW159" s="56"/>
      <c r="EX159" s="56"/>
      <c r="EY159" s="56"/>
      <c r="EZ159" s="56"/>
      <c r="FA159" s="56"/>
      <c r="FB159" s="56"/>
      <c r="FC159" s="56"/>
      <c r="FD159" s="56"/>
      <c r="FE159" s="56"/>
      <c r="FF159" s="56"/>
      <c r="FG159" s="56"/>
      <c r="FH159" s="56"/>
      <c r="FI159" s="56"/>
      <c r="FJ159" s="56"/>
      <c r="FK159" s="56"/>
      <c r="FL159" s="56"/>
      <c r="FM159" s="56"/>
      <c r="FN159" s="56"/>
      <c r="FO159" s="56"/>
      <c r="FP159" s="56"/>
      <c r="FQ159" s="56"/>
      <c r="FR159" s="56"/>
      <c r="FS159" s="56"/>
      <c r="FT159" s="56"/>
      <c r="FU159" s="56"/>
      <c r="FV159" s="56"/>
      <c r="FW159" s="56"/>
      <c r="FX159" s="56"/>
      <c r="FY159" s="56"/>
      <c r="FZ159" s="56"/>
      <c r="GA159" s="56"/>
      <c r="GB159" s="56"/>
      <c r="GC159" s="56"/>
      <c r="GD159" s="56"/>
      <c r="GE159" s="56"/>
      <c r="GF159" s="56"/>
      <c r="GG159" s="56"/>
      <c r="GH159" s="56"/>
      <c r="GI159" s="56"/>
      <c r="GJ159" s="56"/>
      <c r="GK159" s="56"/>
      <c r="GL159" s="56"/>
      <c r="GM159" s="56"/>
      <c r="GN159" s="56"/>
      <c r="GO159" s="56"/>
      <c r="GP159" s="56"/>
      <c r="GQ159" s="56"/>
      <c r="GR159" s="56"/>
      <c r="GS159" s="56"/>
      <c r="GT159" s="56"/>
      <c r="GU159" s="56"/>
      <c r="GV159" s="56"/>
      <c r="GW159" s="56"/>
    </row>
    <row r="160" spans="7:205" ht="20.100000000000001" customHeight="1">
      <c r="G160" s="54"/>
      <c r="H160" s="54"/>
      <c r="I160" s="54"/>
      <c r="J160" s="54"/>
      <c r="K160" s="54"/>
      <c r="L160" s="54"/>
      <c r="M160" s="54"/>
      <c r="N160" s="54"/>
      <c r="O160" s="54"/>
      <c r="P160" s="54"/>
      <c r="Q160" s="54"/>
      <c r="R160" s="54"/>
      <c r="S160" s="54"/>
      <c r="T160" s="54"/>
      <c r="U160" s="54"/>
      <c r="V160" s="54"/>
      <c r="W160" s="54"/>
      <c r="X160" s="54"/>
      <c r="Y160" s="54"/>
      <c r="Z160" s="54"/>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c r="BG160" s="56"/>
      <c r="BH160" s="56"/>
      <c r="BI160" s="56"/>
      <c r="BJ160" s="56"/>
      <c r="BK160" s="56"/>
      <c r="BL160" s="56"/>
      <c r="BM160" s="56"/>
      <c r="BN160" s="56"/>
      <c r="BO160" s="56"/>
      <c r="BP160" s="56"/>
      <c r="BQ160" s="56"/>
      <c r="BR160" s="56"/>
      <c r="BS160" s="56"/>
      <c r="BT160" s="56"/>
      <c r="BU160" s="56"/>
      <c r="BV160" s="56"/>
      <c r="BW160" s="56"/>
      <c r="BX160" s="56"/>
      <c r="BY160" s="56"/>
      <c r="BZ160" s="56"/>
      <c r="CA160" s="56"/>
      <c r="CB160" s="56"/>
      <c r="CC160" s="56"/>
      <c r="CD160" s="56"/>
      <c r="CE160" s="56"/>
      <c r="CF160" s="56"/>
      <c r="CG160" s="56"/>
      <c r="CH160" s="56"/>
      <c r="CI160" s="56"/>
      <c r="CJ160" s="56"/>
      <c r="CK160" s="56"/>
      <c r="CL160" s="56"/>
      <c r="CM160" s="56"/>
      <c r="CN160" s="56"/>
      <c r="CO160" s="56"/>
      <c r="CP160" s="56"/>
      <c r="CQ160" s="56"/>
      <c r="CR160" s="56"/>
      <c r="CS160" s="56"/>
      <c r="CT160" s="56"/>
      <c r="CU160" s="56"/>
      <c r="CV160" s="56"/>
      <c r="CW160" s="56"/>
      <c r="CX160" s="56"/>
      <c r="CY160" s="56"/>
      <c r="CZ160" s="56"/>
      <c r="DA160" s="56"/>
      <c r="DB160" s="56"/>
      <c r="DC160" s="56"/>
      <c r="DD160" s="56"/>
      <c r="DE160" s="56"/>
      <c r="DF160" s="56"/>
      <c r="DG160" s="56"/>
      <c r="DH160" s="56"/>
      <c r="DI160" s="56"/>
      <c r="DJ160" s="56"/>
      <c r="DK160" s="56"/>
      <c r="DL160" s="56"/>
      <c r="DM160" s="56"/>
      <c r="DN160" s="56"/>
      <c r="DO160" s="56"/>
      <c r="DP160" s="56"/>
      <c r="DQ160" s="56"/>
      <c r="DR160" s="56"/>
      <c r="DS160" s="56"/>
      <c r="DT160" s="56"/>
      <c r="DU160" s="56"/>
      <c r="DV160" s="56"/>
      <c r="DW160" s="56"/>
      <c r="DX160" s="56"/>
      <c r="DY160" s="56"/>
      <c r="DZ160" s="56"/>
      <c r="EA160" s="56"/>
      <c r="EB160" s="56"/>
      <c r="EC160" s="56"/>
      <c r="ED160" s="56"/>
      <c r="EE160" s="56"/>
      <c r="EF160" s="56"/>
      <c r="EG160" s="56"/>
      <c r="EH160" s="56"/>
      <c r="EI160" s="56"/>
      <c r="EJ160" s="56"/>
      <c r="EK160" s="56"/>
      <c r="EL160" s="56"/>
      <c r="EM160" s="56"/>
      <c r="EN160" s="56"/>
      <c r="EO160" s="56"/>
      <c r="EP160" s="56"/>
      <c r="EQ160" s="56"/>
      <c r="ER160" s="56"/>
      <c r="ES160" s="56"/>
      <c r="ET160" s="56"/>
      <c r="EU160" s="56"/>
      <c r="EV160" s="56"/>
      <c r="EW160" s="56"/>
      <c r="EX160" s="56"/>
      <c r="EY160" s="56"/>
      <c r="EZ160" s="56"/>
      <c r="FA160" s="56"/>
      <c r="FB160" s="56"/>
      <c r="FC160" s="56"/>
      <c r="FD160" s="56"/>
      <c r="FE160" s="56"/>
      <c r="FF160" s="56"/>
      <c r="FG160" s="56"/>
      <c r="FH160" s="56"/>
      <c r="FI160" s="56"/>
      <c r="FJ160" s="56"/>
      <c r="FK160" s="56"/>
      <c r="FL160" s="56"/>
      <c r="FM160" s="56"/>
      <c r="FN160" s="56"/>
      <c r="FO160" s="56"/>
      <c r="FP160" s="56"/>
      <c r="FQ160" s="56"/>
      <c r="FR160" s="56"/>
      <c r="FS160" s="56"/>
      <c r="FT160" s="56"/>
      <c r="FU160" s="56"/>
      <c r="FV160" s="56"/>
      <c r="FW160" s="56"/>
      <c r="FX160" s="56"/>
      <c r="FY160" s="56"/>
      <c r="FZ160" s="56"/>
      <c r="GA160" s="56"/>
      <c r="GB160" s="56"/>
      <c r="GC160" s="56"/>
      <c r="GD160" s="56"/>
      <c r="GE160" s="56"/>
      <c r="GF160" s="56"/>
      <c r="GG160" s="56"/>
      <c r="GH160" s="56"/>
      <c r="GI160" s="56"/>
      <c r="GJ160" s="56"/>
      <c r="GK160" s="56"/>
      <c r="GL160" s="56"/>
      <c r="GM160" s="56"/>
      <c r="GN160" s="56"/>
      <c r="GO160" s="56"/>
      <c r="GP160" s="56"/>
      <c r="GQ160" s="56"/>
      <c r="GR160" s="56"/>
      <c r="GS160" s="56"/>
      <c r="GT160" s="56"/>
      <c r="GU160" s="56"/>
      <c r="GV160" s="56"/>
      <c r="GW160" s="56"/>
    </row>
    <row r="161" spans="7:205" ht="20.100000000000001" customHeight="1">
      <c r="G161" s="54"/>
      <c r="H161" s="54"/>
      <c r="I161" s="54"/>
      <c r="J161" s="54"/>
      <c r="K161" s="54"/>
      <c r="L161" s="54"/>
      <c r="M161" s="54"/>
      <c r="N161" s="54"/>
      <c r="O161" s="54"/>
      <c r="P161" s="54"/>
      <c r="Q161" s="54"/>
      <c r="R161" s="54"/>
      <c r="S161" s="54"/>
      <c r="T161" s="54"/>
      <c r="U161" s="54"/>
      <c r="V161" s="54"/>
      <c r="W161" s="54"/>
      <c r="X161" s="54"/>
      <c r="Y161" s="54"/>
      <c r="Z161" s="54"/>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c r="BG161" s="56"/>
      <c r="BH161" s="56"/>
      <c r="BI161" s="56"/>
      <c r="BJ161" s="56"/>
      <c r="BK161" s="56"/>
      <c r="BL161" s="56"/>
      <c r="BM161" s="56"/>
      <c r="BN161" s="56"/>
      <c r="BO161" s="56"/>
      <c r="BP161" s="56"/>
      <c r="BQ161" s="56"/>
      <c r="BR161" s="56"/>
      <c r="BS161" s="56"/>
      <c r="BT161" s="56"/>
      <c r="BU161" s="56"/>
      <c r="BV161" s="56"/>
      <c r="BW161" s="56"/>
      <c r="BX161" s="56"/>
      <c r="BY161" s="56"/>
      <c r="BZ161" s="56"/>
      <c r="CA161" s="56"/>
      <c r="CB161" s="56"/>
      <c r="CC161" s="56"/>
      <c r="CD161" s="56"/>
      <c r="CE161" s="56"/>
      <c r="CF161" s="56"/>
      <c r="CG161" s="56"/>
      <c r="CH161" s="56"/>
      <c r="CI161" s="56"/>
      <c r="CJ161" s="56"/>
      <c r="CK161" s="56"/>
      <c r="CL161" s="56"/>
      <c r="CM161" s="56"/>
      <c r="CN161" s="56"/>
      <c r="CO161" s="56"/>
      <c r="CP161" s="56"/>
      <c r="CQ161" s="56"/>
      <c r="CR161" s="56"/>
      <c r="CS161" s="56"/>
      <c r="CT161" s="56"/>
      <c r="CU161" s="56"/>
      <c r="CV161" s="56"/>
      <c r="CW161" s="56"/>
      <c r="CX161" s="56"/>
      <c r="CY161" s="56"/>
      <c r="CZ161" s="56"/>
      <c r="DA161" s="56"/>
      <c r="DB161" s="56"/>
      <c r="DC161" s="56"/>
      <c r="DD161" s="56"/>
      <c r="DE161" s="56"/>
      <c r="DF161" s="56"/>
      <c r="DG161" s="56"/>
      <c r="DH161" s="56"/>
      <c r="DI161" s="56"/>
      <c r="DJ161" s="56"/>
      <c r="DK161" s="56"/>
      <c r="DL161" s="56"/>
      <c r="DM161" s="56"/>
      <c r="DN161" s="56"/>
      <c r="DO161" s="56"/>
      <c r="DP161" s="56"/>
      <c r="DQ161" s="56"/>
      <c r="DR161" s="56"/>
      <c r="DS161" s="56"/>
      <c r="DT161" s="56"/>
      <c r="DU161" s="56"/>
      <c r="DV161" s="56"/>
      <c r="DW161" s="56"/>
      <c r="DX161" s="56"/>
      <c r="DY161" s="56"/>
      <c r="DZ161" s="56"/>
      <c r="EA161" s="56"/>
      <c r="EB161" s="56"/>
      <c r="EC161" s="56"/>
      <c r="ED161" s="56"/>
      <c r="EE161" s="56"/>
      <c r="EF161" s="56"/>
      <c r="EG161" s="56"/>
      <c r="EH161" s="56"/>
      <c r="EI161" s="56"/>
      <c r="EJ161" s="56"/>
      <c r="EK161" s="56"/>
      <c r="EL161" s="56"/>
      <c r="EM161" s="56"/>
      <c r="EN161" s="56"/>
      <c r="EO161" s="56"/>
      <c r="EP161" s="56"/>
      <c r="EQ161" s="56"/>
      <c r="ER161" s="56"/>
      <c r="ES161" s="56"/>
      <c r="ET161" s="56"/>
      <c r="EU161" s="56"/>
      <c r="EV161" s="56"/>
      <c r="EW161" s="56"/>
      <c r="EX161" s="56"/>
      <c r="EY161" s="56"/>
      <c r="EZ161" s="56"/>
      <c r="FA161" s="56"/>
      <c r="FB161" s="56"/>
      <c r="FC161" s="56"/>
      <c r="FD161" s="56"/>
      <c r="FE161" s="56"/>
      <c r="FF161" s="56"/>
      <c r="FG161" s="56"/>
      <c r="FH161" s="56"/>
      <c r="FI161" s="56"/>
      <c r="FJ161" s="56"/>
      <c r="FK161" s="56"/>
      <c r="FL161" s="56"/>
      <c r="FM161" s="56"/>
      <c r="FN161" s="56"/>
      <c r="FO161" s="56"/>
      <c r="FP161" s="56"/>
      <c r="FQ161" s="56"/>
      <c r="FR161" s="56"/>
      <c r="FS161" s="56"/>
      <c r="FT161" s="56"/>
      <c r="FU161" s="56"/>
      <c r="FV161" s="56"/>
      <c r="FW161" s="56"/>
      <c r="FX161" s="56"/>
      <c r="FY161" s="56"/>
      <c r="FZ161" s="56"/>
      <c r="GA161" s="56"/>
      <c r="GB161" s="56"/>
      <c r="GC161" s="56"/>
      <c r="GD161" s="56"/>
      <c r="GE161" s="56"/>
      <c r="GF161" s="56"/>
      <c r="GG161" s="56"/>
      <c r="GH161" s="56"/>
      <c r="GI161" s="56"/>
      <c r="GJ161" s="56"/>
      <c r="GK161" s="56"/>
      <c r="GL161" s="56"/>
      <c r="GM161" s="56"/>
      <c r="GN161" s="56"/>
      <c r="GO161" s="56"/>
      <c r="GP161" s="56"/>
      <c r="GQ161" s="56"/>
      <c r="GR161" s="56"/>
      <c r="GS161" s="56"/>
      <c r="GT161" s="56"/>
      <c r="GU161" s="56"/>
      <c r="GV161" s="56"/>
      <c r="GW161" s="56"/>
    </row>
    <row r="162" spans="7:205" ht="20.100000000000001" customHeight="1">
      <c r="G162" s="54"/>
      <c r="H162" s="54"/>
      <c r="I162" s="54"/>
      <c r="J162" s="54"/>
      <c r="K162" s="54"/>
      <c r="L162" s="54"/>
      <c r="M162" s="54"/>
      <c r="N162" s="54"/>
      <c r="O162" s="54"/>
      <c r="P162" s="54"/>
      <c r="Q162" s="54"/>
      <c r="R162" s="54"/>
      <c r="S162" s="54"/>
      <c r="T162" s="54"/>
      <c r="U162" s="54"/>
      <c r="V162" s="54"/>
      <c r="W162" s="54"/>
      <c r="X162" s="54"/>
      <c r="Y162" s="54"/>
      <c r="Z162" s="54"/>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56"/>
      <c r="CA162" s="56"/>
      <c r="CB162" s="56"/>
      <c r="CC162" s="56"/>
      <c r="CD162" s="56"/>
      <c r="CE162" s="56"/>
      <c r="CF162" s="56"/>
      <c r="CG162" s="56"/>
      <c r="CH162" s="56"/>
      <c r="CI162" s="56"/>
      <c r="CJ162" s="56"/>
      <c r="CK162" s="56"/>
      <c r="CL162" s="56"/>
      <c r="CM162" s="56"/>
      <c r="CN162" s="56"/>
      <c r="CO162" s="56"/>
      <c r="CP162" s="56"/>
      <c r="CQ162" s="56"/>
      <c r="CR162" s="56"/>
      <c r="CS162" s="56"/>
      <c r="CT162" s="56"/>
      <c r="CU162" s="56"/>
      <c r="CV162" s="56"/>
      <c r="CW162" s="56"/>
      <c r="CX162" s="56"/>
      <c r="CY162" s="56"/>
      <c r="CZ162" s="56"/>
      <c r="DA162" s="56"/>
      <c r="DB162" s="56"/>
      <c r="DC162" s="56"/>
      <c r="DD162" s="56"/>
      <c r="DE162" s="56"/>
      <c r="DF162" s="56"/>
      <c r="DG162" s="56"/>
      <c r="DH162" s="56"/>
      <c r="DI162" s="56"/>
      <c r="DJ162" s="56"/>
      <c r="DK162" s="56"/>
      <c r="DL162" s="56"/>
      <c r="DM162" s="56"/>
      <c r="DN162" s="56"/>
      <c r="DO162" s="56"/>
      <c r="DP162" s="56"/>
      <c r="DQ162" s="56"/>
      <c r="DR162" s="56"/>
      <c r="DS162" s="56"/>
      <c r="DT162" s="56"/>
      <c r="DU162" s="56"/>
      <c r="DV162" s="56"/>
      <c r="DW162" s="56"/>
      <c r="DX162" s="56"/>
      <c r="DY162" s="56"/>
      <c r="DZ162" s="56"/>
      <c r="EA162" s="56"/>
      <c r="EB162" s="56"/>
      <c r="EC162" s="56"/>
      <c r="ED162" s="56"/>
      <c r="EE162" s="56"/>
      <c r="EF162" s="56"/>
      <c r="EG162" s="56"/>
      <c r="EH162" s="56"/>
      <c r="EI162" s="56"/>
      <c r="EJ162" s="56"/>
      <c r="EK162" s="56"/>
      <c r="EL162" s="56"/>
      <c r="EM162" s="56"/>
      <c r="EN162" s="56"/>
      <c r="EO162" s="56"/>
      <c r="EP162" s="56"/>
      <c r="EQ162" s="56"/>
      <c r="ER162" s="56"/>
      <c r="ES162" s="56"/>
      <c r="ET162" s="56"/>
      <c r="EU162" s="56"/>
      <c r="EV162" s="56"/>
      <c r="EW162" s="56"/>
      <c r="EX162" s="56"/>
      <c r="EY162" s="56"/>
      <c r="EZ162" s="56"/>
      <c r="FA162" s="56"/>
      <c r="FB162" s="56"/>
      <c r="FC162" s="56"/>
      <c r="FD162" s="56"/>
      <c r="FE162" s="56"/>
      <c r="FF162" s="56"/>
      <c r="FG162" s="56"/>
      <c r="FH162" s="56"/>
      <c r="FI162" s="56"/>
      <c r="FJ162" s="56"/>
      <c r="FK162" s="56"/>
      <c r="FL162" s="56"/>
      <c r="FM162" s="56"/>
      <c r="FN162" s="56"/>
      <c r="FO162" s="56"/>
      <c r="FP162" s="56"/>
      <c r="FQ162" s="56"/>
      <c r="FR162" s="56"/>
      <c r="FS162" s="56"/>
      <c r="FT162" s="56"/>
      <c r="FU162" s="56"/>
      <c r="FV162" s="56"/>
      <c r="FW162" s="56"/>
      <c r="FX162" s="56"/>
      <c r="FY162" s="56"/>
      <c r="FZ162" s="56"/>
      <c r="GA162" s="56"/>
      <c r="GB162" s="56"/>
      <c r="GC162" s="56"/>
      <c r="GD162" s="56"/>
      <c r="GE162" s="56"/>
      <c r="GF162" s="56"/>
      <c r="GG162" s="56"/>
      <c r="GH162" s="56"/>
      <c r="GI162" s="56"/>
      <c r="GJ162" s="56"/>
      <c r="GK162" s="56"/>
      <c r="GL162" s="56"/>
      <c r="GM162" s="56"/>
      <c r="GN162" s="56"/>
      <c r="GO162" s="56"/>
      <c r="GP162" s="56"/>
      <c r="GQ162" s="56"/>
      <c r="GR162" s="56"/>
      <c r="GS162" s="56"/>
      <c r="GT162" s="56"/>
      <c r="GU162" s="56"/>
      <c r="GV162" s="56"/>
      <c r="GW162" s="56"/>
    </row>
    <row r="163" spans="7:205" ht="20.100000000000001" customHeight="1">
      <c r="G163" s="54"/>
      <c r="H163" s="54"/>
      <c r="I163" s="54"/>
      <c r="J163" s="54"/>
      <c r="K163" s="54"/>
      <c r="L163" s="54"/>
      <c r="M163" s="54"/>
      <c r="N163" s="54"/>
      <c r="O163" s="54"/>
      <c r="P163" s="54"/>
      <c r="Q163" s="54"/>
      <c r="R163" s="54"/>
      <c r="S163" s="54"/>
      <c r="T163" s="54"/>
      <c r="U163" s="54"/>
      <c r="V163" s="54"/>
      <c r="W163" s="54"/>
      <c r="X163" s="54"/>
      <c r="Y163" s="54"/>
      <c r="Z163" s="54"/>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56"/>
      <c r="CA163" s="56"/>
      <c r="CB163" s="56"/>
      <c r="CC163" s="56"/>
      <c r="CD163" s="56"/>
      <c r="CE163" s="56"/>
      <c r="CF163" s="56"/>
      <c r="CG163" s="56"/>
      <c r="CH163" s="56"/>
      <c r="CI163" s="56"/>
      <c r="CJ163" s="56"/>
      <c r="CK163" s="56"/>
      <c r="CL163" s="56"/>
      <c r="CM163" s="56"/>
      <c r="CN163" s="56"/>
      <c r="CO163" s="56"/>
      <c r="CP163" s="56"/>
      <c r="CQ163" s="56"/>
      <c r="CR163" s="56"/>
      <c r="CS163" s="56"/>
      <c r="CT163" s="56"/>
      <c r="CU163" s="56"/>
      <c r="CV163" s="56"/>
      <c r="CW163" s="56"/>
      <c r="CX163" s="56"/>
      <c r="CY163" s="56"/>
      <c r="CZ163" s="56"/>
      <c r="DA163" s="56"/>
      <c r="DB163" s="56"/>
      <c r="DC163" s="56"/>
      <c r="DD163" s="56"/>
      <c r="DE163" s="56"/>
      <c r="DF163" s="56"/>
      <c r="DG163" s="56"/>
      <c r="DH163" s="56"/>
      <c r="DI163" s="56"/>
      <c r="DJ163" s="56"/>
      <c r="DK163" s="56"/>
      <c r="DL163" s="56"/>
      <c r="DM163" s="56"/>
      <c r="DN163" s="56"/>
      <c r="DO163" s="56"/>
      <c r="DP163" s="56"/>
      <c r="DQ163" s="56"/>
      <c r="DR163" s="56"/>
      <c r="DS163" s="56"/>
      <c r="DT163" s="56"/>
      <c r="DU163" s="56"/>
      <c r="DV163" s="56"/>
      <c r="DW163" s="56"/>
      <c r="DX163" s="56"/>
      <c r="DY163" s="56"/>
      <c r="DZ163" s="56"/>
      <c r="EA163" s="56"/>
      <c r="EB163" s="56"/>
      <c r="EC163" s="56"/>
      <c r="ED163" s="56"/>
      <c r="EE163" s="56"/>
      <c r="EF163" s="56"/>
      <c r="EG163" s="56"/>
      <c r="EH163" s="56"/>
      <c r="EI163" s="56"/>
      <c r="EJ163" s="56"/>
      <c r="EK163" s="56"/>
      <c r="EL163" s="56"/>
      <c r="EM163" s="56"/>
      <c r="EN163" s="56"/>
      <c r="EO163" s="56"/>
      <c r="EP163" s="56"/>
      <c r="EQ163" s="56"/>
      <c r="ER163" s="56"/>
      <c r="ES163" s="56"/>
      <c r="ET163" s="56"/>
      <c r="EU163" s="56"/>
      <c r="EV163" s="56"/>
      <c r="EW163" s="56"/>
      <c r="EX163" s="56"/>
      <c r="EY163" s="56"/>
      <c r="EZ163" s="56"/>
      <c r="FA163" s="56"/>
      <c r="FB163" s="56"/>
      <c r="FC163" s="56"/>
      <c r="FD163" s="56"/>
      <c r="FE163" s="56"/>
      <c r="FF163" s="56"/>
      <c r="FG163" s="56"/>
      <c r="FH163" s="56"/>
      <c r="FI163" s="56"/>
      <c r="FJ163" s="56"/>
      <c r="FK163" s="56"/>
      <c r="FL163" s="56"/>
      <c r="FM163" s="56"/>
      <c r="FN163" s="56"/>
      <c r="FO163" s="56"/>
      <c r="FP163" s="56"/>
      <c r="FQ163" s="56"/>
      <c r="FR163" s="56"/>
      <c r="FS163" s="56"/>
      <c r="FT163" s="56"/>
      <c r="FU163" s="56"/>
      <c r="FV163" s="56"/>
      <c r="FW163" s="56"/>
      <c r="FX163" s="56"/>
      <c r="FY163" s="56"/>
      <c r="FZ163" s="56"/>
      <c r="GA163" s="56"/>
      <c r="GB163" s="56"/>
      <c r="GC163" s="56"/>
      <c r="GD163" s="56"/>
      <c r="GE163" s="56"/>
      <c r="GF163" s="56"/>
      <c r="GG163" s="56"/>
      <c r="GH163" s="56"/>
      <c r="GI163" s="56"/>
      <c r="GJ163" s="56"/>
      <c r="GK163" s="56"/>
      <c r="GL163" s="56"/>
      <c r="GM163" s="56"/>
      <c r="GN163" s="56"/>
      <c r="GO163" s="56"/>
      <c r="GP163" s="56"/>
      <c r="GQ163" s="56"/>
      <c r="GR163" s="56"/>
      <c r="GS163" s="56"/>
      <c r="GT163" s="56"/>
      <c r="GU163" s="56"/>
      <c r="GV163" s="56"/>
      <c r="GW163" s="56"/>
    </row>
    <row r="164" spans="7:205" ht="20.100000000000001" customHeight="1">
      <c r="G164" s="54"/>
      <c r="H164" s="54"/>
      <c r="I164" s="54"/>
      <c r="J164" s="54"/>
      <c r="K164" s="54"/>
      <c r="L164" s="54"/>
      <c r="M164" s="54"/>
      <c r="N164" s="54"/>
      <c r="O164" s="54"/>
      <c r="P164" s="54"/>
      <c r="Q164" s="54"/>
      <c r="R164" s="54"/>
      <c r="S164" s="54"/>
      <c r="T164" s="54"/>
      <c r="U164" s="54"/>
      <c r="V164" s="54"/>
      <c r="W164" s="54"/>
      <c r="X164" s="54"/>
      <c r="Y164" s="54"/>
      <c r="Z164" s="54"/>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c r="BF164" s="56"/>
      <c r="BG164" s="56"/>
      <c r="BH164" s="56"/>
      <c r="BI164" s="56"/>
      <c r="BJ164" s="56"/>
      <c r="BK164" s="56"/>
      <c r="BL164" s="56"/>
      <c r="BM164" s="56"/>
      <c r="BN164" s="56"/>
      <c r="BO164" s="56"/>
      <c r="BP164" s="56"/>
      <c r="BQ164" s="56"/>
      <c r="BR164" s="56"/>
      <c r="BS164" s="56"/>
      <c r="BT164" s="56"/>
      <c r="BU164" s="56"/>
      <c r="BV164" s="56"/>
      <c r="BW164" s="56"/>
      <c r="BX164" s="56"/>
      <c r="BY164" s="56"/>
      <c r="BZ164" s="56"/>
      <c r="CA164" s="56"/>
      <c r="CB164" s="56"/>
      <c r="CC164" s="56"/>
      <c r="CD164" s="56"/>
      <c r="CE164" s="56"/>
      <c r="CF164" s="56"/>
      <c r="CG164" s="56"/>
      <c r="CH164" s="56"/>
      <c r="CI164" s="56"/>
      <c r="CJ164" s="56"/>
      <c r="CK164" s="56"/>
      <c r="CL164" s="56"/>
      <c r="CM164" s="56"/>
      <c r="CN164" s="56"/>
      <c r="CO164" s="56"/>
      <c r="CP164" s="56"/>
      <c r="CQ164" s="56"/>
      <c r="CR164" s="56"/>
      <c r="CS164" s="56"/>
      <c r="CT164" s="56"/>
      <c r="CU164" s="56"/>
      <c r="CV164" s="56"/>
      <c r="CW164" s="56"/>
      <c r="CX164" s="56"/>
      <c r="CY164" s="56"/>
      <c r="CZ164" s="56"/>
      <c r="DA164" s="56"/>
      <c r="DB164" s="56"/>
      <c r="DC164" s="56"/>
      <c r="DD164" s="56"/>
      <c r="DE164" s="56"/>
      <c r="DF164" s="56"/>
      <c r="DG164" s="56"/>
      <c r="DH164" s="56"/>
      <c r="DI164" s="56"/>
      <c r="DJ164" s="56"/>
      <c r="DK164" s="56"/>
      <c r="DL164" s="56"/>
      <c r="DM164" s="56"/>
      <c r="DN164" s="56"/>
      <c r="DO164" s="56"/>
      <c r="DP164" s="56"/>
      <c r="DQ164" s="56"/>
      <c r="DR164" s="56"/>
      <c r="DS164" s="56"/>
      <c r="DT164" s="56"/>
      <c r="DU164" s="56"/>
      <c r="DV164" s="56"/>
      <c r="DW164" s="56"/>
      <c r="DX164" s="56"/>
      <c r="DY164" s="56"/>
      <c r="DZ164" s="56"/>
      <c r="EA164" s="56"/>
      <c r="EB164" s="56"/>
      <c r="EC164" s="56"/>
      <c r="ED164" s="56"/>
      <c r="EE164" s="56"/>
      <c r="EF164" s="56"/>
      <c r="EG164" s="56"/>
      <c r="EH164" s="56"/>
      <c r="EI164" s="56"/>
      <c r="EJ164" s="56"/>
      <c r="EK164" s="56"/>
      <c r="EL164" s="56"/>
      <c r="EM164" s="56"/>
      <c r="EN164" s="56"/>
      <c r="EO164" s="56"/>
      <c r="EP164" s="56"/>
      <c r="EQ164" s="56"/>
      <c r="ER164" s="56"/>
      <c r="ES164" s="56"/>
      <c r="ET164" s="56"/>
      <c r="EU164" s="56"/>
      <c r="EV164" s="56"/>
      <c r="EW164" s="56"/>
      <c r="EX164" s="56"/>
      <c r="EY164" s="56"/>
      <c r="EZ164" s="56"/>
      <c r="FA164" s="56"/>
      <c r="FB164" s="56"/>
      <c r="FC164" s="56"/>
      <c r="FD164" s="56"/>
      <c r="FE164" s="56"/>
      <c r="FF164" s="56"/>
      <c r="FG164" s="56"/>
      <c r="FH164" s="56"/>
      <c r="FI164" s="56"/>
      <c r="FJ164" s="56"/>
      <c r="FK164" s="56"/>
      <c r="FL164" s="56"/>
      <c r="FM164" s="56"/>
      <c r="FN164" s="56"/>
      <c r="FO164" s="56"/>
      <c r="FP164" s="56"/>
      <c r="FQ164" s="56"/>
      <c r="FR164" s="56"/>
      <c r="FS164" s="56"/>
      <c r="FT164" s="56"/>
      <c r="FU164" s="56"/>
      <c r="FV164" s="56"/>
      <c r="FW164" s="56"/>
      <c r="FX164" s="56"/>
      <c r="FY164" s="56"/>
      <c r="FZ164" s="56"/>
      <c r="GA164" s="56"/>
      <c r="GB164" s="56"/>
      <c r="GC164" s="56"/>
      <c r="GD164" s="56"/>
      <c r="GE164" s="56"/>
      <c r="GF164" s="56"/>
      <c r="GG164" s="56"/>
      <c r="GH164" s="56"/>
      <c r="GI164" s="56"/>
      <c r="GJ164" s="56"/>
      <c r="GK164" s="56"/>
      <c r="GL164" s="56"/>
      <c r="GM164" s="56"/>
      <c r="GN164" s="56"/>
      <c r="GO164" s="56"/>
      <c r="GP164" s="56"/>
      <c r="GQ164" s="56"/>
      <c r="GR164" s="56"/>
      <c r="GS164" s="56"/>
      <c r="GT164" s="56"/>
      <c r="GU164" s="56"/>
      <c r="GV164" s="56"/>
      <c r="GW164" s="56"/>
    </row>
    <row r="165" spans="7:205" ht="20.100000000000001" customHeight="1">
      <c r="G165" s="54"/>
      <c r="H165" s="54"/>
      <c r="I165" s="54"/>
      <c r="J165" s="54"/>
      <c r="K165" s="54"/>
      <c r="L165" s="54"/>
      <c r="M165" s="54"/>
      <c r="N165" s="54"/>
      <c r="O165" s="54"/>
      <c r="P165" s="54"/>
      <c r="Q165" s="54"/>
      <c r="R165" s="54"/>
      <c r="S165" s="54"/>
      <c r="T165" s="54"/>
      <c r="U165" s="54"/>
      <c r="V165" s="54"/>
      <c r="W165" s="54"/>
      <c r="X165" s="54"/>
      <c r="Y165" s="54"/>
      <c r="Z165" s="54"/>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56"/>
      <c r="BN165" s="56"/>
      <c r="BO165" s="56"/>
      <c r="BP165" s="56"/>
      <c r="BQ165" s="56"/>
      <c r="BR165" s="56"/>
      <c r="BS165" s="56"/>
      <c r="BT165" s="56"/>
      <c r="BU165" s="56"/>
      <c r="BV165" s="56"/>
      <c r="BW165" s="56"/>
      <c r="BX165" s="56"/>
      <c r="BY165" s="56"/>
      <c r="BZ165" s="56"/>
      <c r="CA165" s="56"/>
      <c r="CB165" s="56"/>
      <c r="CC165" s="56"/>
      <c r="CD165" s="56"/>
      <c r="CE165" s="56"/>
      <c r="CF165" s="56"/>
      <c r="CG165" s="56"/>
      <c r="CH165" s="56"/>
      <c r="CI165" s="56"/>
      <c r="CJ165" s="56"/>
      <c r="CK165" s="56"/>
      <c r="CL165" s="56"/>
      <c r="CM165" s="56"/>
      <c r="CN165" s="56"/>
      <c r="CO165" s="56"/>
      <c r="CP165" s="56"/>
      <c r="CQ165" s="56"/>
      <c r="CR165" s="56"/>
      <c r="CS165" s="56"/>
      <c r="CT165" s="56"/>
      <c r="CU165" s="56"/>
      <c r="CV165" s="56"/>
      <c r="CW165" s="56"/>
      <c r="CX165" s="56"/>
      <c r="CY165" s="56"/>
      <c r="CZ165" s="56"/>
      <c r="DA165" s="56"/>
      <c r="DB165" s="56"/>
      <c r="DC165" s="56"/>
      <c r="DD165" s="56"/>
      <c r="DE165" s="56"/>
      <c r="DF165" s="56"/>
      <c r="DG165" s="56"/>
      <c r="DH165" s="56"/>
      <c r="DI165" s="56"/>
      <c r="DJ165" s="56"/>
      <c r="DK165" s="56"/>
      <c r="DL165" s="56"/>
      <c r="DM165" s="56"/>
      <c r="DN165" s="56"/>
      <c r="DO165" s="56"/>
      <c r="DP165" s="56"/>
      <c r="DQ165" s="56"/>
      <c r="DR165" s="56"/>
      <c r="DS165" s="56"/>
      <c r="DT165" s="56"/>
      <c r="DU165" s="56"/>
      <c r="DV165" s="56"/>
      <c r="DW165" s="56"/>
      <c r="DX165" s="56"/>
      <c r="DY165" s="56"/>
      <c r="DZ165" s="56"/>
      <c r="EA165" s="56"/>
      <c r="EB165" s="56"/>
      <c r="EC165" s="56"/>
      <c r="ED165" s="56"/>
      <c r="EE165" s="56"/>
      <c r="EF165" s="56"/>
      <c r="EG165" s="56"/>
      <c r="EH165" s="56"/>
      <c r="EI165" s="56"/>
      <c r="EJ165" s="56"/>
      <c r="EK165" s="56"/>
      <c r="EL165" s="56"/>
      <c r="EM165" s="56"/>
      <c r="EN165" s="56"/>
      <c r="EO165" s="56"/>
      <c r="EP165" s="56"/>
      <c r="EQ165" s="56"/>
      <c r="ER165" s="56"/>
      <c r="ES165" s="56"/>
      <c r="ET165" s="56"/>
      <c r="EU165" s="56"/>
      <c r="EV165" s="56"/>
      <c r="EW165" s="56"/>
      <c r="EX165" s="56"/>
      <c r="EY165" s="56"/>
      <c r="EZ165" s="56"/>
      <c r="FA165" s="56"/>
      <c r="FB165" s="56"/>
      <c r="FC165" s="56"/>
      <c r="FD165" s="56"/>
      <c r="FE165" s="56"/>
      <c r="FF165" s="56"/>
      <c r="FG165" s="56"/>
      <c r="FH165" s="56"/>
      <c r="FI165" s="56"/>
      <c r="FJ165" s="56"/>
      <c r="FK165" s="56"/>
      <c r="FL165" s="56"/>
      <c r="FM165" s="56"/>
      <c r="FN165" s="56"/>
      <c r="FO165" s="56"/>
      <c r="FP165" s="56"/>
      <c r="FQ165" s="56"/>
      <c r="FR165" s="56"/>
      <c r="FS165" s="56"/>
      <c r="FT165" s="56"/>
      <c r="FU165" s="56"/>
      <c r="FV165" s="56"/>
      <c r="FW165" s="56"/>
      <c r="FX165" s="56"/>
      <c r="FY165" s="56"/>
      <c r="FZ165" s="56"/>
      <c r="GA165" s="56"/>
      <c r="GB165" s="56"/>
      <c r="GC165" s="56"/>
      <c r="GD165" s="56"/>
      <c r="GE165" s="56"/>
      <c r="GF165" s="56"/>
      <c r="GG165" s="56"/>
      <c r="GH165" s="56"/>
      <c r="GI165" s="56"/>
      <c r="GJ165" s="56"/>
      <c r="GK165" s="56"/>
      <c r="GL165" s="56"/>
      <c r="GM165" s="56"/>
      <c r="GN165" s="56"/>
      <c r="GO165" s="56"/>
      <c r="GP165" s="56"/>
      <c r="GQ165" s="56"/>
      <c r="GR165" s="56"/>
      <c r="GS165" s="56"/>
      <c r="GT165" s="56"/>
      <c r="GU165" s="56"/>
      <c r="GV165" s="56"/>
      <c r="GW165" s="56"/>
    </row>
    <row r="166" spans="7:205" ht="20.100000000000001" customHeight="1">
      <c r="G166" s="54"/>
      <c r="H166" s="54"/>
      <c r="I166" s="54"/>
      <c r="J166" s="54"/>
      <c r="K166" s="54"/>
      <c r="L166" s="54"/>
      <c r="M166" s="54"/>
      <c r="N166" s="54"/>
      <c r="O166" s="54"/>
      <c r="P166" s="54"/>
      <c r="Q166" s="54"/>
      <c r="R166" s="54"/>
      <c r="S166" s="54"/>
      <c r="T166" s="54"/>
      <c r="U166" s="54"/>
      <c r="V166" s="54"/>
      <c r="W166" s="54"/>
      <c r="X166" s="54"/>
      <c r="Y166" s="54"/>
      <c r="Z166" s="54"/>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56"/>
      <c r="BN166" s="56"/>
      <c r="BO166" s="56"/>
      <c r="BP166" s="56"/>
      <c r="BQ166" s="56"/>
      <c r="BR166" s="56"/>
      <c r="BS166" s="56"/>
      <c r="BT166" s="56"/>
      <c r="BU166" s="56"/>
      <c r="BV166" s="56"/>
      <c r="BW166" s="56"/>
      <c r="BX166" s="56"/>
      <c r="BY166" s="56"/>
      <c r="BZ166" s="56"/>
      <c r="CA166" s="56"/>
      <c r="CB166" s="56"/>
      <c r="CC166" s="56"/>
      <c r="CD166" s="56"/>
      <c r="CE166" s="56"/>
      <c r="CF166" s="56"/>
      <c r="CG166" s="56"/>
      <c r="CH166" s="56"/>
      <c r="CI166" s="56"/>
      <c r="CJ166" s="56"/>
      <c r="CK166" s="56"/>
      <c r="CL166" s="56"/>
      <c r="CM166" s="56"/>
      <c r="CN166" s="56"/>
      <c r="CO166" s="56"/>
      <c r="CP166" s="56"/>
      <c r="CQ166" s="56"/>
      <c r="CR166" s="56"/>
      <c r="CS166" s="56"/>
      <c r="CT166" s="56"/>
      <c r="CU166" s="56"/>
      <c r="CV166" s="56"/>
      <c r="CW166" s="56"/>
      <c r="CX166" s="56"/>
      <c r="CY166" s="56"/>
      <c r="CZ166" s="56"/>
      <c r="DA166" s="56"/>
      <c r="DB166" s="56"/>
      <c r="DC166" s="56"/>
      <c r="DD166" s="56"/>
      <c r="DE166" s="56"/>
      <c r="DF166" s="56"/>
      <c r="DG166" s="56"/>
      <c r="DH166" s="56"/>
      <c r="DI166" s="56"/>
      <c r="DJ166" s="56"/>
      <c r="DK166" s="56"/>
      <c r="DL166" s="56"/>
      <c r="DM166" s="56"/>
      <c r="DN166" s="56"/>
      <c r="DO166" s="56"/>
      <c r="DP166" s="56"/>
      <c r="DQ166" s="56"/>
      <c r="DR166" s="56"/>
      <c r="DS166" s="56"/>
      <c r="DT166" s="56"/>
      <c r="DU166" s="56"/>
      <c r="DV166" s="56"/>
      <c r="DW166" s="56"/>
      <c r="DX166" s="56"/>
      <c r="DY166" s="56"/>
      <c r="DZ166" s="56"/>
      <c r="EA166" s="56"/>
      <c r="EB166" s="56"/>
      <c r="EC166" s="56"/>
      <c r="ED166" s="56"/>
      <c r="EE166" s="56"/>
      <c r="EF166" s="56"/>
      <c r="EG166" s="56"/>
      <c r="EH166" s="56"/>
      <c r="EI166" s="56"/>
      <c r="EJ166" s="56"/>
      <c r="EK166" s="56"/>
      <c r="EL166" s="56"/>
      <c r="EM166" s="56"/>
      <c r="EN166" s="56"/>
      <c r="EO166" s="56"/>
      <c r="EP166" s="56"/>
      <c r="EQ166" s="56"/>
      <c r="ER166" s="56"/>
      <c r="ES166" s="56"/>
      <c r="ET166" s="56"/>
      <c r="EU166" s="56"/>
      <c r="EV166" s="56"/>
      <c r="EW166" s="56"/>
      <c r="EX166" s="56"/>
      <c r="EY166" s="56"/>
      <c r="EZ166" s="56"/>
      <c r="FA166" s="56"/>
      <c r="FB166" s="56"/>
      <c r="FC166" s="56"/>
      <c r="FD166" s="56"/>
      <c r="FE166" s="56"/>
      <c r="FF166" s="56"/>
      <c r="FG166" s="56"/>
      <c r="FH166" s="56"/>
      <c r="FI166" s="56"/>
      <c r="FJ166" s="56"/>
      <c r="FK166" s="56"/>
      <c r="FL166" s="56"/>
      <c r="FM166" s="56"/>
      <c r="FN166" s="56"/>
      <c r="FO166" s="56"/>
      <c r="FP166" s="56"/>
      <c r="FQ166" s="56"/>
      <c r="FR166" s="56"/>
      <c r="FS166" s="56"/>
      <c r="FT166" s="56"/>
      <c r="FU166" s="56"/>
      <c r="FV166" s="56"/>
      <c r="FW166" s="56"/>
      <c r="FX166" s="56"/>
      <c r="FY166" s="56"/>
      <c r="FZ166" s="56"/>
      <c r="GA166" s="56"/>
      <c r="GB166" s="56"/>
      <c r="GC166" s="56"/>
      <c r="GD166" s="56"/>
      <c r="GE166" s="56"/>
      <c r="GF166" s="56"/>
      <c r="GG166" s="56"/>
      <c r="GH166" s="56"/>
      <c r="GI166" s="56"/>
      <c r="GJ166" s="56"/>
      <c r="GK166" s="56"/>
      <c r="GL166" s="56"/>
      <c r="GM166" s="56"/>
      <c r="GN166" s="56"/>
      <c r="GO166" s="56"/>
      <c r="GP166" s="56"/>
      <c r="GQ166" s="56"/>
      <c r="GR166" s="56"/>
      <c r="GS166" s="56"/>
      <c r="GT166" s="56"/>
      <c r="GU166" s="56"/>
      <c r="GV166" s="56"/>
      <c r="GW166" s="56"/>
    </row>
    <row r="167" spans="7:205" ht="20.100000000000001" customHeight="1">
      <c r="G167" s="54"/>
      <c r="H167" s="54"/>
      <c r="I167" s="54"/>
      <c r="J167" s="54"/>
      <c r="K167" s="54"/>
      <c r="L167" s="54"/>
      <c r="M167" s="54"/>
      <c r="N167" s="54"/>
      <c r="O167" s="54"/>
      <c r="P167" s="54"/>
      <c r="Q167" s="54"/>
      <c r="R167" s="54"/>
      <c r="S167" s="54"/>
      <c r="T167" s="54"/>
      <c r="U167" s="54"/>
      <c r="V167" s="54"/>
      <c r="W167" s="54"/>
      <c r="X167" s="54"/>
      <c r="Y167" s="54"/>
      <c r="Z167" s="54"/>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c r="BG167" s="56"/>
      <c r="BH167" s="56"/>
      <c r="BI167" s="56"/>
      <c r="BJ167" s="56"/>
      <c r="BK167" s="56"/>
      <c r="BL167" s="56"/>
      <c r="BM167" s="56"/>
      <c r="BN167" s="56"/>
      <c r="BO167" s="56"/>
      <c r="BP167" s="56"/>
      <c r="BQ167" s="56"/>
      <c r="BR167" s="56"/>
      <c r="BS167" s="56"/>
      <c r="BT167" s="56"/>
      <c r="BU167" s="56"/>
      <c r="BV167" s="56"/>
      <c r="BW167" s="56"/>
      <c r="BX167" s="56"/>
      <c r="BY167" s="56"/>
      <c r="BZ167" s="56"/>
      <c r="CA167" s="56"/>
      <c r="CB167" s="56"/>
      <c r="CC167" s="56"/>
      <c r="CD167" s="56"/>
      <c r="CE167" s="56"/>
      <c r="CF167" s="56"/>
      <c r="CG167" s="56"/>
      <c r="CH167" s="56"/>
      <c r="CI167" s="56"/>
      <c r="CJ167" s="56"/>
      <c r="CK167" s="56"/>
      <c r="CL167" s="56"/>
      <c r="CM167" s="56"/>
      <c r="CN167" s="56"/>
      <c r="CO167" s="56"/>
      <c r="CP167" s="56"/>
      <c r="CQ167" s="56"/>
      <c r="CR167" s="56"/>
      <c r="CS167" s="56"/>
      <c r="CT167" s="56"/>
      <c r="CU167" s="56"/>
      <c r="CV167" s="56"/>
      <c r="CW167" s="56"/>
      <c r="CX167" s="56"/>
      <c r="CY167" s="56"/>
      <c r="CZ167" s="56"/>
      <c r="DA167" s="56"/>
      <c r="DB167" s="56"/>
      <c r="DC167" s="56"/>
      <c r="DD167" s="56"/>
      <c r="DE167" s="56"/>
      <c r="DF167" s="56"/>
      <c r="DG167" s="56"/>
      <c r="DH167" s="56"/>
      <c r="DI167" s="56"/>
      <c r="DJ167" s="56"/>
      <c r="DK167" s="56"/>
      <c r="DL167" s="56"/>
      <c r="DM167" s="56"/>
      <c r="DN167" s="56"/>
      <c r="DO167" s="56"/>
      <c r="DP167" s="56"/>
      <c r="DQ167" s="56"/>
      <c r="DR167" s="56"/>
      <c r="DS167" s="56"/>
      <c r="DT167" s="56"/>
      <c r="DU167" s="56"/>
      <c r="DV167" s="56"/>
      <c r="DW167" s="56"/>
      <c r="DX167" s="56"/>
      <c r="DY167" s="56"/>
      <c r="DZ167" s="56"/>
      <c r="EA167" s="56"/>
      <c r="EB167" s="56"/>
      <c r="EC167" s="56"/>
      <c r="ED167" s="56"/>
      <c r="EE167" s="56"/>
      <c r="EF167" s="56"/>
      <c r="EG167" s="56"/>
      <c r="EH167" s="56"/>
      <c r="EI167" s="56"/>
      <c r="EJ167" s="56"/>
      <c r="EK167" s="56"/>
      <c r="EL167" s="56"/>
      <c r="EM167" s="56"/>
      <c r="EN167" s="56"/>
      <c r="EO167" s="56"/>
      <c r="EP167" s="56"/>
      <c r="EQ167" s="56"/>
      <c r="ER167" s="56"/>
      <c r="ES167" s="56"/>
      <c r="ET167" s="56"/>
      <c r="EU167" s="56"/>
      <c r="EV167" s="56"/>
      <c r="EW167" s="56"/>
      <c r="EX167" s="56"/>
      <c r="EY167" s="56"/>
      <c r="EZ167" s="56"/>
      <c r="FA167" s="56"/>
      <c r="FB167" s="56"/>
      <c r="FC167" s="56"/>
      <c r="FD167" s="56"/>
      <c r="FE167" s="56"/>
      <c r="FF167" s="56"/>
      <c r="FG167" s="56"/>
      <c r="FH167" s="56"/>
      <c r="FI167" s="56"/>
      <c r="FJ167" s="56"/>
      <c r="FK167" s="56"/>
      <c r="FL167" s="56"/>
      <c r="FM167" s="56"/>
      <c r="FN167" s="56"/>
      <c r="FO167" s="56"/>
      <c r="FP167" s="56"/>
      <c r="FQ167" s="56"/>
      <c r="FR167" s="56"/>
      <c r="FS167" s="56"/>
      <c r="FT167" s="56"/>
      <c r="FU167" s="56"/>
      <c r="FV167" s="56"/>
      <c r="FW167" s="56"/>
      <c r="FX167" s="56"/>
      <c r="FY167" s="56"/>
      <c r="FZ167" s="56"/>
      <c r="GA167" s="56"/>
      <c r="GB167" s="56"/>
      <c r="GC167" s="56"/>
      <c r="GD167" s="56"/>
      <c r="GE167" s="56"/>
      <c r="GF167" s="56"/>
      <c r="GG167" s="56"/>
      <c r="GH167" s="56"/>
      <c r="GI167" s="56"/>
      <c r="GJ167" s="56"/>
      <c r="GK167" s="56"/>
      <c r="GL167" s="56"/>
      <c r="GM167" s="56"/>
      <c r="GN167" s="56"/>
      <c r="GO167" s="56"/>
      <c r="GP167" s="56"/>
      <c r="GQ167" s="56"/>
      <c r="GR167" s="56"/>
      <c r="GS167" s="56"/>
      <c r="GT167" s="56"/>
      <c r="GU167" s="56"/>
      <c r="GV167" s="56"/>
      <c r="GW167" s="56"/>
    </row>
    <row r="168" spans="7:205" ht="20.100000000000001" customHeight="1">
      <c r="G168" s="54"/>
      <c r="H168" s="54"/>
      <c r="I168" s="54"/>
      <c r="J168" s="54"/>
      <c r="K168" s="54"/>
      <c r="L168" s="54"/>
      <c r="M168" s="54"/>
      <c r="N168" s="54"/>
      <c r="O168" s="54"/>
      <c r="P168" s="54"/>
      <c r="Q168" s="54"/>
      <c r="R168" s="54"/>
      <c r="S168" s="54"/>
      <c r="T168" s="54"/>
      <c r="U168" s="54"/>
      <c r="V168" s="54"/>
      <c r="W168" s="54"/>
      <c r="X168" s="54"/>
      <c r="Y168" s="54"/>
      <c r="Z168" s="54"/>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56"/>
      <c r="BN168" s="56"/>
      <c r="BO168" s="56"/>
      <c r="BP168" s="56"/>
      <c r="BQ168" s="56"/>
      <c r="BR168" s="56"/>
      <c r="BS168" s="56"/>
      <c r="BT168" s="56"/>
      <c r="BU168" s="56"/>
      <c r="BV168" s="56"/>
      <c r="BW168" s="56"/>
      <c r="BX168" s="56"/>
      <c r="BY168" s="56"/>
      <c r="BZ168" s="56"/>
      <c r="CA168" s="56"/>
      <c r="CB168" s="56"/>
      <c r="CC168" s="56"/>
      <c r="CD168" s="56"/>
      <c r="CE168" s="56"/>
      <c r="CF168" s="56"/>
      <c r="CG168" s="56"/>
      <c r="CH168" s="56"/>
      <c r="CI168" s="56"/>
      <c r="CJ168" s="56"/>
      <c r="CK168" s="56"/>
      <c r="CL168" s="56"/>
      <c r="CM168" s="56"/>
      <c r="CN168" s="56"/>
      <c r="CO168" s="56"/>
      <c r="CP168" s="56"/>
      <c r="CQ168" s="56"/>
      <c r="CR168" s="56"/>
      <c r="CS168" s="56"/>
      <c r="CT168" s="56"/>
      <c r="CU168" s="56"/>
      <c r="CV168" s="56"/>
      <c r="CW168" s="56"/>
      <c r="CX168" s="56"/>
      <c r="CY168" s="56"/>
      <c r="CZ168" s="56"/>
      <c r="DA168" s="56"/>
      <c r="DB168" s="56"/>
      <c r="DC168" s="56"/>
      <c r="DD168" s="56"/>
      <c r="DE168" s="56"/>
      <c r="DF168" s="56"/>
      <c r="DG168" s="56"/>
      <c r="DH168" s="56"/>
      <c r="DI168" s="56"/>
      <c r="DJ168" s="56"/>
      <c r="DK168" s="56"/>
      <c r="DL168" s="56"/>
      <c r="DM168" s="56"/>
      <c r="DN168" s="56"/>
      <c r="DO168" s="56"/>
      <c r="DP168" s="56"/>
      <c r="DQ168" s="56"/>
      <c r="DR168" s="56"/>
      <c r="DS168" s="56"/>
      <c r="DT168" s="56"/>
      <c r="DU168" s="56"/>
      <c r="DV168" s="56"/>
      <c r="DW168" s="56"/>
      <c r="DX168" s="56"/>
      <c r="DY168" s="56"/>
      <c r="DZ168" s="56"/>
      <c r="EA168" s="56"/>
      <c r="EB168" s="56"/>
      <c r="EC168" s="56"/>
      <c r="ED168" s="56"/>
      <c r="EE168" s="56"/>
      <c r="EF168" s="56"/>
      <c r="EG168" s="56"/>
      <c r="EH168" s="56"/>
      <c r="EI168" s="56"/>
      <c r="EJ168" s="56"/>
      <c r="EK168" s="56"/>
      <c r="EL168" s="56"/>
      <c r="EM168" s="56"/>
      <c r="EN168" s="56"/>
      <c r="EO168" s="56"/>
      <c r="EP168" s="56"/>
      <c r="EQ168" s="56"/>
      <c r="ER168" s="56"/>
      <c r="ES168" s="56"/>
      <c r="ET168" s="56"/>
      <c r="EU168" s="56"/>
      <c r="EV168" s="56"/>
      <c r="EW168" s="56"/>
      <c r="EX168" s="56"/>
      <c r="EY168" s="56"/>
      <c r="EZ168" s="56"/>
      <c r="FA168" s="56"/>
      <c r="FB168" s="56"/>
      <c r="FC168" s="56"/>
      <c r="FD168" s="56"/>
      <c r="FE168" s="56"/>
      <c r="FF168" s="56"/>
      <c r="FG168" s="56"/>
      <c r="FH168" s="56"/>
      <c r="FI168" s="56"/>
      <c r="FJ168" s="56"/>
      <c r="FK168" s="56"/>
      <c r="FL168" s="56"/>
      <c r="FM168" s="56"/>
      <c r="FN168" s="56"/>
      <c r="FO168" s="56"/>
      <c r="FP168" s="56"/>
      <c r="FQ168" s="56"/>
      <c r="FR168" s="56"/>
      <c r="FS168" s="56"/>
      <c r="FT168" s="56"/>
      <c r="FU168" s="56"/>
      <c r="FV168" s="56"/>
      <c r="FW168" s="56"/>
      <c r="FX168" s="56"/>
      <c r="FY168" s="56"/>
      <c r="FZ168" s="56"/>
      <c r="GA168" s="56"/>
      <c r="GB168" s="56"/>
      <c r="GC168" s="56"/>
      <c r="GD168" s="56"/>
      <c r="GE168" s="56"/>
      <c r="GF168" s="56"/>
      <c r="GG168" s="56"/>
      <c r="GH168" s="56"/>
      <c r="GI168" s="56"/>
      <c r="GJ168" s="56"/>
      <c r="GK168" s="56"/>
      <c r="GL168" s="56"/>
      <c r="GM168" s="56"/>
      <c r="GN168" s="56"/>
      <c r="GO168" s="56"/>
      <c r="GP168" s="56"/>
      <c r="GQ168" s="56"/>
      <c r="GR168" s="56"/>
      <c r="GS168" s="56"/>
      <c r="GT168" s="56"/>
      <c r="GU168" s="56"/>
      <c r="GV168" s="56"/>
      <c r="GW168" s="56"/>
    </row>
    <row r="169" spans="7:205" ht="20.100000000000001" customHeight="1">
      <c r="G169" s="54"/>
      <c r="H169" s="54"/>
      <c r="I169" s="54"/>
      <c r="J169" s="54"/>
      <c r="K169" s="54"/>
      <c r="L169" s="54"/>
      <c r="M169" s="54"/>
      <c r="N169" s="54"/>
      <c r="O169" s="54"/>
      <c r="P169" s="54"/>
      <c r="Q169" s="54"/>
      <c r="R169" s="54"/>
      <c r="S169" s="54"/>
      <c r="T169" s="54"/>
      <c r="U169" s="54"/>
      <c r="V169" s="54"/>
      <c r="W169" s="54"/>
      <c r="X169" s="54"/>
      <c r="Y169" s="54"/>
      <c r="Z169" s="54"/>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56"/>
      <c r="BN169" s="56"/>
      <c r="BO169" s="56"/>
      <c r="BP169" s="56"/>
      <c r="BQ169" s="56"/>
      <c r="BR169" s="56"/>
      <c r="BS169" s="56"/>
      <c r="BT169" s="56"/>
      <c r="BU169" s="56"/>
      <c r="BV169" s="56"/>
      <c r="BW169" s="56"/>
      <c r="BX169" s="56"/>
      <c r="BY169" s="56"/>
      <c r="BZ169" s="56"/>
      <c r="CA169" s="56"/>
      <c r="CB169" s="56"/>
      <c r="CC169" s="56"/>
      <c r="CD169" s="56"/>
      <c r="CE169" s="56"/>
      <c r="CF169" s="56"/>
      <c r="CG169" s="56"/>
      <c r="CH169" s="56"/>
      <c r="CI169" s="56"/>
      <c r="CJ169" s="56"/>
      <c r="CK169" s="56"/>
      <c r="CL169" s="56"/>
      <c r="CM169" s="56"/>
      <c r="CN169" s="56"/>
      <c r="CO169" s="56"/>
      <c r="CP169" s="56"/>
      <c r="CQ169" s="56"/>
      <c r="CR169" s="56"/>
      <c r="CS169" s="56"/>
      <c r="CT169" s="56"/>
      <c r="CU169" s="56"/>
      <c r="CV169" s="56"/>
      <c r="CW169" s="56"/>
      <c r="CX169" s="56"/>
      <c r="CY169" s="56"/>
      <c r="CZ169" s="56"/>
      <c r="DA169" s="56"/>
      <c r="DB169" s="56"/>
      <c r="DC169" s="56"/>
      <c r="DD169" s="56"/>
      <c r="DE169" s="56"/>
      <c r="DF169" s="56"/>
      <c r="DG169" s="56"/>
      <c r="DH169" s="56"/>
      <c r="DI169" s="56"/>
      <c r="DJ169" s="56"/>
      <c r="DK169" s="56"/>
      <c r="DL169" s="56"/>
      <c r="DM169" s="56"/>
      <c r="DN169" s="56"/>
      <c r="DO169" s="56"/>
      <c r="DP169" s="56"/>
      <c r="DQ169" s="56"/>
      <c r="DR169" s="56"/>
      <c r="DS169" s="56"/>
      <c r="DT169" s="56"/>
      <c r="DU169" s="56"/>
      <c r="DV169" s="56"/>
      <c r="DW169" s="56"/>
      <c r="DX169" s="56"/>
      <c r="DY169" s="56"/>
      <c r="DZ169" s="56"/>
      <c r="EA169" s="56"/>
      <c r="EB169" s="56"/>
      <c r="EC169" s="56"/>
      <c r="ED169" s="56"/>
      <c r="EE169" s="56"/>
      <c r="EF169" s="56"/>
      <c r="EG169" s="56"/>
      <c r="EH169" s="56"/>
      <c r="EI169" s="56"/>
      <c r="EJ169" s="56"/>
      <c r="EK169" s="56"/>
      <c r="EL169" s="56"/>
      <c r="EM169" s="56"/>
      <c r="EN169" s="56"/>
      <c r="EO169" s="56"/>
      <c r="EP169" s="56"/>
      <c r="EQ169" s="56"/>
      <c r="ER169" s="56"/>
      <c r="ES169" s="56"/>
      <c r="ET169" s="56"/>
      <c r="EU169" s="56"/>
      <c r="EV169" s="56"/>
      <c r="EW169" s="56"/>
      <c r="EX169" s="56"/>
      <c r="EY169" s="56"/>
      <c r="EZ169" s="56"/>
      <c r="FA169" s="56"/>
      <c r="FB169" s="56"/>
      <c r="FC169" s="56"/>
      <c r="FD169" s="56"/>
      <c r="FE169" s="56"/>
      <c r="FF169" s="56"/>
      <c r="FG169" s="56"/>
      <c r="FH169" s="56"/>
      <c r="FI169" s="56"/>
      <c r="FJ169" s="56"/>
      <c r="FK169" s="56"/>
      <c r="FL169" s="56"/>
      <c r="FM169" s="56"/>
      <c r="FN169" s="56"/>
      <c r="FO169" s="56"/>
      <c r="FP169" s="56"/>
      <c r="FQ169" s="56"/>
      <c r="FR169" s="56"/>
      <c r="FS169" s="56"/>
      <c r="FT169" s="56"/>
      <c r="FU169" s="56"/>
      <c r="FV169" s="56"/>
      <c r="FW169" s="56"/>
      <c r="FX169" s="56"/>
      <c r="FY169" s="56"/>
      <c r="FZ169" s="56"/>
      <c r="GA169" s="56"/>
      <c r="GB169" s="56"/>
      <c r="GC169" s="56"/>
      <c r="GD169" s="56"/>
      <c r="GE169" s="56"/>
      <c r="GF169" s="56"/>
      <c r="GG169" s="56"/>
      <c r="GH169" s="56"/>
      <c r="GI169" s="56"/>
      <c r="GJ169" s="56"/>
      <c r="GK169" s="56"/>
      <c r="GL169" s="56"/>
      <c r="GM169" s="56"/>
      <c r="GN169" s="56"/>
      <c r="GO169" s="56"/>
      <c r="GP169" s="56"/>
      <c r="GQ169" s="56"/>
      <c r="GR169" s="56"/>
      <c r="GS169" s="56"/>
      <c r="GT169" s="56"/>
      <c r="GU169" s="56"/>
      <c r="GV169" s="56"/>
      <c r="GW169" s="56"/>
    </row>
    <row r="170" spans="7:205" ht="20.100000000000001" customHeight="1">
      <c r="G170" s="54"/>
      <c r="H170" s="54"/>
      <c r="I170" s="54"/>
      <c r="J170" s="54"/>
      <c r="K170" s="54"/>
      <c r="L170" s="54"/>
      <c r="M170" s="54"/>
      <c r="N170" s="54"/>
      <c r="O170" s="54"/>
      <c r="P170" s="54"/>
      <c r="Q170" s="54"/>
      <c r="R170" s="54"/>
      <c r="S170" s="54"/>
      <c r="T170" s="54"/>
      <c r="U170" s="54"/>
      <c r="V170" s="54"/>
      <c r="W170" s="54"/>
      <c r="X170" s="54"/>
      <c r="Y170" s="54"/>
      <c r="Z170" s="54"/>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c r="CJ170" s="56"/>
      <c r="CK170" s="56"/>
      <c r="CL170" s="56"/>
      <c r="CM170" s="56"/>
      <c r="CN170" s="56"/>
      <c r="CO170" s="56"/>
      <c r="CP170" s="56"/>
      <c r="CQ170" s="56"/>
      <c r="CR170" s="56"/>
      <c r="CS170" s="56"/>
      <c r="CT170" s="56"/>
      <c r="CU170" s="56"/>
      <c r="CV170" s="56"/>
      <c r="CW170" s="56"/>
      <c r="CX170" s="56"/>
      <c r="CY170" s="56"/>
      <c r="CZ170" s="56"/>
      <c r="DA170" s="56"/>
      <c r="DB170" s="56"/>
      <c r="DC170" s="56"/>
      <c r="DD170" s="56"/>
      <c r="DE170" s="56"/>
      <c r="DF170" s="56"/>
      <c r="DG170" s="56"/>
      <c r="DH170" s="56"/>
      <c r="DI170" s="56"/>
      <c r="DJ170" s="56"/>
      <c r="DK170" s="56"/>
      <c r="DL170" s="56"/>
      <c r="DM170" s="56"/>
      <c r="DN170" s="56"/>
      <c r="DO170" s="56"/>
      <c r="DP170" s="56"/>
      <c r="DQ170" s="56"/>
      <c r="DR170" s="56"/>
      <c r="DS170" s="56"/>
      <c r="DT170" s="56"/>
      <c r="DU170" s="56"/>
      <c r="DV170" s="56"/>
      <c r="DW170" s="56"/>
      <c r="DX170" s="56"/>
      <c r="DY170" s="56"/>
      <c r="DZ170" s="56"/>
      <c r="EA170" s="56"/>
      <c r="EB170" s="56"/>
      <c r="EC170" s="56"/>
      <c r="ED170" s="56"/>
      <c r="EE170" s="56"/>
      <c r="EF170" s="56"/>
      <c r="EG170" s="56"/>
      <c r="EH170" s="56"/>
      <c r="EI170" s="56"/>
      <c r="EJ170" s="56"/>
      <c r="EK170" s="56"/>
      <c r="EL170" s="56"/>
      <c r="EM170" s="56"/>
      <c r="EN170" s="56"/>
      <c r="EO170" s="56"/>
      <c r="EP170" s="56"/>
      <c r="EQ170" s="56"/>
      <c r="ER170" s="56"/>
      <c r="ES170" s="56"/>
      <c r="ET170" s="56"/>
      <c r="EU170" s="56"/>
      <c r="EV170" s="56"/>
      <c r="EW170" s="56"/>
      <c r="EX170" s="56"/>
      <c r="EY170" s="56"/>
      <c r="EZ170" s="56"/>
      <c r="FA170" s="56"/>
      <c r="FB170" s="56"/>
      <c r="FC170" s="56"/>
      <c r="FD170" s="56"/>
      <c r="FE170" s="56"/>
      <c r="FF170" s="56"/>
      <c r="FG170" s="56"/>
      <c r="FH170" s="56"/>
      <c r="FI170" s="56"/>
      <c r="FJ170" s="56"/>
      <c r="FK170" s="56"/>
      <c r="FL170" s="56"/>
      <c r="FM170" s="56"/>
      <c r="FN170" s="56"/>
      <c r="FO170" s="56"/>
      <c r="FP170" s="56"/>
      <c r="FQ170" s="56"/>
      <c r="FR170" s="56"/>
      <c r="FS170" s="56"/>
      <c r="FT170" s="56"/>
      <c r="FU170" s="56"/>
      <c r="FV170" s="56"/>
      <c r="FW170" s="56"/>
      <c r="FX170" s="56"/>
      <c r="FY170" s="56"/>
      <c r="FZ170" s="56"/>
      <c r="GA170" s="56"/>
      <c r="GB170" s="56"/>
      <c r="GC170" s="56"/>
      <c r="GD170" s="56"/>
      <c r="GE170" s="56"/>
      <c r="GF170" s="56"/>
      <c r="GG170" s="56"/>
      <c r="GH170" s="56"/>
      <c r="GI170" s="56"/>
      <c r="GJ170" s="56"/>
      <c r="GK170" s="56"/>
      <c r="GL170" s="56"/>
      <c r="GM170" s="56"/>
      <c r="GN170" s="56"/>
      <c r="GO170" s="56"/>
      <c r="GP170" s="56"/>
      <c r="GQ170" s="56"/>
      <c r="GR170" s="56"/>
      <c r="GS170" s="56"/>
      <c r="GT170" s="56"/>
      <c r="GU170" s="56"/>
      <c r="GV170" s="56"/>
      <c r="GW170" s="56"/>
    </row>
    <row r="171" spans="7:205" ht="20.100000000000001" customHeight="1">
      <c r="G171" s="54"/>
      <c r="H171" s="54"/>
      <c r="I171" s="54"/>
      <c r="J171" s="54"/>
      <c r="K171" s="54"/>
      <c r="L171" s="54"/>
      <c r="M171" s="54"/>
      <c r="N171" s="54"/>
      <c r="O171" s="54"/>
      <c r="P171" s="54"/>
      <c r="Q171" s="54"/>
      <c r="R171" s="54"/>
      <c r="S171" s="54"/>
      <c r="T171" s="54"/>
      <c r="U171" s="54"/>
      <c r="V171" s="54"/>
      <c r="W171" s="54"/>
      <c r="X171" s="54"/>
      <c r="Y171" s="54"/>
      <c r="Z171" s="54"/>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56"/>
      <c r="BN171" s="56"/>
      <c r="BO171" s="56"/>
      <c r="BP171" s="56"/>
      <c r="BQ171" s="56"/>
      <c r="BR171" s="56"/>
      <c r="BS171" s="56"/>
      <c r="BT171" s="56"/>
      <c r="BU171" s="56"/>
      <c r="BV171" s="56"/>
      <c r="BW171" s="56"/>
      <c r="BX171" s="56"/>
      <c r="BY171" s="56"/>
      <c r="BZ171" s="56"/>
      <c r="CA171" s="56"/>
      <c r="CB171" s="56"/>
      <c r="CC171" s="56"/>
      <c r="CD171" s="56"/>
      <c r="CE171" s="56"/>
      <c r="CF171" s="56"/>
      <c r="CG171" s="56"/>
      <c r="CH171" s="56"/>
      <c r="CI171" s="56"/>
      <c r="CJ171" s="56"/>
      <c r="CK171" s="56"/>
      <c r="CL171" s="56"/>
      <c r="CM171" s="56"/>
      <c r="CN171" s="56"/>
      <c r="CO171" s="56"/>
      <c r="CP171" s="56"/>
      <c r="CQ171" s="56"/>
      <c r="CR171" s="56"/>
      <c r="CS171" s="56"/>
      <c r="CT171" s="56"/>
      <c r="CU171" s="56"/>
      <c r="CV171" s="56"/>
      <c r="CW171" s="56"/>
      <c r="CX171" s="56"/>
      <c r="CY171" s="56"/>
      <c r="CZ171" s="56"/>
      <c r="DA171" s="56"/>
      <c r="DB171" s="56"/>
      <c r="DC171" s="56"/>
      <c r="DD171" s="56"/>
      <c r="DE171" s="56"/>
      <c r="DF171" s="56"/>
      <c r="DG171" s="56"/>
      <c r="DH171" s="56"/>
      <c r="DI171" s="56"/>
      <c r="DJ171" s="56"/>
      <c r="DK171" s="56"/>
      <c r="DL171" s="56"/>
      <c r="DM171" s="56"/>
      <c r="DN171" s="56"/>
      <c r="DO171" s="56"/>
      <c r="DP171" s="56"/>
      <c r="DQ171" s="56"/>
      <c r="DR171" s="56"/>
      <c r="DS171" s="56"/>
      <c r="DT171" s="56"/>
      <c r="DU171" s="56"/>
      <c r="DV171" s="56"/>
      <c r="DW171" s="56"/>
      <c r="DX171" s="56"/>
      <c r="DY171" s="56"/>
      <c r="DZ171" s="56"/>
      <c r="EA171" s="56"/>
      <c r="EB171" s="56"/>
      <c r="EC171" s="56"/>
      <c r="ED171" s="56"/>
      <c r="EE171" s="56"/>
      <c r="EF171" s="56"/>
      <c r="EG171" s="56"/>
      <c r="EH171" s="56"/>
      <c r="EI171" s="56"/>
      <c r="EJ171" s="56"/>
      <c r="EK171" s="56"/>
      <c r="EL171" s="56"/>
      <c r="EM171" s="56"/>
      <c r="EN171" s="56"/>
      <c r="EO171" s="56"/>
      <c r="EP171" s="56"/>
      <c r="EQ171" s="56"/>
      <c r="ER171" s="56"/>
      <c r="ES171" s="56"/>
      <c r="ET171" s="56"/>
      <c r="EU171" s="56"/>
      <c r="EV171" s="56"/>
      <c r="EW171" s="56"/>
      <c r="EX171" s="56"/>
      <c r="EY171" s="56"/>
      <c r="EZ171" s="56"/>
      <c r="FA171" s="56"/>
      <c r="FB171" s="56"/>
      <c r="FC171" s="56"/>
      <c r="FD171" s="56"/>
      <c r="FE171" s="56"/>
      <c r="FF171" s="56"/>
      <c r="FG171" s="56"/>
      <c r="FH171" s="56"/>
      <c r="FI171" s="56"/>
      <c r="FJ171" s="56"/>
      <c r="FK171" s="56"/>
      <c r="FL171" s="56"/>
      <c r="FM171" s="56"/>
      <c r="FN171" s="56"/>
      <c r="FO171" s="56"/>
      <c r="FP171" s="56"/>
      <c r="FQ171" s="56"/>
      <c r="FR171" s="56"/>
      <c r="FS171" s="56"/>
      <c r="FT171" s="56"/>
      <c r="FU171" s="56"/>
      <c r="FV171" s="56"/>
      <c r="FW171" s="56"/>
      <c r="FX171" s="56"/>
      <c r="FY171" s="56"/>
      <c r="FZ171" s="56"/>
      <c r="GA171" s="56"/>
      <c r="GB171" s="56"/>
      <c r="GC171" s="56"/>
      <c r="GD171" s="56"/>
      <c r="GE171" s="56"/>
      <c r="GF171" s="56"/>
      <c r="GG171" s="56"/>
      <c r="GH171" s="56"/>
      <c r="GI171" s="56"/>
      <c r="GJ171" s="56"/>
      <c r="GK171" s="56"/>
      <c r="GL171" s="56"/>
      <c r="GM171" s="56"/>
      <c r="GN171" s="56"/>
      <c r="GO171" s="56"/>
      <c r="GP171" s="56"/>
      <c r="GQ171" s="56"/>
      <c r="GR171" s="56"/>
      <c r="GS171" s="56"/>
      <c r="GT171" s="56"/>
      <c r="GU171" s="56"/>
      <c r="GV171" s="56"/>
      <c r="GW171" s="56"/>
    </row>
    <row r="172" spans="7:205" ht="20.100000000000001" customHeight="1">
      <c r="G172" s="54"/>
      <c r="H172" s="54"/>
      <c r="I172" s="54"/>
      <c r="J172" s="54"/>
      <c r="K172" s="54"/>
      <c r="L172" s="54"/>
      <c r="M172" s="54"/>
      <c r="N172" s="54"/>
      <c r="O172" s="54"/>
      <c r="P172" s="54"/>
      <c r="Q172" s="54"/>
      <c r="R172" s="54"/>
      <c r="S172" s="54"/>
      <c r="T172" s="54"/>
      <c r="U172" s="54"/>
      <c r="V172" s="54"/>
      <c r="W172" s="54"/>
      <c r="X172" s="54"/>
      <c r="Y172" s="54"/>
      <c r="Z172" s="54"/>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c r="BF172" s="56"/>
      <c r="BG172" s="56"/>
      <c r="BH172" s="56"/>
      <c r="BI172" s="56"/>
      <c r="BJ172" s="56"/>
      <c r="BK172" s="56"/>
      <c r="BL172" s="56"/>
      <c r="BM172" s="56"/>
      <c r="BN172" s="56"/>
      <c r="BO172" s="56"/>
      <c r="BP172" s="56"/>
      <c r="BQ172" s="56"/>
      <c r="BR172" s="56"/>
      <c r="BS172" s="56"/>
      <c r="BT172" s="56"/>
      <c r="BU172" s="56"/>
      <c r="BV172" s="56"/>
      <c r="BW172" s="56"/>
      <c r="BX172" s="56"/>
      <c r="BY172" s="56"/>
      <c r="BZ172" s="56"/>
      <c r="CA172" s="56"/>
      <c r="CB172" s="56"/>
      <c r="CC172" s="56"/>
      <c r="CD172" s="56"/>
      <c r="CE172" s="56"/>
      <c r="CF172" s="56"/>
      <c r="CG172" s="56"/>
      <c r="CH172" s="56"/>
      <c r="CI172" s="56"/>
      <c r="CJ172" s="56"/>
      <c r="CK172" s="56"/>
      <c r="CL172" s="56"/>
      <c r="CM172" s="56"/>
      <c r="CN172" s="56"/>
      <c r="CO172" s="56"/>
      <c r="CP172" s="56"/>
      <c r="CQ172" s="56"/>
      <c r="CR172" s="56"/>
      <c r="CS172" s="56"/>
      <c r="CT172" s="56"/>
      <c r="CU172" s="56"/>
      <c r="CV172" s="56"/>
      <c r="CW172" s="56"/>
      <c r="CX172" s="56"/>
      <c r="CY172" s="56"/>
      <c r="CZ172" s="56"/>
      <c r="DA172" s="56"/>
      <c r="DB172" s="56"/>
      <c r="DC172" s="56"/>
      <c r="DD172" s="56"/>
      <c r="DE172" s="56"/>
      <c r="DF172" s="56"/>
      <c r="DG172" s="56"/>
      <c r="DH172" s="56"/>
      <c r="DI172" s="56"/>
      <c r="DJ172" s="56"/>
      <c r="DK172" s="56"/>
      <c r="DL172" s="56"/>
      <c r="DM172" s="56"/>
      <c r="DN172" s="56"/>
      <c r="DO172" s="56"/>
      <c r="DP172" s="56"/>
      <c r="DQ172" s="56"/>
      <c r="DR172" s="56"/>
      <c r="DS172" s="56"/>
      <c r="DT172" s="56"/>
      <c r="DU172" s="56"/>
      <c r="DV172" s="56"/>
      <c r="DW172" s="56"/>
      <c r="DX172" s="56"/>
      <c r="DY172" s="56"/>
      <c r="DZ172" s="56"/>
      <c r="EA172" s="56"/>
      <c r="EB172" s="56"/>
      <c r="EC172" s="56"/>
      <c r="ED172" s="56"/>
      <c r="EE172" s="56"/>
      <c r="EF172" s="56"/>
      <c r="EG172" s="56"/>
      <c r="EH172" s="56"/>
      <c r="EI172" s="56"/>
      <c r="EJ172" s="56"/>
      <c r="EK172" s="56"/>
      <c r="EL172" s="56"/>
      <c r="EM172" s="56"/>
      <c r="EN172" s="56"/>
      <c r="EO172" s="56"/>
      <c r="EP172" s="56"/>
      <c r="EQ172" s="56"/>
      <c r="ER172" s="56"/>
      <c r="ES172" s="56"/>
      <c r="ET172" s="56"/>
      <c r="EU172" s="56"/>
      <c r="EV172" s="56"/>
      <c r="EW172" s="56"/>
      <c r="EX172" s="56"/>
      <c r="EY172" s="56"/>
      <c r="EZ172" s="56"/>
      <c r="FA172" s="56"/>
      <c r="FB172" s="56"/>
      <c r="FC172" s="56"/>
      <c r="FD172" s="56"/>
      <c r="FE172" s="56"/>
      <c r="FF172" s="56"/>
      <c r="FG172" s="56"/>
      <c r="FH172" s="56"/>
      <c r="FI172" s="56"/>
      <c r="FJ172" s="56"/>
      <c r="FK172" s="56"/>
      <c r="FL172" s="56"/>
      <c r="FM172" s="56"/>
      <c r="FN172" s="56"/>
      <c r="FO172" s="56"/>
      <c r="FP172" s="56"/>
      <c r="FQ172" s="56"/>
      <c r="FR172" s="56"/>
      <c r="FS172" s="56"/>
      <c r="FT172" s="56"/>
      <c r="FU172" s="56"/>
      <c r="FV172" s="56"/>
      <c r="FW172" s="56"/>
      <c r="FX172" s="56"/>
      <c r="FY172" s="56"/>
      <c r="FZ172" s="56"/>
      <c r="GA172" s="56"/>
      <c r="GB172" s="56"/>
      <c r="GC172" s="56"/>
      <c r="GD172" s="56"/>
      <c r="GE172" s="56"/>
      <c r="GF172" s="56"/>
      <c r="GG172" s="56"/>
      <c r="GH172" s="56"/>
      <c r="GI172" s="56"/>
      <c r="GJ172" s="56"/>
      <c r="GK172" s="56"/>
      <c r="GL172" s="56"/>
      <c r="GM172" s="56"/>
      <c r="GN172" s="56"/>
      <c r="GO172" s="56"/>
      <c r="GP172" s="56"/>
      <c r="GQ172" s="56"/>
      <c r="GR172" s="56"/>
      <c r="GS172" s="56"/>
      <c r="GT172" s="56"/>
      <c r="GU172" s="56"/>
      <c r="GV172" s="56"/>
      <c r="GW172" s="56"/>
    </row>
    <row r="173" spans="7:205" ht="20.100000000000001" customHeight="1">
      <c r="G173" s="54"/>
      <c r="H173" s="54"/>
      <c r="I173" s="54"/>
      <c r="J173" s="54"/>
      <c r="K173" s="54"/>
      <c r="L173" s="54"/>
      <c r="M173" s="54"/>
      <c r="N173" s="54"/>
      <c r="O173" s="54"/>
      <c r="P173" s="54"/>
      <c r="Q173" s="54"/>
      <c r="R173" s="54"/>
      <c r="S173" s="54"/>
      <c r="T173" s="54"/>
      <c r="U173" s="54"/>
      <c r="V173" s="54"/>
      <c r="W173" s="54"/>
      <c r="X173" s="54"/>
      <c r="Y173" s="54"/>
      <c r="Z173" s="54"/>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56"/>
      <c r="BN173" s="56"/>
      <c r="BO173" s="56"/>
      <c r="BP173" s="56"/>
      <c r="BQ173" s="56"/>
      <c r="BR173" s="56"/>
      <c r="BS173" s="56"/>
      <c r="BT173" s="56"/>
      <c r="BU173" s="56"/>
      <c r="BV173" s="56"/>
      <c r="BW173" s="56"/>
      <c r="BX173" s="56"/>
      <c r="BY173" s="56"/>
      <c r="BZ173" s="56"/>
      <c r="CA173" s="56"/>
      <c r="CB173" s="56"/>
      <c r="CC173" s="56"/>
      <c r="CD173" s="56"/>
      <c r="CE173" s="56"/>
      <c r="CF173" s="56"/>
      <c r="CG173" s="56"/>
      <c r="CH173" s="56"/>
      <c r="CI173" s="56"/>
      <c r="CJ173" s="56"/>
      <c r="CK173" s="56"/>
      <c r="CL173" s="56"/>
      <c r="CM173" s="56"/>
      <c r="CN173" s="56"/>
      <c r="CO173" s="56"/>
      <c r="CP173" s="56"/>
      <c r="CQ173" s="56"/>
      <c r="CR173" s="56"/>
      <c r="CS173" s="56"/>
      <c r="CT173" s="56"/>
      <c r="CU173" s="56"/>
      <c r="CV173" s="56"/>
      <c r="CW173" s="56"/>
      <c r="CX173" s="56"/>
      <c r="CY173" s="56"/>
      <c r="CZ173" s="56"/>
      <c r="DA173" s="56"/>
      <c r="DB173" s="56"/>
      <c r="DC173" s="56"/>
      <c r="DD173" s="56"/>
      <c r="DE173" s="56"/>
      <c r="DF173" s="56"/>
      <c r="DG173" s="56"/>
      <c r="DH173" s="56"/>
      <c r="DI173" s="56"/>
      <c r="DJ173" s="56"/>
      <c r="DK173" s="56"/>
      <c r="DL173" s="56"/>
      <c r="DM173" s="56"/>
      <c r="DN173" s="56"/>
      <c r="DO173" s="56"/>
      <c r="DP173" s="56"/>
      <c r="DQ173" s="56"/>
      <c r="DR173" s="56"/>
      <c r="DS173" s="56"/>
      <c r="DT173" s="56"/>
      <c r="DU173" s="56"/>
      <c r="DV173" s="56"/>
      <c r="DW173" s="56"/>
      <c r="DX173" s="56"/>
      <c r="DY173" s="56"/>
      <c r="DZ173" s="56"/>
      <c r="EA173" s="56"/>
      <c r="EB173" s="56"/>
      <c r="EC173" s="56"/>
      <c r="ED173" s="56"/>
      <c r="EE173" s="56"/>
      <c r="EF173" s="56"/>
      <c r="EG173" s="56"/>
      <c r="EH173" s="56"/>
      <c r="EI173" s="56"/>
      <c r="EJ173" s="56"/>
      <c r="EK173" s="56"/>
      <c r="EL173" s="56"/>
      <c r="EM173" s="56"/>
      <c r="EN173" s="56"/>
      <c r="EO173" s="56"/>
      <c r="EP173" s="56"/>
      <c r="EQ173" s="56"/>
      <c r="ER173" s="56"/>
      <c r="ES173" s="56"/>
      <c r="ET173" s="56"/>
      <c r="EU173" s="56"/>
      <c r="EV173" s="56"/>
      <c r="EW173" s="56"/>
      <c r="EX173" s="56"/>
      <c r="EY173" s="56"/>
      <c r="EZ173" s="56"/>
      <c r="FA173" s="56"/>
      <c r="FB173" s="56"/>
      <c r="FC173" s="56"/>
      <c r="FD173" s="56"/>
      <c r="FE173" s="56"/>
      <c r="FF173" s="56"/>
      <c r="FG173" s="56"/>
      <c r="FH173" s="56"/>
      <c r="FI173" s="56"/>
      <c r="FJ173" s="56"/>
      <c r="FK173" s="56"/>
      <c r="FL173" s="56"/>
      <c r="FM173" s="56"/>
      <c r="FN173" s="56"/>
      <c r="FO173" s="56"/>
      <c r="FP173" s="56"/>
      <c r="FQ173" s="56"/>
      <c r="FR173" s="56"/>
      <c r="FS173" s="56"/>
      <c r="FT173" s="56"/>
      <c r="FU173" s="56"/>
      <c r="FV173" s="56"/>
      <c r="FW173" s="56"/>
      <c r="FX173" s="56"/>
      <c r="FY173" s="56"/>
      <c r="FZ173" s="56"/>
      <c r="GA173" s="56"/>
      <c r="GB173" s="56"/>
      <c r="GC173" s="56"/>
      <c r="GD173" s="56"/>
      <c r="GE173" s="56"/>
      <c r="GF173" s="56"/>
      <c r="GG173" s="56"/>
      <c r="GH173" s="56"/>
      <c r="GI173" s="56"/>
      <c r="GJ173" s="56"/>
      <c r="GK173" s="56"/>
      <c r="GL173" s="56"/>
      <c r="GM173" s="56"/>
      <c r="GN173" s="56"/>
      <c r="GO173" s="56"/>
      <c r="GP173" s="56"/>
      <c r="GQ173" s="56"/>
      <c r="GR173" s="56"/>
      <c r="GS173" s="56"/>
      <c r="GT173" s="56"/>
      <c r="GU173" s="56"/>
      <c r="GV173" s="56"/>
      <c r="GW173" s="56"/>
    </row>
    <row r="174" spans="7:205" ht="20.100000000000001" customHeight="1">
      <c r="G174" s="54"/>
      <c r="H174" s="54"/>
      <c r="I174" s="54"/>
      <c r="J174" s="54"/>
      <c r="K174" s="54"/>
      <c r="L174" s="54"/>
      <c r="M174" s="54"/>
      <c r="N174" s="54"/>
      <c r="O174" s="54"/>
      <c r="P174" s="54"/>
      <c r="Q174" s="54"/>
      <c r="R174" s="54"/>
      <c r="S174" s="54"/>
      <c r="T174" s="54"/>
      <c r="U174" s="54"/>
      <c r="V174" s="54"/>
      <c r="W174" s="54"/>
      <c r="X174" s="54"/>
      <c r="Y174" s="54"/>
      <c r="Z174" s="54"/>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c r="BF174" s="56"/>
      <c r="BG174" s="56"/>
      <c r="BH174" s="56"/>
      <c r="BI174" s="56"/>
      <c r="BJ174" s="56"/>
      <c r="BK174" s="56"/>
      <c r="BL174" s="56"/>
      <c r="BM174" s="56"/>
      <c r="BN174" s="56"/>
      <c r="BO174" s="56"/>
      <c r="BP174" s="56"/>
      <c r="BQ174" s="56"/>
      <c r="BR174" s="56"/>
      <c r="BS174" s="56"/>
      <c r="BT174" s="56"/>
      <c r="BU174" s="56"/>
      <c r="BV174" s="56"/>
      <c r="BW174" s="56"/>
      <c r="BX174" s="56"/>
      <c r="BY174" s="56"/>
      <c r="BZ174" s="56"/>
      <c r="CA174" s="56"/>
      <c r="CB174" s="56"/>
      <c r="CC174" s="56"/>
      <c r="CD174" s="56"/>
      <c r="CE174" s="56"/>
      <c r="CF174" s="56"/>
      <c r="CG174" s="56"/>
      <c r="CH174" s="56"/>
      <c r="CI174" s="56"/>
      <c r="CJ174" s="56"/>
      <c r="CK174" s="56"/>
      <c r="CL174" s="56"/>
      <c r="CM174" s="56"/>
      <c r="CN174" s="56"/>
      <c r="CO174" s="56"/>
      <c r="CP174" s="56"/>
      <c r="CQ174" s="56"/>
      <c r="CR174" s="56"/>
      <c r="CS174" s="56"/>
      <c r="CT174" s="56"/>
      <c r="CU174" s="56"/>
      <c r="CV174" s="56"/>
      <c r="CW174" s="56"/>
      <c r="CX174" s="56"/>
      <c r="CY174" s="56"/>
      <c r="CZ174" s="56"/>
      <c r="DA174" s="56"/>
      <c r="DB174" s="56"/>
      <c r="DC174" s="56"/>
      <c r="DD174" s="56"/>
      <c r="DE174" s="56"/>
      <c r="DF174" s="56"/>
      <c r="DG174" s="56"/>
      <c r="DH174" s="56"/>
      <c r="DI174" s="56"/>
      <c r="DJ174" s="56"/>
      <c r="DK174" s="56"/>
      <c r="DL174" s="56"/>
      <c r="DM174" s="56"/>
      <c r="DN174" s="56"/>
      <c r="DO174" s="56"/>
      <c r="DP174" s="56"/>
      <c r="DQ174" s="56"/>
      <c r="DR174" s="56"/>
      <c r="DS174" s="56"/>
      <c r="DT174" s="56"/>
      <c r="DU174" s="56"/>
      <c r="DV174" s="56"/>
      <c r="DW174" s="56"/>
      <c r="DX174" s="56"/>
      <c r="DY174" s="56"/>
      <c r="DZ174" s="56"/>
      <c r="EA174" s="56"/>
      <c r="EB174" s="56"/>
      <c r="EC174" s="56"/>
      <c r="ED174" s="56"/>
      <c r="EE174" s="56"/>
      <c r="EF174" s="56"/>
      <c r="EG174" s="56"/>
      <c r="EH174" s="56"/>
      <c r="EI174" s="56"/>
      <c r="EJ174" s="56"/>
      <c r="EK174" s="56"/>
      <c r="EL174" s="56"/>
      <c r="EM174" s="56"/>
      <c r="EN174" s="56"/>
      <c r="EO174" s="56"/>
      <c r="EP174" s="56"/>
      <c r="EQ174" s="56"/>
      <c r="ER174" s="56"/>
      <c r="ES174" s="56"/>
      <c r="ET174" s="56"/>
      <c r="EU174" s="56"/>
      <c r="EV174" s="56"/>
      <c r="EW174" s="56"/>
      <c r="EX174" s="56"/>
      <c r="EY174" s="56"/>
      <c r="EZ174" s="56"/>
      <c r="FA174" s="56"/>
      <c r="FB174" s="56"/>
      <c r="FC174" s="56"/>
      <c r="FD174" s="56"/>
      <c r="FE174" s="56"/>
      <c r="FF174" s="56"/>
      <c r="FG174" s="56"/>
      <c r="FH174" s="56"/>
      <c r="FI174" s="56"/>
      <c r="FJ174" s="56"/>
      <c r="FK174" s="56"/>
      <c r="FL174" s="56"/>
      <c r="FM174" s="56"/>
      <c r="FN174" s="56"/>
      <c r="FO174" s="56"/>
      <c r="FP174" s="56"/>
      <c r="FQ174" s="56"/>
      <c r="FR174" s="56"/>
      <c r="FS174" s="56"/>
      <c r="FT174" s="56"/>
      <c r="FU174" s="56"/>
      <c r="FV174" s="56"/>
      <c r="FW174" s="56"/>
      <c r="FX174" s="56"/>
      <c r="FY174" s="56"/>
      <c r="FZ174" s="56"/>
      <c r="GA174" s="56"/>
      <c r="GB174" s="56"/>
      <c r="GC174" s="56"/>
      <c r="GD174" s="56"/>
      <c r="GE174" s="56"/>
      <c r="GF174" s="56"/>
      <c r="GG174" s="56"/>
      <c r="GH174" s="56"/>
      <c r="GI174" s="56"/>
      <c r="GJ174" s="56"/>
      <c r="GK174" s="56"/>
      <c r="GL174" s="56"/>
      <c r="GM174" s="56"/>
      <c r="GN174" s="56"/>
      <c r="GO174" s="56"/>
      <c r="GP174" s="56"/>
      <c r="GQ174" s="56"/>
      <c r="GR174" s="56"/>
      <c r="GS174" s="56"/>
      <c r="GT174" s="56"/>
      <c r="GU174" s="56"/>
      <c r="GV174" s="56"/>
      <c r="GW174" s="56"/>
    </row>
    <row r="175" spans="7:205" ht="20.100000000000001" customHeight="1">
      <c r="G175" s="54"/>
      <c r="H175" s="54"/>
      <c r="I175" s="54"/>
      <c r="J175" s="54"/>
      <c r="K175" s="54"/>
      <c r="L175" s="54"/>
      <c r="M175" s="54"/>
      <c r="N175" s="54"/>
      <c r="O175" s="54"/>
      <c r="P175" s="54"/>
      <c r="Q175" s="54"/>
      <c r="R175" s="54"/>
      <c r="S175" s="54"/>
      <c r="T175" s="54"/>
      <c r="U175" s="54"/>
      <c r="V175" s="54"/>
      <c r="W175" s="54"/>
      <c r="X175" s="54"/>
      <c r="Y175" s="54"/>
      <c r="Z175" s="54"/>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BB175" s="56"/>
      <c r="BC175" s="56"/>
      <c r="BD175" s="56"/>
      <c r="BE175" s="56"/>
      <c r="BF175" s="56"/>
      <c r="BG175" s="56"/>
      <c r="BH175" s="56"/>
      <c r="BI175" s="56"/>
      <c r="BJ175" s="56"/>
      <c r="BK175" s="56"/>
      <c r="BL175" s="56"/>
      <c r="BM175" s="56"/>
      <c r="BN175" s="56"/>
      <c r="BO175" s="56"/>
      <c r="BP175" s="56"/>
      <c r="BQ175" s="56"/>
      <c r="BR175" s="56"/>
      <c r="BS175" s="56"/>
      <c r="BT175" s="56"/>
      <c r="BU175" s="56"/>
      <c r="BV175" s="56"/>
      <c r="BW175" s="56"/>
      <c r="BX175" s="56"/>
      <c r="BY175" s="56"/>
      <c r="BZ175" s="56"/>
      <c r="CA175" s="56"/>
      <c r="CB175" s="56"/>
      <c r="CC175" s="56"/>
      <c r="CD175" s="56"/>
      <c r="CE175" s="56"/>
      <c r="CF175" s="56"/>
      <c r="CG175" s="56"/>
      <c r="CH175" s="56"/>
      <c r="CI175" s="56"/>
      <c r="CJ175" s="56"/>
      <c r="CK175" s="56"/>
      <c r="CL175" s="56"/>
      <c r="CM175" s="56"/>
      <c r="CN175" s="56"/>
      <c r="CO175" s="56"/>
      <c r="CP175" s="56"/>
      <c r="CQ175" s="56"/>
      <c r="CR175" s="56"/>
      <c r="CS175" s="56"/>
      <c r="CT175" s="56"/>
      <c r="CU175" s="56"/>
      <c r="CV175" s="56"/>
      <c r="CW175" s="56"/>
      <c r="CX175" s="56"/>
      <c r="CY175" s="56"/>
      <c r="CZ175" s="56"/>
      <c r="DA175" s="56"/>
      <c r="DB175" s="56"/>
      <c r="DC175" s="56"/>
      <c r="DD175" s="56"/>
      <c r="DE175" s="56"/>
      <c r="DF175" s="56"/>
      <c r="DG175" s="56"/>
      <c r="DH175" s="56"/>
      <c r="DI175" s="56"/>
      <c r="DJ175" s="56"/>
      <c r="DK175" s="56"/>
      <c r="DL175" s="56"/>
      <c r="DM175" s="56"/>
      <c r="DN175" s="56"/>
      <c r="DO175" s="56"/>
      <c r="DP175" s="56"/>
      <c r="DQ175" s="56"/>
      <c r="DR175" s="56"/>
      <c r="DS175" s="56"/>
      <c r="DT175" s="56"/>
      <c r="DU175" s="56"/>
      <c r="DV175" s="56"/>
      <c r="DW175" s="56"/>
      <c r="DX175" s="56"/>
      <c r="DY175" s="56"/>
      <c r="DZ175" s="56"/>
      <c r="EA175" s="56"/>
      <c r="EB175" s="56"/>
      <c r="EC175" s="56"/>
      <c r="ED175" s="56"/>
      <c r="EE175" s="56"/>
      <c r="EF175" s="56"/>
      <c r="EG175" s="56"/>
      <c r="EH175" s="56"/>
      <c r="EI175" s="56"/>
      <c r="EJ175" s="56"/>
      <c r="EK175" s="56"/>
      <c r="EL175" s="56"/>
      <c r="EM175" s="56"/>
      <c r="EN175" s="56"/>
      <c r="EO175" s="56"/>
      <c r="EP175" s="56"/>
      <c r="EQ175" s="56"/>
      <c r="ER175" s="56"/>
      <c r="ES175" s="56"/>
      <c r="ET175" s="56"/>
      <c r="EU175" s="56"/>
      <c r="EV175" s="56"/>
      <c r="EW175" s="56"/>
      <c r="EX175" s="56"/>
      <c r="EY175" s="56"/>
      <c r="EZ175" s="56"/>
      <c r="FA175" s="56"/>
      <c r="FB175" s="56"/>
      <c r="FC175" s="56"/>
      <c r="FD175" s="56"/>
      <c r="FE175" s="56"/>
      <c r="FF175" s="56"/>
      <c r="FG175" s="56"/>
      <c r="FH175" s="56"/>
      <c r="FI175" s="56"/>
      <c r="FJ175" s="56"/>
      <c r="FK175" s="56"/>
      <c r="FL175" s="56"/>
      <c r="FM175" s="56"/>
      <c r="FN175" s="56"/>
      <c r="FO175" s="56"/>
      <c r="FP175" s="56"/>
      <c r="FQ175" s="56"/>
      <c r="FR175" s="56"/>
      <c r="FS175" s="56"/>
      <c r="FT175" s="56"/>
      <c r="FU175" s="56"/>
      <c r="FV175" s="56"/>
      <c r="FW175" s="56"/>
      <c r="FX175" s="56"/>
      <c r="FY175" s="56"/>
      <c r="FZ175" s="56"/>
      <c r="GA175" s="56"/>
      <c r="GB175" s="56"/>
      <c r="GC175" s="56"/>
      <c r="GD175" s="56"/>
      <c r="GE175" s="56"/>
      <c r="GF175" s="56"/>
      <c r="GG175" s="56"/>
      <c r="GH175" s="56"/>
      <c r="GI175" s="56"/>
      <c r="GJ175" s="56"/>
      <c r="GK175" s="56"/>
      <c r="GL175" s="56"/>
      <c r="GM175" s="56"/>
      <c r="GN175" s="56"/>
      <c r="GO175" s="56"/>
      <c r="GP175" s="56"/>
      <c r="GQ175" s="56"/>
      <c r="GR175" s="56"/>
      <c r="GS175" s="56"/>
      <c r="GT175" s="56"/>
      <c r="GU175" s="56"/>
      <c r="GV175" s="56"/>
      <c r="GW175" s="56"/>
    </row>
    <row r="176" spans="7:205" ht="20.100000000000001" customHeight="1">
      <c r="G176" s="54"/>
      <c r="H176" s="54"/>
      <c r="I176" s="54"/>
      <c r="J176" s="54"/>
      <c r="K176" s="54"/>
      <c r="L176" s="54"/>
      <c r="M176" s="54"/>
      <c r="N176" s="54"/>
      <c r="O176" s="54"/>
      <c r="P176" s="54"/>
      <c r="Q176" s="54"/>
      <c r="R176" s="54"/>
      <c r="S176" s="54"/>
      <c r="T176" s="54"/>
      <c r="U176" s="54"/>
      <c r="V176" s="54"/>
      <c r="W176" s="54"/>
      <c r="X176" s="54"/>
      <c r="Y176" s="54"/>
      <c r="Z176" s="54"/>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56"/>
      <c r="BN176" s="56"/>
      <c r="BO176" s="56"/>
      <c r="BP176" s="56"/>
      <c r="BQ176" s="56"/>
      <c r="BR176" s="56"/>
      <c r="BS176" s="56"/>
      <c r="BT176" s="56"/>
      <c r="BU176" s="56"/>
      <c r="BV176" s="56"/>
      <c r="BW176" s="56"/>
      <c r="BX176" s="56"/>
      <c r="BY176" s="56"/>
      <c r="BZ176" s="56"/>
      <c r="CA176" s="56"/>
      <c r="CB176" s="56"/>
      <c r="CC176" s="56"/>
      <c r="CD176" s="56"/>
      <c r="CE176" s="56"/>
      <c r="CF176" s="56"/>
      <c r="CG176" s="56"/>
      <c r="CH176" s="56"/>
      <c r="CI176" s="56"/>
      <c r="CJ176" s="56"/>
      <c r="CK176" s="56"/>
      <c r="CL176" s="56"/>
      <c r="CM176" s="56"/>
      <c r="CN176" s="56"/>
      <c r="CO176" s="56"/>
      <c r="CP176" s="56"/>
      <c r="CQ176" s="56"/>
      <c r="CR176" s="56"/>
      <c r="CS176" s="56"/>
      <c r="CT176" s="56"/>
      <c r="CU176" s="56"/>
      <c r="CV176" s="56"/>
      <c r="CW176" s="56"/>
      <c r="CX176" s="56"/>
      <c r="CY176" s="56"/>
      <c r="CZ176" s="56"/>
      <c r="DA176" s="56"/>
      <c r="DB176" s="56"/>
      <c r="DC176" s="56"/>
      <c r="DD176" s="56"/>
      <c r="DE176" s="56"/>
      <c r="DF176" s="56"/>
      <c r="DG176" s="56"/>
      <c r="DH176" s="56"/>
      <c r="DI176" s="56"/>
      <c r="DJ176" s="56"/>
      <c r="DK176" s="56"/>
      <c r="DL176" s="56"/>
      <c r="DM176" s="56"/>
      <c r="DN176" s="56"/>
      <c r="DO176" s="56"/>
      <c r="DP176" s="56"/>
      <c r="DQ176" s="56"/>
      <c r="DR176" s="56"/>
      <c r="DS176" s="56"/>
      <c r="DT176" s="56"/>
      <c r="DU176" s="56"/>
      <c r="DV176" s="56"/>
      <c r="DW176" s="56"/>
      <c r="DX176" s="56"/>
      <c r="DY176" s="56"/>
      <c r="DZ176" s="56"/>
      <c r="EA176" s="56"/>
      <c r="EB176" s="56"/>
      <c r="EC176" s="56"/>
      <c r="ED176" s="56"/>
      <c r="EE176" s="56"/>
      <c r="EF176" s="56"/>
      <c r="EG176" s="56"/>
      <c r="EH176" s="56"/>
      <c r="EI176" s="56"/>
      <c r="EJ176" s="56"/>
      <c r="EK176" s="56"/>
      <c r="EL176" s="56"/>
      <c r="EM176" s="56"/>
      <c r="EN176" s="56"/>
      <c r="EO176" s="56"/>
      <c r="EP176" s="56"/>
      <c r="EQ176" s="56"/>
      <c r="ER176" s="56"/>
      <c r="ES176" s="56"/>
      <c r="ET176" s="56"/>
      <c r="EU176" s="56"/>
      <c r="EV176" s="56"/>
      <c r="EW176" s="56"/>
      <c r="EX176" s="56"/>
      <c r="EY176" s="56"/>
      <c r="EZ176" s="56"/>
      <c r="FA176" s="56"/>
      <c r="FB176" s="56"/>
      <c r="FC176" s="56"/>
      <c r="FD176" s="56"/>
      <c r="FE176" s="56"/>
      <c r="FF176" s="56"/>
      <c r="FG176" s="56"/>
      <c r="FH176" s="56"/>
      <c r="FI176" s="56"/>
      <c r="FJ176" s="56"/>
      <c r="FK176" s="56"/>
      <c r="FL176" s="56"/>
      <c r="FM176" s="56"/>
      <c r="FN176" s="56"/>
      <c r="FO176" s="56"/>
      <c r="FP176" s="56"/>
      <c r="FQ176" s="56"/>
      <c r="FR176" s="56"/>
      <c r="FS176" s="56"/>
      <c r="FT176" s="56"/>
      <c r="FU176" s="56"/>
      <c r="FV176" s="56"/>
      <c r="FW176" s="56"/>
      <c r="FX176" s="56"/>
      <c r="FY176" s="56"/>
      <c r="FZ176" s="56"/>
      <c r="GA176" s="56"/>
      <c r="GB176" s="56"/>
      <c r="GC176" s="56"/>
      <c r="GD176" s="56"/>
      <c r="GE176" s="56"/>
      <c r="GF176" s="56"/>
      <c r="GG176" s="56"/>
      <c r="GH176" s="56"/>
      <c r="GI176" s="56"/>
      <c r="GJ176" s="56"/>
      <c r="GK176" s="56"/>
      <c r="GL176" s="56"/>
      <c r="GM176" s="56"/>
      <c r="GN176" s="56"/>
      <c r="GO176" s="56"/>
      <c r="GP176" s="56"/>
      <c r="GQ176" s="56"/>
      <c r="GR176" s="56"/>
      <c r="GS176" s="56"/>
      <c r="GT176" s="56"/>
      <c r="GU176" s="56"/>
      <c r="GV176" s="56"/>
      <c r="GW176" s="56"/>
    </row>
    <row r="177" spans="7:205" ht="20.100000000000001" customHeight="1">
      <c r="G177" s="54"/>
      <c r="H177" s="54"/>
      <c r="I177" s="54"/>
      <c r="J177" s="54"/>
      <c r="K177" s="54"/>
      <c r="L177" s="54"/>
      <c r="M177" s="54"/>
      <c r="N177" s="54"/>
      <c r="O177" s="54"/>
      <c r="P177" s="54"/>
      <c r="Q177" s="54"/>
      <c r="R177" s="54"/>
      <c r="S177" s="54"/>
      <c r="T177" s="54"/>
      <c r="U177" s="54"/>
      <c r="V177" s="54"/>
      <c r="W177" s="54"/>
      <c r="X177" s="54"/>
      <c r="Y177" s="54"/>
      <c r="Z177" s="54"/>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c r="BM177" s="56"/>
      <c r="BN177" s="56"/>
      <c r="BO177" s="56"/>
      <c r="BP177" s="56"/>
      <c r="BQ177" s="56"/>
      <c r="BR177" s="56"/>
      <c r="BS177" s="56"/>
      <c r="BT177" s="56"/>
      <c r="BU177" s="56"/>
      <c r="BV177" s="56"/>
      <c r="BW177" s="56"/>
      <c r="BX177" s="56"/>
      <c r="BY177" s="56"/>
      <c r="BZ177" s="56"/>
      <c r="CA177" s="56"/>
      <c r="CB177" s="56"/>
      <c r="CC177" s="56"/>
      <c r="CD177" s="56"/>
      <c r="CE177" s="56"/>
      <c r="CF177" s="56"/>
      <c r="CG177" s="56"/>
      <c r="CH177" s="56"/>
      <c r="CI177" s="56"/>
      <c r="CJ177" s="56"/>
      <c r="CK177" s="56"/>
      <c r="CL177" s="56"/>
      <c r="CM177" s="56"/>
      <c r="CN177" s="56"/>
      <c r="CO177" s="56"/>
      <c r="CP177" s="56"/>
      <c r="CQ177" s="56"/>
      <c r="CR177" s="56"/>
      <c r="CS177" s="56"/>
      <c r="CT177" s="56"/>
      <c r="CU177" s="56"/>
      <c r="CV177" s="56"/>
      <c r="CW177" s="56"/>
      <c r="CX177" s="56"/>
      <c r="CY177" s="56"/>
      <c r="CZ177" s="56"/>
      <c r="DA177" s="56"/>
      <c r="DB177" s="56"/>
      <c r="DC177" s="56"/>
      <c r="DD177" s="56"/>
      <c r="DE177" s="56"/>
      <c r="DF177" s="56"/>
      <c r="DG177" s="56"/>
      <c r="DH177" s="56"/>
      <c r="DI177" s="56"/>
      <c r="DJ177" s="56"/>
      <c r="DK177" s="56"/>
      <c r="DL177" s="56"/>
      <c r="DM177" s="56"/>
      <c r="DN177" s="56"/>
      <c r="DO177" s="56"/>
      <c r="DP177" s="56"/>
      <c r="DQ177" s="56"/>
      <c r="DR177" s="56"/>
      <c r="DS177" s="56"/>
      <c r="DT177" s="56"/>
      <c r="DU177" s="56"/>
      <c r="DV177" s="56"/>
      <c r="DW177" s="56"/>
      <c r="DX177" s="56"/>
      <c r="DY177" s="56"/>
      <c r="DZ177" s="56"/>
      <c r="EA177" s="56"/>
      <c r="EB177" s="56"/>
      <c r="EC177" s="56"/>
      <c r="ED177" s="56"/>
      <c r="EE177" s="56"/>
      <c r="EF177" s="56"/>
      <c r="EG177" s="56"/>
      <c r="EH177" s="56"/>
      <c r="EI177" s="56"/>
      <c r="EJ177" s="56"/>
      <c r="EK177" s="56"/>
      <c r="EL177" s="56"/>
      <c r="EM177" s="56"/>
      <c r="EN177" s="56"/>
      <c r="EO177" s="56"/>
      <c r="EP177" s="56"/>
      <c r="EQ177" s="56"/>
      <c r="ER177" s="56"/>
      <c r="ES177" s="56"/>
      <c r="ET177" s="56"/>
      <c r="EU177" s="56"/>
      <c r="EV177" s="56"/>
      <c r="EW177" s="56"/>
      <c r="EX177" s="56"/>
      <c r="EY177" s="56"/>
      <c r="EZ177" s="56"/>
      <c r="FA177" s="56"/>
      <c r="FB177" s="56"/>
      <c r="FC177" s="56"/>
      <c r="FD177" s="56"/>
      <c r="FE177" s="56"/>
      <c r="FF177" s="56"/>
      <c r="FG177" s="56"/>
      <c r="FH177" s="56"/>
      <c r="FI177" s="56"/>
      <c r="FJ177" s="56"/>
      <c r="FK177" s="56"/>
      <c r="FL177" s="56"/>
      <c r="FM177" s="56"/>
      <c r="FN177" s="56"/>
      <c r="FO177" s="56"/>
      <c r="FP177" s="56"/>
      <c r="FQ177" s="56"/>
      <c r="FR177" s="56"/>
      <c r="FS177" s="56"/>
      <c r="FT177" s="56"/>
      <c r="FU177" s="56"/>
      <c r="FV177" s="56"/>
      <c r="FW177" s="56"/>
      <c r="FX177" s="56"/>
      <c r="FY177" s="56"/>
      <c r="FZ177" s="56"/>
      <c r="GA177" s="56"/>
      <c r="GB177" s="56"/>
      <c r="GC177" s="56"/>
      <c r="GD177" s="56"/>
      <c r="GE177" s="56"/>
      <c r="GF177" s="56"/>
      <c r="GG177" s="56"/>
      <c r="GH177" s="56"/>
      <c r="GI177" s="56"/>
      <c r="GJ177" s="56"/>
      <c r="GK177" s="56"/>
      <c r="GL177" s="56"/>
      <c r="GM177" s="56"/>
      <c r="GN177" s="56"/>
      <c r="GO177" s="56"/>
      <c r="GP177" s="56"/>
      <c r="GQ177" s="56"/>
      <c r="GR177" s="56"/>
      <c r="GS177" s="56"/>
      <c r="GT177" s="56"/>
      <c r="GU177" s="56"/>
      <c r="GV177" s="56"/>
      <c r="GW177" s="56"/>
    </row>
    <row r="178" spans="7:205" ht="20.100000000000001" customHeight="1">
      <c r="G178" s="54"/>
      <c r="H178" s="54"/>
      <c r="I178" s="54"/>
      <c r="J178" s="54"/>
      <c r="K178" s="54"/>
      <c r="L178" s="54"/>
      <c r="M178" s="54"/>
      <c r="N178" s="54"/>
      <c r="O178" s="54"/>
      <c r="P178" s="54"/>
      <c r="Q178" s="54"/>
      <c r="R178" s="54"/>
      <c r="S178" s="54"/>
      <c r="T178" s="54"/>
      <c r="U178" s="54"/>
      <c r="V178" s="54"/>
      <c r="W178" s="54"/>
      <c r="X178" s="54"/>
      <c r="Y178" s="54"/>
      <c r="Z178" s="54"/>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56"/>
      <c r="BN178" s="56"/>
      <c r="BO178" s="56"/>
      <c r="BP178" s="56"/>
      <c r="BQ178" s="56"/>
      <c r="BR178" s="56"/>
      <c r="BS178" s="56"/>
      <c r="BT178" s="56"/>
      <c r="BU178" s="56"/>
      <c r="BV178" s="56"/>
      <c r="BW178" s="56"/>
      <c r="BX178" s="56"/>
      <c r="BY178" s="56"/>
      <c r="BZ178" s="56"/>
      <c r="CA178" s="56"/>
      <c r="CB178" s="56"/>
      <c r="CC178" s="56"/>
      <c r="CD178" s="56"/>
      <c r="CE178" s="56"/>
      <c r="CF178" s="56"/>
      <c r="CG178" s="56"/>
      <c r="CH178" s="56"/>
      <c r="CI178" s="56"/>
      <c r="CJ178" s="56"/>
      <c r="CK178" s="56"/>
      <c r="CL178" s="56"/>
      <c r="CM178" s="56"/>
      <c r="CN178" s="56"/>
      <c r="CO178" s="56"/>
      <c r="CP178" s="56"/>
      <c r="CQ178" s="56"/>
      <c r="CR178" s="56"/>
      <c r="CS178" s="56"/>
      <c r="CT178" s="56"/>
      <c r="CU178" s="56"/>
      <c r="CV178" s="56"/>
      <c r="CW178" s="56"/>
      <c r="CX178" s="56"/>
      <c r="CY178" s="56"/>
      <c r="CZ178" s="56"/>
      <c r="DA178" s="56"/>
      <c r="DB178" s="56"/>
      <c r="DC178" s="56"/>
      <c r="DD178" s="56"/>
      <c r="DE178" s="56"/>
      <c r="DF178" s="56"/>
      <c r="DG178" s="56"/>
      <c r="DH178" s="56"/>
      <c r="DI178" s="56"/>
      <c r="DJ178" s="56"/>
      <c r="DK178" s="56"/>
      <c r="DL178" s="56"/>
      <c r="DM178" s="56"/>
      <c r="DN178" s="56"/>
      <c r="DO178" s="56"/>
      <c r="DP178" s="56"/>
      <c r="DQ178" s="56"/>
      <c r="DR178" s="56"/>
      <c r="DS178" s="56"/>
      <c r="DT178" s="56"/>
      <c r="DU178" s="56"/>
      <c r="DV178" s="56"/>
      <c r="DW178" s="56"/>
      <c r="DX178" s="56"/>
      <c r="DY178" s="56"/>
      <c r="DZ178" s="56"/>
      <c r="EA178" s="56"/>
      <c r="EB178" s="56"/>
      <c r="EC178" s="56"/>
      <c r="ED178" s="56"/>
      <c r="EE178" s="56"/>
      <c r="EF178" s="56"/>
      <c r="EG178" s="56"/>
      <c r="EH178" s="56"/>
      <c r="EI178" s="56"/>
      <c r="EJ178" s="56"/>
      <c r="EK178" s="56"/>
      <c r="EL178" s="56"/>
      <c r="EM178" s="56"/>
      <c r="EN178" s="56"/>
      <c r="EO178" s="56"/>
      <c r="EP178" s="56"/>
      <c r="EQ178" s="56"/>
      <c r="ER178" s="56"/>
      <c r="ES178" s="56"/>
      <c r="ET178" s="56"/>
      <c r="EU178" s="56"/>
      <c r="EV178" s="56"/>
      <c r="EW178" s="56"/>
      <c r="EX178" s="56"/>
      <c r="EY178" s="56"/>
      <c r="EZ178" s="56"/>
      <c r="FA178" s="56"/>
      <c r="FB178" s="56"/>
      <c r="FC178" s="56"/>
      <c r="FD178" s="56"/>
      <c r="FE178" s="56"/>
      <c r="FF178" s="56"/>
      <c r="FG178" s="56"/>
      <c r="FH178" s="56"/>
      <c r="FI178" s="56"/>
      <c r="FJ178" s="56"/>
      <c r="FK178" s="56"/>
      <c r="FL178" s="56"/>
      <c r="FM178" s="56"/>
      <c r="FN178" s="56"/>
      <c r="FO178" s="56"/>
      <c r="FP178" s="56"/>
      <c r="FQ178" s="56"/>
      <c r="FR178" s="56"/>
      <c r="FS178" s="56"/>
      <c r="FT178" s="56"/>
      <c r="FU178" s="56"/>
      <c r="FV178" s="56"/>
      <c r="FW178" s="56"/>
      <c r="FX178" s="56"/>
      <c r="FY178" s="56"/>
      <c r="FZ178" s="56"/>
      <c r="GA178" s="56"/>
      <c r="GB178" s="56"/>
      <c r="GC178" s="56"/>
      <c r="GD178" s="56"/>
      <c r="GE178" s="56"/>
      <c r="GF178" s="56"/>
      <c r="GG178" s="56"/>
      <c r="GH178" s="56"/>
      <c r="GI178" s="56"/>
      <c r="GJ178" s="56"/>
      <c r="GK178" s="56"/>
      <c r="GL178" s="56"/>
      <c r="GM178" s="56"/>
      <c r="GN178" s="56"/>
      <c r="GO178" s="56"/>
      <c r="GP178" s="56"/>
      <c r="GQ178" s="56"/>
      <c r="GR178" s="56"/>
      <c r="GS178" s="56"/>
      <c r="GT178" s="56"/>
      <c r="GU178" s="56"/>
      <c r="GV178" s="56"/>
      <c r="GW178" s="56"/>
    </row>
    <row r="179" spans="7:205" ht="20.100000000000001" customHeight="1">
      <c r="G179" s="54"/>
      <c r="H179" s="54"/>
      <c r="I179" s="54"/>
      <c r="J179" s="54"/>
      <c r="K179" s="54"/>
      <c r="L179" s="54"/>
      <c r="M179" s="54"/>
      <c r="N179" s="54"/>
      <c r="O179" s="54"/>
      <c r="P179" s="54"/>
      <c r="Q179" s="54"/>
      <c r="R179" s="54"/>
      <c r="S179" s="54"/>
      <c r="T179" s="54"/>
      <c r="U179" s="54"/>
      <c r="V179" s="54"/>
      <c r="W179" s="54"/>
      <c r="X179" s="54"/>
      <c r="Y179" s="54"/>
      <c r="Z179" s="54"/>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c r="BM179" s="56"/>
      <c r="BN179" s="56"/>
      <c r="BO179" s="56"/>
      <c r="BP179" s="56"/>
      <c r="BQ179" s="56"/>
      <c r="BR179" s="56"/>
      <c r="BS179" s="56"/>
      <c r="BT179" s="56"/>
      <c r="BU179" s="56"/>
      <c r="BV179" s="56"/>
      <c r="BW179" s="56"/>
      <c r="BX179" s="56"/>
      <c r="BY179" s="56"/>
      <c r="BZ179" s="56"/>
      <c r="CA179" s="56"/>
      <c r="CB179" s="56"/>
      <c r="CC179" s="56"/>
      <c r="CD179" s="56"/>
      <c r="CE179" s="56"/>
      <c r="CF179" s="56"/>
      <c r="CG179" s="56"/>
      <c r="CH179" s="56"/>
      <c r="CI179" s="56"/>
      <c r="CJ179" s="56"/>
      <c r="CK179" s="56"/>
      <c r="CL179" s="56"/>
      <c r="CM179" s="56"/>
      <c r="CN179" s="56"/>
      <c r="CO179" s="56"/>
      <c r="CP179" s="56"/>
      <c r="CQ179" s="56"/>
      <c r="CR179" s="56"/>
      <c r="CS179" s="56"/>
      <c r="CT179" s="56"/>
      <c r="CU179" s="56"/>
      <c r="CV179" s="56"/>
      <c r="CW179" s="56"/>
      <c r="CX179" s="56"/>
      <c r="CY179" s="56"/>
      <c r="CZ179" s="56"/>
      <c r="DA179" s="56"/>
      <c r="DB179" s="56"/>
      <c r="DC179" s="56"/>
      <c r="DD179" s="56"/>
      <c r="DE179" s="56"/>
      <c r="DF179" s="56"/>
      <c r="DG179" s="56"/>
      <c r="DH179" s="56"/>
      <c r="DI179" s="56"/>
      <c r="DJ179" s="56"/>
      <c r="DK179" s="56"/>
      <c r="DL179" s="56"/>
      <c r="DM179" s="56"/>
      <c r="DN179" s="56"/>
      <c r="DO179" s="56"/>
      <c r="DP179" s="56"/>
      <c r="DQ179" s="56"/>
      <c r="DR179" s="56"/>
      <c r="DS179" s="56"/>
      <c r="DT179" s="56"/>
      <c r="DU179" s="56"/>
      <c r="DV179" s="56"/>
      <c r="DW179" s="56"/>
      <c r="DX179" s="56"/>
      <c r="DY179" s="56"/>
      <c r="DZ179" s="56"/>
      <c r="EA179" s="56"/>
      <c r="EB179" s="56"/>
      <c r="EC179" s="56"/>
      <c r="ED179" s="56"/>
      <c r="EE179" s="56"/>
      <c r="EF179" s="56"/>
      <c r="EG179" s="56"/>
      <c r="EH179" s="56"/>
      <c r="EI179" s="56"/>
      <c r="EJ179" s="56"/>
      <c r="EK179" s="56"/>
      <c r="EL179" s="56"/>
      <c r="EM179" s="56"/>
      <c r="EN179" s="56"/>
      <c r="EO179" s="56"/>
      <c r="EP179" s="56"/>
      <c r="EQ179" s="56"/>
      <c r="ER179" s="56"/>
      <c r="ES179" s="56"/>
      <c r="ET179" s="56"/>
      <c r="EU179" s="56"/>
      <c r="EV179" s="56"/>
      <c r="EW179" s="56"/>
      <c r="EX179" s="56"/>
      <c r="EY179" s="56"/>
      <c r="EZ179" s="56"/>
      <c r="FA179" s="56"/>
      <c r="FB179" s="56"/>
      <c r="FC179" s="56"/>
      <c r="FD179" s="56"/>
      <c r="FE179" s="56"/>
      <c r="FF179" s="56"/>
      <c r="FG179" s="56"/>
      <c r="FH179" s="56"/>
      <c r="FI179" s="56"/>
      <c r="FJ179" s="56"/>
      <c r="FK179" s="56"/>
      <c r="FL179" s="56"/>
      <c r="FM179" s="56"/>
      <c r="FN179" s="56"/>
      <c r="FO179" s="56"/>
      <c r="FP179" s="56"/>
      <c r="FQ179" s="56"/>
      <c r="FR179" s="56"/>
      <c r="FS179" s="56"/>
      <c r="FT179" s="56"/>
      <c r="FU179" s="56"/>
      <c r="FV179" s="56"/>
      <c r="FW179" s="56"/>
      <c r="FX179" s="56"/>
      <c r="FY179" s="56"/>
      <c r="FZ179" s="56"/>
      <c r="GA179" s="56"/>
      <c r="GB179" s="56"/>
      <c r="GC179" s="56"/>
      <c r="GD179" s="56"/>
      <c r="GE179" s="56"/>
      <c r="GF179" s="56"/>
      <c r="GG179" s="56"/>
      <c r="GH179" s="56"/>
      <c r="GI179" s="56"/>
      <c r="GJ179" s="56"/>
      <c r="GK179" s="56"/>
      <c r="GL179" s="56"/>
      <c r="GM179" s="56"/>
      <c r="GN179" s="56"/>
      <c r="GO179" s="56"/>
      <c r="GP179" s="56"/>
      <c r="GQ179" s="56"/>
      <c r="GR179" s="56"/>
      <c r="GS179" s="56"/>
      <c r="GT179" s="56"/>
      <c r="GU179" s="56"/>
      <c r="GV179" s="56"/>
      <c r="GW179" s="56"/>
    </row>
    <row r="180" spans="7:205" ht="20.100000000000001" customHeight="1">
      <c r="G180" s="54"/>
      <c r="H180" s="54"/>
      <c r="I180" s="54"/>
      <c r="J180" s="54"/>
      <c r="K180" s="54"/>
      <c r="L180" s="54"/>
      <c r="M180" s="54"/>
      <c r="N180" s="54"/>
      <c r="O180" s="54"/>
      <c r="P180" s="54"/>
      <c r="Q180" s="54"/>
      <c r="R180" s="54"/>
      <c r="S180" s="54"/>
      <c r="T180" s="54"/>
      <c r="U180" s="54"/>
      <c r="V180" s="54"/>
      <c r="W180" s="54"/>
      <c r="X180" s="54"/>
      <c r="Y180" s="54"/>
      <c r="Z180" s="54"/>
      <c r="AA180" s="56"/>
      <c r="AB180" s="56"/>
      <c r="AC180" s="56"/>
      <c r="AD180" s="56"/>
      <c r="AE180" s="56"/>
      <c r="AF180" s="56"/>
      <c r="AG180" s="56"/>
      <c r="AH180" s="56"/>
      <c r="AI180" s="56"/>
      <c r="AJ180" s="56"/>
      <c r="AK180" s="56"/>
      <c r="AL180" s="56"/>
      <c r="AM180" s="56"/>
      <c r="AN180" s="56"/>
      <c r="AO180" s="56"/>
      <c r="AP180" s="56"/>
      <c r="AQ180" s="56"/>
      <c r="AR180" s="56"/>
      <c r="AS180" s="56"/>
      <c r="AT180" s="56"/>
      <c r="AU180" s="56"/>
      <c r="AV180" s="56"/>
      <c r="AW180" s="56"/>
      <c r="AX180" s="56"/>
      <c r="AY180" s="56"/>
      <c r="AZ180" s="56"/>
      <c r="BA180" s="56"/>
      <c r="BB180" s="56"/>
      <c r="BC180" s="56"/>
      <c r="BD180" s="56"/>
      <c r="BE180" s="56"/>
      <c r="BF180" s="56"/>
      <c r="BG180" s="56"/>
      <c r="BH180" s="56"/>
      <c r="BI180" s="56"/>
      <c r="BJ180" s="56"/>
      <c r="BK180" s="56"/>
      <c r="BL180" s="56"/>
      <c r="BM180" s="56"/>
      <c r="BN180" s="56"/>
      <c r="BO180" s="56"/>
      <c r="BP180" s="56"/>
      <c r="BQ180" s="56"/>
      <c r="BR180" s="56"/>
      <c r="BS180" s="56"/>
      <c r="BT180" s="56"/>
      <c r="BU180" s="56"/>
      <c r="BV180" s="56"/>
      <c r="BW180" s="56"/>
      <c r="BX180" s="56"/>
      <c r="BY180" s="56"/>
      <c r="BZ180" s="56"/>
      <c r="CA180" s="56"/>
      <c r="CB180" s="56"/>
      <c r="CC180" s="56"/>
      <c r="CD180" s="56"/>
      <c r="CE180" s="56"/>
      <c r="CF180" s="56"/>
      <c r="CG180" s="56"/>
      <c r="CH180" s="56"/>
      <c r="CI180" s="56"/>
      <c r="CJ180" s="56"/>
      <c r="CK180" s="56"/>
      <c r="CL180" s="56"/>
      <c r="CM180" s="56"/>
      <c r="CN180" s="56"/>
      <c r="CO180" s="56"/>
      <c r="CP180" s="56"/>
      <c r="CQ180" s="56"/>
      <c r="CR180" s="56"/>
      <c r="CS180" s="56"/>
      <c r="CT180" s="56"/>
      <c r="CU180" s="56"/>
      <c r="CV180" s="56"/>
      <c r="CW180" s="56"/>
      <c r="CX180" s="56"/>
      <c r="CY180" s="56"/>
      <c r="CZ180" s="56"/>
      <c r="DA180" s="56"/>
      <c r="DB180" s="56"/>
      <c r="DC180" s="56"/>
      <c r="DD180" s="56"/>
      <c r="DE180" s="56"/>
      <c r="DF180" s="56"/>
      <c r="DG180" s="56"/>
      <c r="DH180" s="56"/>
      <c r="DI180" s="56"/>
      <c r="DJ180" s="56"/>
      <c r="DK180" s="56"/>
      <c r="DL180" s="56"/>
      <c r="DM180" s="56"/>
      <c r="DN180" s="56"/>
      <c r="DO180" s="56"/>
      <c r="DP180" s="56"/>
      <c r="DQ180" s="56"/>
      <c r="DR180" s="56"/>
      <c r="DS180" s="56"/>
      <c r="DT180" s="56"/>
      <c r="DU180" s="56"/>
      <c r="DV180" s="56"/>
      <c r="DW180" s="56"/>
      <c r="DX180" s="56"/>
      <c r="DY180" s="56"/>
      <c r="DZ180" s="56"/>
      <c r="EA180" s="56"/>
      <c r="EB180" s="56"/>
      <c r="EC180" s="56"/>
      <c r="ED180" s="56"/>
      <c r="EE180" s="56"/>
      <c r="EF180" s="56"/>
      <c r="EG180" s="56"/>
      <c r="EH180" s="56"/>
      <c r="EI180" s="56"/>
      <c r="EJ180" s="56"/>
      <c r="EK180" s="56"/>
      <c r="EL180" s="56"/>
      <c r="EM180" s="56"/>
      <c r="EN180" s="56"/>
      <c r="EO180" s="56"/>
      <c r="EP180" s="56"/>
      <c r="EQ180" s="56"/>
      <c r="ER180" s="56"/>
      <c r="ES180" s="56"/>
      <c r="ET180" s="56"/>
      <c r="EU180" s="56"/>
      <c r="EV180" s="56"/>
      <c r="EW180" s="56"/>
      <c r="EX180" s="56"/>
      <c r="EY180" s="56"/>
      <c r="EZ180" s="56"/>
      <c r="FA180" s="56"/>
      <c r="FB180" s="56"/>
      <c r="FC180" s="56"/>
      <c r="FD180" s="56"/>
      <c r="FE180" s="56"/>
      <c r="FF180" s="56"/>
      <c r="FG180" s="56"/>
      <c r="FH180" s="56"/>
      <c r="FI180" s="56"/>
      <c r="FJ180" s="56"/>
      <c r="FK180" s="56"/>
      <c r="FL180" s="56"/>
      <c r="FM180" s="56"/>
      <c r="FN180" s="56"/>
      <c r="FO180" s="56"/>
      <c r="FP180" s="56"/>
      <c r="FQ180" s="56"/>
      <c r="FR180" s="56"/>
      <c r="FS180" s="56"/>
      <c r="FT180" s="56"/>
      <c r="FU180" s="56"/>
      <c r="FV180" s="56"/>
      <c r="FW180" s="56"/>
      <c r="FX180" s="56"/>
      <c r="FY180" s="56"/>
      <c r="FZ180" s="56"/>
      <c r="GA180" s="56"/>
      <c r="GB180" s="56"/>
      <c r="GC180" s="56"/>
      <c r="GD180" s="56"/>
      <c r="GE180" s="56"/>
      <c r="GF180" s="56"/>
      <c r="GG180" s="56"/>
      <c r="GH180" s="56"/>
      <c r="GI180" s="56"/>
      <c r="GJ180" s="56"/>
      <c r="GK180" s="56"/>
      <c r="GL180" s="56"/>
      <c r="GM180" s="56"/>
      <c r="GN180" s="56"/>
      <c r="GO180" s="56"/>
      <c r="GP180" s="56"/>
      <c r="GQ180" s="56"/>
      <c r="GR180" s="56"/>
      <c r="GS180" s="56"/>
      <c r="GT180" s="56"/>
      <c r="GU180" s="56"/>
      <c r="GV180" s="56"/>
      <c r="GW180" s="56"/>
    </row>
    <row r="181" spans="7:205" ht="20.100000000000001" customHeight="1">
      <c r="G181" s="54"/>
      <c r="H181" s="54"/>
      <c r="I181" s="54"/>
      <c r="J181" s="54"/>
      <c r="K181" s="54"/>
      <c r="L181" s="54"/>
      <c r="M181" s="54"/>
      <c r="N181" s="54"/>
      <c r="O181" s="54"/>
      <c r="P181" s="54"/>
      <c r="Q181" s="54"/>
      <c r="R181" s="54"/>
      <c r="S181" s="54"/>
      <c r="T181" s="54"/>
      <c r="U181" s="54"/>
      <c r="V181" s="54"/>
      <c r="W181" s="54"/>
      <c r="X181" s="54"/>
      <c r="Y181" s="54"/>
      <c r="Z181" s="54"/>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c r="BM181" s="56"/>
      <c r="BN181" s="56"/>
      <c r="BO181" s="56"/>
      <c r="BP181" s="56"/>
      <c r="BQ181" s="56"/>
      <c r="BR181" s="56"/>
      <c r="BS181" s="56"/>
      <c r="BT181" s="56"/>
      <c r="BU181" s="56"/>
      <c r="BV181" s="56"/>
      <c r="BW181" s="56"/>
      <c r="BX181" s="56"/>
      <c r="BY181" s="56"/>
      <c r="BZ181" s="56"/>
      <c r="CA181" s="56"/>
      <c r="CB181" s="56"/>
      <c r="CC181" s="56"/>
      <c r="CD181" s="56"/>
      <c r="CE181" s="56"/>
      <c r="CF181" s="56"/>
      <c r="CG181" s="56"/>
      <c r="CH181" s="56"/>
      <c r="CI181" s="56"/>
      <c r="CJ181" s="56"/>
      <c r="CK181" s="56"/>
      <c r="CL181" s="56"/>
      <c r="CM181" s="56"/>
      <c r="CN181" s="56"/>
      <c r="CO181" s="56"/>
      <c r="CP181" s="56"/>
      <c r="CQ181" s="56"/>
      <c r="CR181" s="56"/>
      <c r="CS181" s="56"/>
      <c r="CT181" s="56"/>
      <c r="CU181" s="56"/>
      <c r="CV181" s="56"/>
      <c r="CW181" s="56"/>
      <c r="CX181" s="56"/>
      <c r="CY181" s="56"/>
      <c r="CZ181" s="56"/>
      <c r="DA181" s="56"/>
      <c r="DB181" s="56"/>
      <c r="DC181" s="56"/>
      <c r="DD181" s="56"/>
      <c r="DE181" s="56"/>
      <c r="DF181" s="56"/>
      <c r="DG181" s="56"/>
      <c r="DH181" s="56"/>
      <c r="DI181" s="56"/>
      <c r="DJ181" s="56"/>
      <c r="DK181" s="56"/>
      <c r="DL181" s="56"/>
      <c r="DM181" s="56"/>
      <c r="DN181" s="56"/>
      <c r="DO181" s="56"/>
      <c r="DP181" s="56"/>
      <c r="DQ181" s="56"/>
      <c r="DR181" s="56"/>
      <c r="DS181" s="56"/>
      <c r="DT181" s="56"/>
      <c r="DU181" s="56"/>
      <c r="DV181" s="56"/>
      <c r="DW181" s="56"/>
      <c r="DX181" s="56"/>
      <c r="DY181" s="56"/>
      <c r="DZ181" s="56"/>
      <c r="EA181" s="56"/>
      <c r="EB181" s="56"/>
      <c r="EC181" s="56"/>
      <c r="ED181" s="56"/>
      <c r="EE181" s="56"/>
      <c r="EF181" s="56"/>
      <c r="EG181" s="56"/>
      <c r="EH181" s="56"/>
      <c r="EI181" s="56"/>
      <c r="EJ181" s="56"/>
      <c r="EK181" s="56"/>
      <c r="EL181" s="56"/>
      <c r="EM181" s="56"/>
      <c r="EN181" s="56"/>
      <c r="EO181" s="56"/>
      <c r="EP181" s="56"/>
      <c r="EQ181" s="56"/>
      <c r="ER181" s="56"/>
      <c r="ES181" s="56"/>
      <c r="ET181" s="56"/>
      <c r="EU181" s="56"/>
      <c r="EV181" s="56"/>
      <c r="EW181" s="56"/>
      <c r="EX181" s="56"/>
      <c r="EY181" s="56"/>
      <c r="EZ181" s="56"/>
      <c r="FA181" s="56"/>
      <c r="FB181" s="56"/>
      <c r="FC181" s="56"/>
      <c r="FD181" s="56"/>
      <c r="FE181" s="56"/>
      <c r="FF181" s="56"/>
      <c r="FG181" s="56"/>
      <c r="FH181" s="56"/>
      <c r="FI181" s="56"/>
      <c r="FJ181" s="56"/>
      <c r="FK181" s="56"/>
      <c r="FL181" s="56"/>
      <c r="FM181" s="56"/>
      <c r="FN181" s="56"/>
      <c r="FO181" s="56"/>
      <c r="FP181" s="56"/>
      <c r="FQ181" s="56"/>
      <c r="FR181" s="56"/>
      <c r="FS181" s="56"/>
      <c r="FT181" s="56"/>
      <c r="FU181" s="56"/>
      <c r="FV181" s="56"/>
      <c r="FW181" s="56"/>
      <c r="FX181" s="56"/>
      <c r="FY181" s="56"/>
      <c r="FZ181" s="56"/>
      <c r="GA181" s="56"/>
      <c r="GB181" s="56"/>
      <c r="GC181" s="56"/>
      <c r="GD181" s="56"/>
      <c r="GE181" s="56"/>
      <c r="GF181" s="56"/>
      <c r="GG181" s="56"/>
      <c r="GH181" s="56"/>
      <c r="GI181" s="56"/>
      <c r="GJ181" s="56"/>
      <c r="GK181" s="56"/>
      <c r="GL181" s="56"/>
      <c r="GM181" s="56"/>
      <c r="GN181" s="56"/>
      <c r="GO181" s="56"/>
      <c r="GP181" s="56"/>
      <c r="GQ181" s="56"/>
      <c r="GR181" s="56"/>
      <c r="GS181" s="56"/>
      <c r="GT181" s="56"/>
      <c r="GU181" s="56"/>
      <c r="GV181" s="56"/>
      <c r="GW181" s="56"/>
    </row>
    <row r="182" spans="7:205" ht="20.100000000000001" customHeight="1">
      <c r="G182" s="54"/>
      <c r="H182" s="54"/>
      <c r="I182" s="54"/>
      <c r="J182" s="54"/>
      <c r="K182" s="54"/>
      <c r="L182" s="54"/>
      <c r="M182" s="54"/>
      <c r="N182" s="54"/>
      <c r="O182" s="54"/>
      <c r="P182" s="54"/>
      <c r="Q182" s="54"/>
      <c r="R182" s="54"/>
      <c r="S182" s="54"/>
      <c r="T182" s="54"/>
      <c r="U182" s="54"/>
      <c r="V182" s="54"/>
      <c r="W182" s="54"/>
      <c r="X182" s="54"/>
      <c r="Y182" s="54"/>
      <c r="Z182" s="54"/>
      <c r="AA182" s="56"/>
      <c r="AB182" s="56"/>
      <c r="AC182" s="56"/>
      <c r="AD182" s="56"/>
      <c r="AE182" s="56"/>
      <c r="AF182" s="56"/>
      <c r="AG182" s="56"/>
      <c r="AH182" s="56"/>
      <c r="AI182" s="56"/>
      <c r="AJ182" s="56"/>
      <c r="AK182" s="56"/>
      <c r="AL182" s="56"/>
      <c r="AM182" s="56"/>
      <c r="AN182" s="56"/>
      <c r="AO182" s="56"/>
      <c r="AP182" s="56"/>
      <c r="AQ182" s="56"/>
      <c r="AR182" s="56"/>
      <c r="AS182" s="56"/>
      <c r="AT182" s="56"/>
      <c r="AU182" s="56"/>
      <c r="AV182" s="56"/>
      <c r="AW182" s="56"/>
      <c r="AX182" s="56"/>
      <c r="AY182" s="56"/>
      <c r="AZ182" s="56"/>
      <c r="BA182" s="56"/>
      <c r="BB182" s="56"/>
      <c r="BC182" s="56"/>
      <c r="BD182" s="56"/>
      <c r="BE182" s="56"/>
      <c r="BF182" s="56"/>
      <c r="BG182" s="56"/>
      <c r="BH182" s="56"/>
      <c r="BI182" s="56"/>
      <c r="BJ182" s="56"/>
      <c r="BK182" s="56"/>
      <c r="BL182" s="56"/>
      <c r="BM182" s="56"/>
      <c r="BN182" s="56"/>
      <c r="BO182" s="56"/>
      <c r="BP182" s="56"/>
      <c r="BQ182" s="56"/>
      <c r="BR182" s="56"/>
      <c r="BS182" s="56"/>
      <c r="BT182" s="56"/>
      <c r="BU182" s="56"/>
      <c r="BV182" s="56"/>
      <c r="BW182" s="56"/>
      <c r="BX182" s="56"/>
      <c r="BY182" s="56"/>
      <c r="BZ182" s="56"/>
      <c r="CA182" s="56"/>
      <c r="CB182" s="56"/>
      <c r="CC182" s="56"/>
      <c r="CD182" s="56"/>
      <c r="CE182" s="56"/>
      <c r="CF182" s="56"/>
      <c r="CG182" s="56"/>
      <c r="CH182" s="56"/>
      <c r="CI182" s="56"/>
      <c r="CJ182" s="56"/>
      <c r="CK182" s="56"/>
      <c r="CL182" s="56"/>
      <c r="CM182" s="56"/>
      <c r="CN182" s="56"/>
      <c r="CO182" s="56"/>
      <c r="CP182" s="56"/>
      <c r="CQ182" s="56"/>
      <c r="CR182" s="56"/>
      <c r="CS182" s="56"/>
      <c r="CT182" s="56"/>
      <c r="CU182" s="56"/>
      <c r="CV182" s="56"/>
      <c r="CW182" s="56"/>
      <c r="CX182" s="56"/>
      <c r="CY182" s="56"/>
      <c r="CZ182" s="56"/>
      <c r="DA182" s="56"/>
      <c r="DB182" s="56"/>
      <c r="DC182" s="56"/>
      <c r="DD182" s="56"/>
      <c r="DE182" s="56"/>
      <c r="DF182" s="56"/>
      <c r="DG182" s="56"/>
      <c r="DH182" s="56"/>
      <c r="DI182" s="56"/>
      <c r="DJ182" s="56"/>
      <c r="DK182" s="56"/>
      <c r="DL182" s="56"/>
      <c r="DM182" s="56"/>
      <c r="DN182" s="56"/>
      <c r="DO182" s="56"/>
      <c r="DP182" s="56"/>
      <c r="DQ182" s="56"/>
      <c r="DR182" s="56"/>
      <c r="DS182" s="56"/>
      <c r="DT182" s="56"/>
      <c r="DU182" s="56"/>
      <c r="DV182" s="56"/>
      <c r="DW182" s="56"/>
      <c r="DX182" s="56"/>
      <c r="DY182" s="56"/>
      <c r="DZ182" s="56"/>
      <c r="EA182" s="56"/>
      <c r="EB182" s="56"/>
      <c r="EC182" s="56"/>
      <c r="ED182" s="56"/>
      <c r="EE182" s="56"/>
      <c r="EF182" s="56"/>
      <c r="EG182" s="56"/>
      <c r="EH182" s="56"/>
      <c r="EI182" s="56"/>
      <c r="EJ182" s="56"/>
      <c r="EK182" s="56"/>
      <c r="EL182" s="56"/>
      <c r="EM182" s="56"/>
      <c r="EN182" s="56"/>
      <c r="EO182" s="56"/>
      <c r="EP182" s="56"/>
      <c r="EQ182" s="56"/>
      <c r="ER182" s="56"/>
      <c r="ES182" s="56"/>
      <c r="ET182" s="56"/>
      <c r="EU182" s="56"/>
      <c r="EV182" s="56"/>
      <c r="EW182" s="56"/>
      <c r="EX182" s="56"/>
      <c r="EY182" s="56"/>
      <c r="EZ182" s="56"/>
      <c r="FA182" s="56"/>
      <c r="FB182" s="56"/>
      <c r="FC182" s="56"/>
      <c r="FD182" s="56"/>
      <c r="FE182" s="56"/>
      <c r="FF182" s="56"/>
      <c r="FG182" s="56"/>
      <c r="FH182" s="56"/>
      <c r="FI182" s="56"/>
      <c r="FJ182" s="56"/>
      <c r="FK182" s="56"/>
      <c r="FL182" s="56"/>
      <c r="FM182" s="56"/>
      <c r="FN182" s="56"/>
      <c r="FO182" s="56"/>
      <c r="FP182" s="56"/>
      <c r="FQ182" s="56"/>
      <c r="FR182" s="56"/>
      <c r="FS182" s="56"/>
      <c r="FT182" s="56"/>
      <c r="FU182" s="56"/>
      <c r="FV182" s="56"/>
      <c r="FW182" s="56"/>
      <c r="FX182" s="56"/>
      <c r="FY182" s="56"/>
      <c r="FZ182" s="56"/>
      <c r="GA182" s="56"/>
      <c r="GB182" s="56"/>
      <c r="GC182" s="56"/>
      <c r="GD182" s="56"/>
      <c r="GE182" s="56"/>
      <c r="GF182" s="56"/>
      <c r="GG182" s="56"/>
      <c r="GH182" s="56"/>
      <c r="GI182" s="56"/>
      <c r="GJ182" s="56"/>
      <c r="GK182" s="56"/>
      <c r="GL182" s="56"/>
      <c r="GM182" s="56"/>
      <c r="GN182" s="56"/>
      <c r="GO182" s="56"/>
      <c r="GP182" s="56"/>
      <c r="GQ182" s="56"/>
      <c r="GR182" s="56"/>
      <c r="GS182" s="56"/>
      <c r="GT182" s="56"/>
      <c r="GU182" s="56"/>
      <c r="GV182" s="56"/>
      <c r="GW182" s="56"/>
    </row>
    <row r="183" spans="7:205" ht="20.100000000000001" customHeight="1">
      <c r="G183" s="54"/>
      <c r="H183" s="54"/>
      <c r="I183" s="54"/>
      <c r="J183" s="54"/>
      <c r="K183" s="54"/>
      <c r="L183" s="54"/>
      <c r="M183" s="54"/>
      <c r="N183" s="54"/>
      <c r="O183" s="54"/>
      <c r="P183" s="54"/>
      <c r="Q183" s="54"/>
      <c r="R183" s="54"/>
      <c r="S183" s="54"/>
      <c r="T183" s="54"/>
      <c r="U183" s="54"/>
      <c r="V183" s="54"/>
      <c r="W183" s="54"/>
      <c r="X183" s="54"/>
      <c r="Y183" s="54"/>
      <c r="Z183" s="54"/>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c r="BG183" s="56"/>
      <c r="BH183" s="56"/>
      <c r="BI183" s="56"/>
      <c r="BJ183" s="56"/>
      <c r="BK183" s="56"/>
      <c r="BL183" s="56"/>
      <c r="BM183" s="56"/>
      <c r="BN183" s="56"/>
      <c r="BO183" s="56"/>
      <c r="BP183" s="56"/>
      <c r="BQ183" s="56"/>
      <c r="BR183" s="56"/>
      <c r="BS183" s="56"/>
      <c r="BT183" s="56"/>
      <c r="BU183" s="56"/>
      <c r="BV183" s="56"/>
      <c r="BW183" s="56"/>
      <c r="BX183" s="56"/>
      <c r="BY183" s="56"/>
      <c r="BZ183" s="56"/>
      <c r="CA183" s="56"/>
      <c r="CB183" s="56"/>
      <c r="CC183" s="56"/>
      <c r="CD183" s="56"/>
      <c r="CE183" s="56"/>
      <c r="CF183" s="56"/>
      <c r="CG183" s="56"/>
      <c r="CH183" s="56"/>
      <c r="CI183" s="56"/>
      <c r="CJ183" s="56"/>
      <c r="CK183" s="56"/>
      <c r="CL183" s="56"/>
      <c r="CM183" s="56"/>
      <c r="CN183" s="56"/>
      <c r="CO183" s="56"/>
      <c r="CP183" s="56"/>
      <c r="CQ183" s="56"/>
      <c r="CR183" s="56"/>
      <c r="CS183" s="56"/>
      <c r="CT183" s="56"/>
      <c r="CU183" s="56"/>
      <c r="CV183" s="56"/>
      <c r="CW183" s="56"/>
      <c r="CX183" s="56"/>
      <c r="CY183" s="56"/>
      <c r="CZ183" s="56"/>
      <c r="DA183" s="56"/>
      <c r="DB183" s="56"/>
      <c r="DC183" s="56"/>
      <c r="DD183" s="56"/>
      <c r="DE183" s="56"/>
      <c r="DF183" s="56"/>
      <c r="DG183" s="56"/>
      <c r="DH183" s="56"/>
      <c r="DI183" s="56"/>
      <c r="DJ183" s="56"/>
      <c r="DK183" s="56"/>
      <c r="DL183" s="56"/>
      <c r="DM183" s="56"/>
      <c r="DN183" s="56"/>
      <c r="DO183" s="56"/>
      <c r="DP183" s="56"/>
      <c r="DQ183" s="56"/>
      <c r="DR183" s="56"/>
      <c r="DS183" s="56"/>
      <c r="DT183" s="56"/>
      <c r="DU183" s="56"/>
      <c r="DV183" s="56"/>
      <c r="DW183" s="56"/>
      <c r="DX183" s="56"/>
      <c r="DY183" s="56"/>
      <c r="DZ183" s="56"/>
      <c r="EA183" s="56"/>
      <c r="EB183" s="56"/>
      <c r="EC183" s="56"/>
      <c r="ED183" s="56"/>
      <c r="EE183" s="56"/>
      <c r="EF183" s="56"/>
      <c r="EG183" s="56"/>
      <c r="EH183" s="56"/>
      <c r="EI183" s="56"/>
      <c r="EJ183" s="56"/>
      <c r="EK183" s="56"/>
      <c r="EL183" s="56"/>
      <c r="EM183" s="56"/>
      <c r="EN183" s="56"/>
      <c r="EO183" s="56"/>
      <c r="EP183" s="56"/>
      <c r="EQ183" s="56"/>
      <c r="ER183" s="56"/>
      <c r="ES183" s="56"/>
      <c r="ET183" s="56"/>
      <c r="EU183" s="56"/>
      <c r="EV183" s="56"/>
      <c r="EW183" s="56"/>
      <c r="EX183" s="56"/>
      <c r="EY183" s="56"/>
      <c r="EZ183" s="56"/>
      <c r="FA183" s="56"/>
      <c r="FB183" s="56"/>
      <c r="FC183" s="56"/>
      <c r="FD183" s="56"/>
      <c r="FE183" s="56"/>
      <c r="FF183" s="56"/>
      <c r="FG183" s="56"/>
      <c r="FH183" s="56"/>
      <c r="FI183" s="56"/>
      <c r="FJ183" s="56"/>
      <c r="FK183" s="56"/>
      <c r="FL183" s="56"/>
      <c r="FM183" s="56"/>
      <c r="FN183" s="56"/>
      <c r="FO183" s="56"/>
      <c r="FP183" s="56"/>
      <c r="FQ183" s="56"/>
      <c r="FR183" s="56"/>
      <c r="FS183" s="56"/>
      <c r="FT183" s="56"/>
      <c r="FU183" s="56"/>
      <c r="FV183" s="56"/>
      <c r="FW183" s="56"/>
      <c r="FX183" s="56"/>
      <c r="FY183" s="56"/>
      <c r="FZ183" s="56"/>
      <c r="GA183" s="56"/>
      <c r="GB183" s="56"/>
      <c r="GC183" s="56"/>
      <c r="GD183" s="56"/>
      <c r="GE183" s="56"/>
      <c r="GF183" s="56"/>
      <c r="GG183" s="56"/>
      <c r="GH183" s="56"/>
      <c r="GI183" s="56"/>
      <c r="GJ183" s="56"/>
      <c r="GK183" s="56"/>
      <c r="GL183" s="56"/>
      <c r="GM183" s="56"/>
      <c r="GN183" s="56"/>
      <c r="GO183" s="56"/>
      <c r="GP183" s="56"/>
      <c r="GQ183" s="56"/>
      <c r="GR183" s="56"/>
      <c r="GS183" s="56"/>
      <c r="GT183" s="56"/>
      <c r="GU183" s="56"/>
      <c r="GV183" s="56"/>
      <c r="GW183" s="56"/>
    </row>
    <row r="184" spans="7:205" ht="20.100000000000001" customHeight="1">
      <c r="G184" s="54"/>
      <c r="H184" s="54"/>
      <c r="I184" s="54"/>
      <c r="J184" s="54"/>
      <c r="K184" s="54"/>
      <c r="L184" s="54"/>
      <c r="M184" s="54"/>
      <c r="N184" s="54"/>
      <c r="O184" s="54"/>
      <c r="P184" s="54"/>
      <c r="Q184" s="54"/>
      <c r="R184" s="54"/>
      <c r="S184" s="54"/>
      <c r="T184" s="54"/>
      <c r="U184" s="54"/>
      <c r="V184" s="54"/>
      <c r="W184" s="54"/>
      <c r="X184" s="54"/>
      <c r="Y184" s="54"/>
      <c r="Z184" s="54"/>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c r="BB184" s="56"/>
      <c r="BC184" s="56"/>
      <c r="BD184" s="56"/>
      <c r="BE184" s="56"/>
      <c r="BF184" s="56"/>
      <c r="BG184" s="56"/>
      <c r="BH184" s="56"/>
      <c r="BI184" s="56"/>
      <c r="BJ184" s="56"/>
      <c r="BK184" s="56"/>
      <c r="BL184" s="56"/>
      <c r="BM184" s="56"/>
      <c r="BN184" s="56"/>
      <c r="BO184" s="56"/>
      <c r="BP184" s="56"/>
      <c r="BQ184" s="56"/>
      <c r="BR184" s="56"/>
      <c r="BS184" s="56"/>
      <c r="BT184" s="56"/>
      <c r="BU184" s="56"/>
      <c r="BV184" s="56"/>
      <c r="BW184" s="56"/>
      <c r="BX184" s="56"/>
      <c r="BY184" s="56"/>
      <c r="BZ184" s="56"/>
      <c r="CA184" s="56"/>
      <c r="CB184" s="56"/>
      <c r="CC184" s="56"/>
      <c r="CD184" s="56"/>
      <c r="CE184" s="56"/>
      <c r="CF184" s="56"/>
      <c r="CG184" s="56"/>
      <c r="CH184" s="56"/>
      <c r="CI184" s="56"/>
      <c r="CJ184" s="56"/>
      <c r="CK184" s="56"/>
      <c r="CL184" s="56"/>
      <c r="CM184" s="56"/>
      <c r="CN184" s="56"/>
      <c r="CO184" s="56"/>
      <c r="CP184" s="56"/>
      <c r="CQ184" s="56"/>
      <c r="CR184" s="56"/>
      <c r="CS184" s="56"/>
      <c r="CT184" s="56"/>
      <c r="CU184" s="56"/>
      <c r="CV184" s="56"/>
      <c r="CW184" s="56"/>
      <c r="CX184" s="56"/>
      <c r="CY184" s="56"/>
      <c r="CZ184" s="56"/>
      <c r="DA184" s="56"/>
      <c r="DB184" s="56"/>
      <c r="DC184" s="56"/>
      <c r="DD184" s="56"/>
      <c r="DE184" s="56"/>
      <c r="DF184" s="56"/>
      <c r="DG184" s="56"/>
      <c r="DH184" s="56"/>
      <c r="DI184" s="56"/>
      <c r="DJ184" s="56"/>
      <c r="DK184" s="56"/>
      <c r="DL184" s="56"/>
      <c r="DM184" s="56"/>
      <c r="DN184" s="56"/>
      <c r="DO184" s="56"/>
      <c r="DP184" s="56"/>
      <c r="DQ184" s="56"/>
      <c r="DR184" s="56"/>
      <c r="DS184" s="56"/>
      <c r="DT184" s="56"/>
      <c r="DU184" s="56"/>
      <c r="DV184" s="56"/>
      <c r="DW184" s="56"/>
      <c r="DX184" s="56"/>
      <c r="DY184" s="56"/>
      <c r="DZ184" s="56"/>
      <c r="EA184" s="56"/>
      <c r="EB184" s="56"/>
      <c r="EC184" s="56"/>
      <c r="ED184" s="56"/>
      <c r="EE184" s="56"/>
      <c r="EF184" s="56"/>
      <c r="EG184" s="56"/>
      <c r="EH184" s="56"/>
      <c r="EI184" s="56"/>
      <c r="EJ184" s="56"/>
      <c r="EK184" s="56"/>
      <c r="EL184" s="56"/>
      <c r="EM184" s="56"/>
      <c r="EN184" s="56"/>
      <c r="EO184" s="56"/>
      <c r="EP184" s="56"/>
      <c r="EQ184" s="56"/>
      <c r="ER184" s="56"/>
      <c r="ES184" s="56"/>
      <c r="ET184" s="56"/>
      <c r="EU184" s="56"/>
      <c r="EV184" s="56"/>
      <c r="EW184" s="56"/>
      <c r="EX184" s="56"/>
      <c r="EY184" s="56"/>
      <c r="EZ184" s="56"/>
      <c r="FA184" s="56"/>
      <c r="FB184" s="56"/>
      <c r="FC184" s="56"/>
      <c r="FD184" s="56"/>
      <c r="FE184" s="56"/>
      <c r="FF184" s="56"/>
      <c r="FG184" s="56"/>
      <c r="FH184" s="56"/>
      <c r="FI184" s="56"/>
      <c r="FJ184" s="56"/>
      <c r="FK184" s="56"/>
      <c r="FL184" s="56"/>
      <c r="FM184" s="56"/>
      <c r="FN184" s="56"/>
      <c r="FO184" s="56"/>
      <c r="FP184" s="56"/>
      <c r="FQ184" s="56"/>
      <c r="FR184" s="56"/>
      <c r="FS184" s="56"/>
      <c r="FT184" s="56"/>
      <c r="FU184" s="56"/>
      <c r="FV184" s="56"/>
      <c r="FW184" s="56"/>
      <c r="FX184" s="56"/>
      <c r="FY184" s="56"/>
      <c r="FZ184" s="56"/>
      <c r="GA184" s="56"/>
      <c r="GB184" s="56"/>
      <c r="GC184" s="56"/>
      <c r="GD184" s="56"/>
      <c r="GE184" s="56"/>
      <c r="GF184" s="56"/>
      <c r="GG184" s="56"/>
      <c r="GH184" s="56"/>
      <c r="GI184" s="56"/>
      <c r="GJ184" s="56"/>
      <c r="GK184" s="56"/>
      <c r="GL184" s="56"/>
      <c r="GM184" s="56"/>
      <c r="GN184" s="56"/>
      <c r="GO184" s="56"/>
      <c r="GP184" s="56"/>
      <c r="GQ184" s="56"/>
      <c r="GR184" s="56"/>
      <c r="GS184" s="56"/>
      <c r="GT184" s="56"/>
      <c r="GU184" s="56"/>
      <c r="GV184" s="56"/>
      <c r="GW184" s="56"/>
    </row>
    <row r="185" spans="7:205" ht="20.100000000000001" customHeight="1">
      <c r="G185" s="54"/>
      <c r="H185" s="54"/>
      <c r="I185" s="54"/>
      <c r="J185" s="54"/>
      <c r="K185" s="54"/>
      <c r="L185" s="54"/>
      <c r="M185" s="54"/>
      <c r="N185" s="54"/>
      <c r="O185" s="54"/>
      <c r="P185" s="54"/>
      <c r="Q185" s="54"/>
      <c r="R185" s="54"/>
      <c r="S185" s="54"/>
      <c r="T185" s="54"/>
      <c r="U185" s="54"/>
      <c r="V185" s="54"/>
      <c r="W185" s="54"/>
      <c r="X185" s="54"/>
      <c r="Y185" s="54"/>
      <c r="Z185" s="54"/>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c r="BM185" s="56"/>
      <c r="BN185" s="56"/>
      <c r="BO185" s="56"/>
      <c r="BP185" s="56"/>
      <c r="BQ185" s="56"/>
      <c r="BR185" s="56"/>
      <c r="BS185" s="56"/>
      <c r="BT185" s="56"/>
      <c r="BU185" s="56"/>
      <c r="BV185" s="56"/>
      <c r="BW185" s="56"/>
      <c r="BX185" s="56"/>
      <c r="BY185" s="56"/>
      <c r="BZ185" s="56"/>
      <c r="CA185" s="56"/>
      <c r="CB185" s="56"/>
      <c r="CC185" s="56"/>
      <c r="CD185" s="56"/>
      <c r="CE185" s="56"/>
      <c r="CF185" s="56"/>
      <c r="CG185" s="56"/>
      <c r="CH185" s="56"/>
      <c r="CI185" s="56"/>
      <c r="CJ185" s="56"/>
      <c r="CK185" s="56"/>
      <c r="CL185" s="56"/>
      <c r="CM185" s="56"/>
      <c r="CN185" s="56"/>
      <c r="CO185" s="56"/>
      <c r="CP185" s="56"/>
      <c r="CQ185" s="56"/>
      <c r="CR185" s="56"/>
      <c r="CS185" s="56"/>
      <c r="CT185" s="56"/>
      <c r="CU185" s="56"/>
      <c r="CV185" s="56"/>
      <c r="CW185" s="56"/>
      <c r="CX185" s="56"/>
      <c r="CY185" s="56"/>
      <c r="CZ185" s="56"/>
      <c r="DA185" s="56"/>
      <c r="DB185" s="56"/>
      <c r="DC185" s="56"/>
      <c r="DD185" s="56"/>
      <c r="DE185" s="56"/>
      <c r="DF185" s="56"/>
      <c r="DG185" s="56"/>
      <c r="DH185" s="56"/>
      <c r="DI185" s="56"/>
      <c r="DJ185" s="56"/>
      <c r="DK185" s="56"/>
      <c r="DL185" s="56"/>
      <c r="DM185" s="56"/>
      <c r="DN185" s="56"/>
      <c r="DO185" s="56"/>
      <c r="DP185" s="56"/>
      <c r="DQ185" s="56"/>
      <c r="DR185" s="56"/>
      <c r="DS185" s="56"/>
      <c r="DT185" s="56"/>
      <c r="DU185" s="56"/>
      <c r="DV185" s="56"/>
      <c r="DW185" s="56"/>
      <c r="DX185" s="56"/>
      <c r="DY185" s="56"/>
      <c r="DZ185" s="56"/>
      <c r="EA185" s="56"/>
      <c r="EB185" s="56"/>
      <c r="EC185" s="56"/>
      <c r="ED185" s="56"/>
      <c r="EE185" s="56"/>
      <c r="EF185" s="56"/>
      <c r="EG185" s="56"/>
      <c r="EH185" s="56"/>
      <c r="EI185" s="56"/>
      <c r="EJ185" s="56"/>
      <c r="EK185" s="56"/>
      <c r="EL185" s="56"/>
      <c r="EM185" s="56"/>
      <c r="EN185" s="56"/>
      <c r="EO185" s="56"/>
      <c r="EP185" s="56"/>
      <c r="EQ185" s="56"/>
      <c r="ER185" s="56"/>
      <c r="ES185" s="56"/>
      <c r="ET185" s="56"/>
      <c r="EU185" s="56"/>
      <c r="EV185" s="56"/>
      <c r="EW185" s="56"/>
      <c r="EX185" s="56"/>
      <c r="EY185" s="56"/>
      <c r="EZ185" s="56"/>
      <c r="FA185" s="56"/>
      <c r="FB185" s="56"/>
      <c r="FC185" s="56"/>
      <c r="FD185" s="56"/>
      <c r="FE185" s="56"/>
      <c r="FF185" s="56"/>
      <c r="FG185" s="56"/>
      <c r="FH185" s="56"/>
      <c r="FI185" s="56"/>
      <c r="FJ185" s="56"/>
      <c r="FK185" s="56"/>
      <c r="FL185" s="56"/>
      <c r="FM185" s="56"/>
      <c r="FN185" s="56"/>
      <c r="FO185" s="56"/>
      <c r="FP185" s="56"/>
      <c r="FQ185" s="56"/>
      <c r="FR185" s="56"/>
      <c r="FS185" s="56"/>
      <c r="FT185" s="56"/>
      <c r="FU185" s="56"/>
      <c r="FV185" s="56"/>
      <c r="FW185" s="56"/>
      <c r="FX185" s="56"/>
      <c r="FY185" s="56"/>
      <c r="FZ185" s="56"/>
      <c r="GA185" s="56"/>
      <c r="GB185" s="56"/>
      <c r="GC185" s="56"/>
      <c r="GD185" s="56"/>
      <c r="GE185" s="56"/>
      <c r="GF185" s="56"/>
      <c r="GG185" s="56"/>
      <c r="GH185" s="56"/>
      <c r="GI185" s="56"/>
      <c r="GJ185" s="56"/>
      <c r="GK185" s="56"/>
      <c r="GL185" s="56"/>
      <c r="GM185" s="56"/>
      <c r="GN185" s="56"/>
      <c r="GO185" s="56"/>
      <c r="GP185" s="56"/>
      <c r="GQ185" s="56"/>
      <c r="GR185" s="56"/>
      <c r="GS185" s="56"/>
      <c r="GT185" s="56"/>
      <c r="GU185" s="56"/>
      <c r="GV185" s="56"/>
      <c r="GW185" s="56"/>
    </row>
    <row r="186" spans="7:205" ht="20.100000000000001" customHeight="1">
      <c r="G186" s="54"/>
      <c r="H186" s="54"/>
      <c r="I186" s="54"/>
      <c r="J186" s="54"/>
      <c r="K186" s="54"/>
      <c r="L186" s="54"/>
      <c r="M186" s="54"/>
      <c r="N186" s="54"/>
      <c r="O186" s="54"/>
      <c r="P186" s="54"/>
      <c r="Q186" s="54"/>
      <c r="R186" s="54"/>
      <c r="S186" s="54"/>
      <c r="T186" s="54"/>
      <c r="U186" s="54"/>
      <c r="V186" s="54"/>
      <c r="W186" s="54"/>
      <c r="X186" s="54"/>
      <c r="Y186" s="54"/>
      <c r="Z186" s="54"/>
      <c r="AA186" s="56"/>
      <c r="AB186" s="56"/>
      <c r="AC186" s="56"/>
      <c r="AD186" s="56"/>
      <c r="AE186" s="56"/>
      <c r="AF186" s="56"/>
      <c r="AG186" s="56"/>
      <c r="AH186" s="56"/>
      <c r="AI186" s="56"/>
      <c r="AJ186" s="56"/>
      <c r="AK186" s="56"/>
      <c r="AL186" s="56"/>
      <c r="AM186" s="56"/>
      <c r="AN186" s="56"/>
      <c r="AO186" s="56"/>
      <c r="AP186" s="56"/>
      <c r="AQ186" s="56"/>
      <c r="AR186" s="56"/>
      <c r="AS186" s="56"/>
      <c r="AT186" s="56"/>
      <c r="AU186" s="56"/>
      <c r="AV186" s="56"/>
      <c r="AW186" s="56"/>
      <c r="AX186" s="56"/>
      <c r="AY186" s="56"/>
      <c r="AZ186" s="56"/>
      <c r="BA186" s="56"/>
      <c r="BB186" s="56"/>
      <c r="BC186" s="56"/>
      <c r="BD186" s="56"/>
      <c r="BE186" s="56"/>
      <c r="BF186" s="56"/>
      <c r="BG186" s="56"/>
      <c r="BH186" s="56"/>
      <c r="BI186" s="56"/>
      <c r="BJ186" s="56"/>
      <c r="BK186" s="56"/>
      <c r="BL186" s="56"/>
      <c r="BM186" s="56"/>
      <c r="BN186" s="56"/>
      <c r="BO186" s="56"/>
      <c r="BP186" s="56"/>
      <c r="BQ186" s="56"/>
      <c r="BR186" s="56"/>
      <c r="BS186" s="56"/>
      <c r="BT186" s="56"/>
      <c r="BU186" s="56"/>
      <c r="BV186" s="56"/>
      <c r="BW186" s="56"/>
      <c r="BX186" s="56"/>
      <c r="BY186" s="56"/>
      <c r="BZ186" s="56"/>
      <c r="CA186" s="56"/>
      <c r="CB186" s="56"/>
      <c r="CC186" s="56"/>
      <c r="CD186" s="56"/>
      <c r="CE186" s="56"/>
      <c r="CF186" s="56"/>
      <c r="CG186" s="56"/>
      <c r="CH186" s="56"/>
      <c r="CI186" s="56"/>
      <c r="CJ186" s="56"/>
      <c r="CK186" s="56"/>
      <c r="CL186" s="56"/>
      <c r="CM186" s="56"/>
      <c r="CN186" s="56"/>
      <c r="CO186" s="56"/>
      <c r="CP186" s="56"/>
      <c r="CQ186" s="56"/>
      <c r="CR186" s="56"/>
      <c r="CS186" s="56"/>
      <c r="CT186" s="56"/>
      <c r="CU186" s="56"/>
      <c r="CV186" s="56"/>
      <c r="CW186" s="56"/>
      <c r="CX186" s="56"/>
      <c r="CY186" s="56"/>
      <c r="CZ186" s="56"/>
      <c r="DA186" s="56"/>
      <c r="DB186" s="56"/>
      <c r="DC186" s="56"/>
      <c r="DD186" s="56"/>
      <c r="DE186" s="56"/>
      <c r="DF186" s="56"/>
      <c r="DG186" s="56"/>
      <c r="DH186" s="56"/>
      <c r="DI186" s="56"/>
      <c r="DJ186" s="56"/>
      <c r="DK186" s="56"/>
      <c r="DL186" s="56"/>
      <c r="DM186" s="56"/>
      <c r="DN186" s="56"/>
      <c r="DO186" s="56"/>
      <c r="DP186" s="56"/>
      <c r="DQ186" s="56"/>
      <c r="DR186" s="56"/>
      <c r="DS186" s="56"/>
      <c r="DT186" s="56"/>
      <c r="DU186" s="56"/>
      <c r="DV186" s="56"/>
      <c r="DW186" s="56"/>
      <c r="DX186" s="56"/>
      <c r="DY186" s="56"/>
      <c r="DZ186" s="56"/>
      <c r="EA186" s="56"/>
      <c r="EB186" s="56"/>
      <c r="EC186" s="56"/>
      <c r="ED186" s="56"/>
      <c r="EE186" s="56"/>
      <c r="EF186" s="56"/>
      <c r="EG186" s="56"/>
      <c r="EH186" s="56"/>
      <c r="EI186" s="56"/>
      <c r="EJ186" s="56"/>
      <c r="EK186" s="56"/>
      <c r="EL186" s="56"/>
      <c r="EM186" s="56"/>
      <c r="EN186" s="56"/>
      <c r="EO186" s="56"/>
      <c r="EP186" s="56"/>
      <c r="EQ186" s="56"/>
      <c r="ER186" s="56"/>
      <c r="ES186" s="56"/>
      <c r="ET186" s="56"/>
      <c r="EU186" s="56"/>
      <c r="EV186" s="56"/>
      <c r="EW186" s="56"/>
      <c r="EX186" s="56"/>
      <c r="EY186" s="56"/>
      <c r="EZ186" s="56"/>
      <c r="FA186" s="56"/>
      <c r="FB186" s="56"/>
      <c r="FC186" s="56"/>
      <c r="FD186" s="56"/>
      <c r="FE186" s="56"/>
      <c r="FF186" s="56"/>
      <c r="FG186" s="56"/>
      <c r="FH186" s="56"/>
      <c r="FI186" s="56"/>
      <c r="FJ186" s="56"/>
      <c r="FK186" s="56"/>
      <c r="FL186" s="56"/>
      <c r="FM186" s="56"/>
      <c r="FN186" s="56"/>
      <c r="FO186" s="56"/>
      <c r="FP186" s="56"/>
      <c r="FQ186" s="56"/>
      <c r="FR186" s="56"/>
      <c r="FS186" s="56"/>
      <c r="FT186" s="56"/>
      <c r="FU186" s="56"/>
      <c r="FV186" s="56"/>
      <c r="FW186" s="56"/>
      <c r="FX186" s="56"/>
      <c r="FY186" s="56"/>
      <c r="FZ186" s="56"/>
      <c r="GA186" s="56"/>
      <c r="GB186" s="56"/>
      <c r="GC186" s="56"/>
      <c r="GD186" s="56"/>
      <c r="GE186" s="56"/>
      <c r="GF186" s="56"/>
      <c r="GG186" s="56"/>
      <c r="GH186" s="56"/>
      <c r="GI186" s="56"/>
      <c r="GJ186" s="56"/>
      <c r="GK186" s="56"/>
      <c r="GL186" s="56"/>
      <c r="GM186" s="56"/>
      <c r="GN186" s="56"/>
      <c r="GO186" s="56"/>
      <c r="GP186" s="56"/>
      <c r="GQ186" s="56"/>
      <c r="GR186" s="56"/>
      <c r="GS186" s="56"/>
      <c r="GT186" s="56"/>
      <c r="GU186" s="56"/>
      <c r="GV186" s="56"/>
      <c r="GW186" s="56"/>
    </row>
    <row r="187" spans="7:205" ht="20.100000000000001" customHeight="1">
      <c r="G187" s="54"/>
      <c r="H187" s="54"/>
      <c r="I187" s="54"/>
      <c r="J187" s="54"/>
      <c r="K187" s="54"/>
      <c r="L187" s="54"/>
      <c r="M187" s="54"/>
      <c r="N187" s="54"/>
      <c r="O187" s="54"/>
      <c r="P187" s="54"/>
      <c r="Q187" s="54"/>
      <c r="R187" s="54"/>
      <c r="S187" s="54"/>
      <c r="T187" s="54"/>
      <c r="U187" s="54"/>
      <c r="V187" s="54"/>
      <c r="W187" s="54"/>
      <c r="X187" s="54"/>
      <c r="Y187" s="54"/>
      <c r="Z187" s="54"/>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BB187" s="56"/>
      <c r="BC187" s="56"/>
      <c r="BD187" s="56"/>
      <c r="BE187" s="56"/>
      <c r="BF187" s="56"/>
      <c r="BG187" s="56"/>
      <c r="BH187" s="56"/>
      <c r="BI187" s="56"/>
      <c r="BJ187" s="56"/>
      <c r="BK187" s="56"/>
      <c r="BL187" s="56"/>
      <c r="BM187" s="56"/>
      <c r="BN187" s="56"/>
      <c r="BO187" s="56"/>
      <c r="BP187" s="56"/>
      <c r="BQ187" s="56"/>
      <c r="BR187" s="56"/>
      <c r="BS187" s="56"/>
      <c r="BT187" s="56"/>
      <c r="BU187" s="56"/>
      <c r="BV187" s="56"/>
      <c r="BW187" s="56"/>
      <c r="BX187" s="56"/>
      <c r="BY187" s="56"/>
      <c r="BZ187" s="56"/>
      <c r="CA187" s="56"/>
      <c r="CB187" s="56"/>
      <c r="CC187" s="56"/>
      <c r="CD187" s="56"/>
      <c r="CE187" s="56"/>
      <c r="CF187" s="56"/>
      <c r="CG187" s="56"/>
      <c r="CH187" s="56"/>
      <c r="CI187" s="56"/>
      <c r="CJ187" s="56"/>
      <c r="CK187" s="56"/>
      <c r="CL187" s="56"/>
      <c r="CM187" s="56"/>
      <c r="CN187" s="56"/>
      <c r="CO187" s="56"/>
      <c r="CP187" s="56"/>
      <c r="CQ187" s="56"/>
      <c r="CR187" s="56"/>
      <c r="CS187" s="56"/>
      <c r="CT187" s="56"/>
      <c r="CU187" s="56"/>
      <c r="CV187" s="56"/>
      <c r="CW187" s="56"/>
      <c r="CX187" s="56"/>
      <c r="CY187" s="56"/>
      <c r="CZ187" s="56"/>
      <c r="DA187" s="56"/>
      <c r="DB187" s="56"/>
      <c r="DC187" s="56"/>
      <c r="DD187" s="56"/>
      <c r="DE187" s="56"/>
      <c r="DF187" s="56"/>
      <c r="DG187" s="56"/>
      <c r="DH187" s="56"/>
      <c r="DI187" s="56"/>
      <c r="DJ187" s="56"/>
      <c r="DK187" s="56"/>
      <c r="DL187" s="56"/>
      <c r="DM187" s="56"/>
      <c r="DN187" s="56"/>
      <c r="DO187" s="56"/>
      <c r="DP187" s="56"/>
      <c r="DQ187" s="56"/>
      <c r="DR187" s="56"/>
      <c r="DS187" s="56"/>
      <c r="DT187" s="56"/>
      <c r="DU187" s="56"/>
      <c r="DV187" s="56"/>
      <c r="DW187" s="56"/>
      <c r="DX187" s="56"/>
      <c r="DY187" s="56"/>
      <c r="DZ187" s="56"/>
      <c r="EA187" s="56"/>
      <c r="EB187" s="56"/>
      <c r="EC187" s="56"/>
      <c r="ED187" s="56"/>
      <c r="EE187" s="56"/>
      <c r="EF187" s="56"/>
      <c r="EG187" s="56"/>
      <c r="EH187" s="56"/>
      <c r="EI187" s="56"/>
      <c r="EJ187" s="56"/>
      <c r="EK187" s="56"/>
      <c r="EL187" s="56"/>
      <c r="EM187" s="56"/>
      <c r="EN187" s="56"/>
      <c r="EO187" s="56"/>
      <c r="EP187" s="56"/>
      <c r="EQ187" s="56"/>
      <c r="ER187" s="56"/>
      <c r="ES187" s="56"/>
      <c r="ET187" s="56"/>
      <c r="EU187" s="56"/>
      <c r="EV187" s="56"/>
      <c r="EW187" s="56"/>
      <c r="EX187" s="56"/>
      <c r="EY187" s="56"/>
      <c r="EZ187" s="56"/>
      <c r="FA187" s="56"/>
      <c r="FB187" s="56"/>
      <c r="FC187" s="56"/>
      <c r="FD187" s="56"/>
      <c r="FE187" s="56"/>
      <c r="FF187" s="56"/>
      <c r="FG187" s="56"/>
      <c r="FH187" s="56"/>
      <c r="FI187" s="56"/>
      <c r="FJ187" s="56"/>
      <c r="FK187" s="56"/>
      <c r="FL187" s="56"/>
      <c r="FM187" s="56"/>
      <c r="FN187" s="56"/>
      <c r="FO187" s="56"/>
      <c r="FP187" s="56"/>
      <c r="FQ187" s="56"/>
      <c r="FR187" s="56"/>
      <c r="FS187" s="56"/>
      <c r="FT187" s="56"/>
      <c r="FU187" s="56"/>
      <c r="FV187" s="56"/>
      <c r="FW187" s="56"/>
      <c r="FX187" s="56"/>
      <c r="FY187" s="56"/>
      <c r="FZ187" s="56"/>
      <c r="GA187" s="56"/>
      <c r="GB187" s="56"/>
      <c r="GC187" s="56"/>
      <c r="GD187" s="56"/>
      <c r="GE187" s="56"/>
      <c r="GF187" s="56"/>
      <c r="GG187" s="56"/>
      <c r="GH187" s="56"/>
      <c r="GI187" s="56"/>
      <c r="GJ187" s="56"/>
      <c r="GK187" s="56"/>
      <c r="GL187" s="56"/>
      <c r="GM187" s="56"/>
      <c r="GN187" s="56"/>
      <c r="GO187" s="56"/>
      <c r="GP187" s="56"/>
      <c r="GQ187" s="56"/>
      <c r="GR187" s="56"/>
      <c r="GS187" s="56"/>
      <c r="GT187" s="56"/>
      <c r="GU187" s="56"/>
      <c r="GV187" s="56"/>
      <c r="GW187" s="56"/>
    </row>
    <row r="188" spans="7:205" ht="20.100000000000001" customHeight="1">
      <c r="G188" s="54"/>
      <c r="H188" s="54"/>
      <c r="I188" s="54"/>
      <c r="J188" s="54"/>
      <c r="K188" s="54"/>
      <c r="L188" s="54"/>
      <c r="M188" s="54"/>
      <c r="N188" s="54"/>
      <c r="O188" s="54"/>
      <c r="P188" s="54"/>
      <c r="Q188" s="54"/>
      <c r="R188" s="54"/>
      <c r="S188" s="54"/>
      <c r="T188" s="54"/>
      <c r="U188" s="54"/>
      <c r="V188" s="54"/>
      <c r="W188" s="54"/>
      <c r="X188" s="54"/>
      <c r="Y188" s="54"/>
      <c r="Z188" s="54"/>
      <c r="AA188" s="56"/>
      <c r="AB188" s="56"/>
      <c r="AC188" s="56"/>
      <c r="AD188" s="56"/>
      <c r="AE188" s="56"/>
      <c r="AF188" s="56"/>
      <c r="AG188" s="56"/>
      <c r="AH188" s="56"/>
      <c r="AI188" s="56"/>
      <c r="AJ188" s="56"/>
      <c r="AK188" s="56"/>
      <c r="AL188" s="56"/>
      <c r="AM188" s="56"/>
      <c r="AN188" s="56"/>
      <c r="AO188" s="56"/>
      <c r="AP188" s="56"/>
      <c r="AQ188" s="56"/>
      <c r="AR188" s="56"/>
      <c r="AS188" s="56"/>
      <c r="AT188" s="56"/>
      <c r="AU188" s="56"/>
      <c r="AV188" s="56"/>
      <c r="AW188" s="56"/>
      <c r="AX188" s="56"/>
      <c r="AY188" s="56"/>
      <c r="AZ188" s="56"/>
      <c r="BA188" s="56"/>
      <c r="BB188" s="56"/>
      <c r="BC188" s="56"/>
      <c r="BD188" s="56"/>
      <c r="BE188" s="56"/>
      <c r="BF188" s="56"/>
      <c r="BG188" s="56"/>
      <c r="BH188" s="56"/>
      <c r="BI188" s="56"/>
      <c r="BJ188" s="56"/>
      <c r="BK188" s="56"/>
      <c r="BL188" s="56"/>
      <c r="BM188" s="56"/>
      <c r="BN188" s="56"/>
      <c r="BO188" s="56"/>
      <c r="BP188" s="56"/>
      <c r="BQ188" s="56"/>
      <c r="BR188" s="56"/>
      <c r="BS188" s="56"/>
      <c r="BT188" s="56"/>
      <c r="BU188" s="56"/>
      <c r="BV188" s="56"/>
      <c r="BW188" s="56"/>
      <c r="BX188" s="56"/>
      <c r="BY188" s="56"/>
      <c r="BZ188" s="56"/>
      <c r="CA188" s="56"/>
      <c r="CB188" s="56"/>
      <c r="CC188" s="56"/>
      <c r="CD188" s="56"/>
      <c r="CE188" s="56"/>
      <c r="CF188" s="56"/>
      <c r="CG188" s="56"/>
      <c r="CH188" s="56"/>
      <c r="CI188" s="56"/>
      <c r="CJ188" s="56"/>
      <c r="CK188" s="56"/>
      <c r="CL188" s="56"/>
      <c r="CM188" s="56"/>
      <c r="CN188" s="56"/>
      <c r="CO188" s="56"/>
      <c r="CP188" s="56"/>
      <c r="CQ188" s="56"/>
      <c r="CR188" s="56"/>
      <c r="CS188" s="56"/>
      <c r="CT188" s="56"/>
      <c r="CU188" s="56"/>
      <c r="CV188" s="56"/>
      <c r="CW188" s="56"/>
      <c r="CX188" s="56"/>
      <c r="CY188" s="56"/>
      <c r="CZ188" s="56"/>
      <c r="DA188" s="56"/>
      <c r="DB188" s="56"/>
      <c r="DC188" s="56"/>
      <c r="DD188" s="56"/>
      <c r="DE188" s="56"/>
      <c r="DF188" s="56"/>
      <c r="DG188" s="56"/>
      <c r="DH188" s="56"/>
      <c r="DI188" s="56"/>
      <c r="DJ188" s="56"/>
      <c r="DK188" s="56"/>
      <c r="DL188" s="56"/>
      <c r="DM188" s="56"/>
      <c r="DN188" s="56"/>
      <c r="DO188" s="56"/>
      <c r="DP188" s="56"/>
      <c r="DQ188" s="56"/>
      <c r="DR188" s="56"/>
      <c r="DS188" s="56"/>
      <c r="DT188" s="56"/>
      <c r="DU188" s="56"/>
      <c r="DV188" s="56"/>
      <c r="DW188" s="56"/>
      <c r="DX188" s="56"/>
      <c r="DY188" s="56"/>
      <c r="DZ188" s="56"/>
      <c r="EA188" s="56"/>
      <c r="EB188" s="56"/>
      <c r="EC188" s="56"/>
      <c r="ED188" s="56"/>
      <c r="EE188" s="56"/>
      <c r="EF188" s="56"/>
      <c r="EG188" s="56"/>
      <c r="EH188" s="56"/>
      <c r="EI188" s="56"/>
      <c r="EJ188" s="56"/>
      <c r="EK188" s="56"/>
      <c r="EL188" s="56"/>
      <c r="EM188" s="56"/>
      <c r="EN188" s="56"/>
      <c r="EO188" s="56"/>
      <c r="EP188" s="56"/>
      <c r="EQ188" s="56"/>
      <c r="ER188" s="56"/>
      <c r="ES188" s="56"/>
      <c r="ET188" s="56"/>
      <c r="EU188" s="56"/>
      <c r="EV188" s="56"/>
      <c r="EW188" s="56"/>
      <c r="EX188" s="56"/>
      <c r="EY188" s="56"/>
      <c r="EZ188" s="56"/>
      <c r="FA188" s="56"/>
      <c r="FB188" s="56"/>
      <c r="FC188" s="56"/>
      <c r="FD188" s="56"/>
      <c r="FE188" s="56"/>
      <c r="FF188" s="56"/>
      <c r="FG188" s="56"/>
      <c r="FH188" s="56"/>
      <c r="FI188" s="56"/>
      <c r="FJ188" s="56"/>
      <c r="FK188" s="56"/>
      <c r="FL188" s="56"/>
      <c r="FM188" s="56"/>
      <c r="FN188" s="56"/>
      <c r="FO188" s="56"/>
      <c r="FP188" s="56"/>
      <c r="FQ188" s="56"/>
      <c r="FR188" s="56"/>
      <c r="FS188" s="56"/>
      <c r="FT188" s="56"/>
      <c r="FU188" s="56"/>
      <c r="FV188" s="56"/>
      <c r="FW188" s="56"/>
      <c r="FX188" s="56"/>
      <c r="FY188" s="56"/>
      <c r="FZ188" s="56"/>
      <c r="GA188" s="56"/>
      <c r="GB188" s="56"/>
      <c r="GC188" s="56"/>
      <c r="GD188" s="56"/>
      <c r="GE188" s="56"/>
      <c r="GF188" s="56"/>
      <c r="GG188" s="56"/>
      <c r="GH188" s="56"/>
      <c r="GI188" s="56"/>
      <c r="GJ188" s="56"/>
      <c r="GK188" s="56"/>
      <c r="GL188" s="56"/>
      <c r="GM188" s="56"/>
      <c r="GN188" s="56"/>
      <c r="GO188" s="56"/>
      <c r="GP188" s="56"/>
      <c r="GQ188" s="56"/>
      <c r="GR188" s="56"/>
      <c r="GS188" s="56"/>
      <c r="GT188" s="56"/>
      <c r="GU188" s="56"/>
      <c r="GV188" s="56"/>
      <c r="GW188" s="56"/>
    </row>
    <row r="189" spans="7:205" ht="20.100000000000001" customHeight="1">
      <c r="G189" s="54"/>
      <c r="H189" s="54"/>
      <c r="I189" s="54"/>
      <c r="J189" s="54"/>
      <c r="K189" s="54"/>
      <c r="L189" s="54"/>
      <c r="M189" s="54"/>
      <c r="N189" s="54"/>
      <c r="O189" s="54"/>
      <c r="P189" s="54"/>
      <c r="Q189" s="54"/>
      <c r="R189" s="54"/>
      <c r="S189" s="54"/>
      <c r="T189" s="54"/>
      <c r="U189" s="54"/>
      <c r="V189" s="54"/>
      <c r="W189" s="54"/>
      <c r="X189" s="54"/>
      <c r="Y189" s="54"/>
      <c r="Z189" s="54"/>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c r="BG189" s="56"/>
      <c r="BH189" s="56"/>
      <c r="BI189" s="56"/>
      <c r="BJ189" s="56"/>
      <c r="BK189" s="56"/>
      <c r="BL189" s="56"/>
      <c r="BM189" s="56"/>
      <c r="BN189" s="56"/>
      <c r="BO189" s="56"/>
      <c r="BP189" s="56"/>
      <c r="BQ189" s="56"/>
      <c r="BR189" s="56"/>
      <c r="BS189" s="56"/>
      <c r="BT189" s="56"/>
      <c r="BU189" s="56"/>
      <c r="BV189" s="56"/>
      <c r="BW189" s="56"/>
      <c r="BX189" s="56"/>
      <c r="BY189" s="56"/>
      <c r="BZ189" s="56"/>
      <c r="CA189" s="56"/>
      <c r="CB189" s="56"/>
      <c r="CC189" s="56"/>
      <c r="CD189" s="56"/>
      <c r="CE189" s="56"/>
      <c r="CF189" s="56"/>
      <c r="CG189" s="56"/>
      <c r="CH189" s="56"/>
      <c r="CI189" s="56"/>
      <c r="CJ189" s="56"/>
      <c r="CK189" s="56"/>
      <c r="CL189" s="56"/>
      <c r="CM189" s="56"/>
      <c r="CN189" s="56"/>
      <c r="CO189" s="56"/>
      <c r="CP189" s="56"/>
      <c r="CQ189" s="56"/>
      <c r="CR189" s="56"/>
      <c r="CS189" s="56"/>
      <c r="CT189" s="56"/>
      <c r="CU189" s="56"/>
      <c r="CV189" s="56"/>
      <c r="CW189" s="56"/>
      <c r="CX189" s="56"/>
      <c r="CY189" s="56"/>
      <c r="CZ189" s="56"/>
      <c r="DA189" s="56"/>
      <c r="DB189" s="56"/>
      <c r="DC189" s="56"/>
      <c r="DD189" s="56"/>
      <c r="DE189" s="56"/>
      <c r="DF189" s="56"/>
      <c r="DG189" s="56"/>
      <c r="DH189" s="56"/>
      <c r="DI189" s="56"/>
      <c r="DJ189" s="56"/>
      <c r="DK189" s="56"/>
      <c r="DL189" s="56"/>
      <c r="DM189" s="56"/>
      <c r="DN189" s="56"/>
      <c r="DO189" s="56"/>
      <c r="DP189" s="56"/>
      <c r="DQ189" s="56"/>
      <c r="DR189" s="56"/>
      <c r="DS189" s="56"/>
      <c r="DT189" s="56"/>
      <c r="DU189" s="56"/>
      <c r="DV189" s="56"/>
      <c r="DW189" s="56"/>
      <c r="DX189" s="56"/>
      <c r="DY189" s="56"/>
      <c r="DZ189" s="56"/>
      <c r="EA189" s="56"/>
      <c r="EB189" s="56"/>
      <c r="EC189" s="56"/>
      <c r="ED189" s="56"/>
      <c r="EE189" s="56"/>
      <c r="EF189" s="56"/>
      <c r="EG189" s="56"/>
      <c r="EH189" s="56"/>
      <c r="EI189" s="56"/>
      <c r="EJ189" s="56"/>
      <c r="EK189" s="56"/>
      <c r="EL189" s="56"/>
      <c r="EM189" s="56"/>
      <c r="EN189" s="56"/>
      <c r="EO189" s="56"/>
      <c r="EP189" s="56"/>
      <c r="EQ189" s="56"/>
      <c r="ER189" s="56"/>
      <c r="ES189" s="56"/>
      <c r="ET189" s="56"/>
      <c r="EU189" s="56"/>
      <c r="EV189" s="56"/>
      <c r="EW189" s="56"/>
      <c r="EX189" s="56"/>
      <c r="EY189" s="56"/>
      <c r="EZ189" s="56"/>
      <c r="FA189" s="56"/>
      <c r="FB189" s="56"/>
      <c r="FC189" s="56"/>
      <c r="FD189" s="56"/>
      <c r="FE189" s="56"/>
      <c r="FF189" s="56"/>
      <c r="FG189" s="56"/>
      <c r="FH189" s="56"/>
      <c r="FI189" s="56"/>
      <c r="FJ189" s="56"/>
      <c r="FK189" s="56"/>
      <c r="FL189" s="56"/>
      <c r="FM189" s="56"/>
      <c r="FN189" s="56"/>
      <c r="FO189" s="56"/>
      <c r="FP189" s="56"/>
      <c r="FQ189" s="56"/>
      <c r="FR189" s="56"/>
      <c r="FS189" s="56"/>
      <c r="FT189" s="56"/>
      <c r="FU189" s="56"/>
      <c r="FV189" s="56"/>
      <c r="FW189" s="56"/>
      <c r="FX189" s="56"/>
      <c r="FY189" s="56"/>
      <c r="FZ189" s="56"/>
      <c r="GA189" s="56"/>
      <c r="GB189" s="56"/>
      <c r="GC189" s="56"/>
      <c r="GD189" s="56"/>
      <c r="GE189" s="56"/>
      <c r="GF189" s="56"/>
      <c r="GG189" s="56"/>
      <c r="GH189" s="56"/>
      <c r="GI189" s="56"/>
      <c r="GJ189" s="56"/>
      <c r="GK189" s="56"/>
      <c r="GL189" s="56"/>
      <c r="GM189" s="56"/>
      <c r="GN189" s="56"/>
      <c r="GO189" s="56"/>
      <c r="GP189" s="56"/>
      <c r="GQ189" s="56"/>
      <c r="GR189" s="56"/>
      <c r="GS189" s="56"/>
      <c r="GT189" s="56"/>
      <c r="GU189" s="56"/>
      <c r="GV189" s="56"/>
      <c r="GW189" s="56"/>
    </row>
    <row r="190" spans="7:205" ht="20.100000000000001" customHeight="1">
      <c r="G190" s="54"/>
      <c r="H190" s="54"/>
      <c r="I190" s="54"/>
      <c r="J190" s="54"/>
      <c r="K190" s="54"/>
      <c r="L190" s="54"/>
      <c r="M190" s="54"/>
      <c r="N190" s="54"/>
      <c r="O190" s="54"/>
      <c r="P190" s="54"/>
      <c r="Q190" s="54"/>
      <c r="R190" s="54"/>
      <c r="S190" s="54"/>
      <c r="T190" s="54"/>
      <c r="U190" s="54"/>
      <c r="V190" s="54"/>
      <c r="W190" s="54"/>
      <c r="X190" s="54"/>
      <c r="Y190" s="54"/>
      <c r="Z190" s="54"/>
      <c r="AA190" s="56"/>
      <c r="AB190" s="56"/>
      <c r="AC190" s="56"/>
      <c r="AD190" s="56"/>
      <c r="AE190" s="56"/>
      <c r="AF190" s="56"/>
      <c r="AG190" s="56"/>
      <c r="AH190" s="56"/>
      <c r="AI190" s="56"/>
      <c r="AJ190" s="56"/>
      <c r="AK190" s="56"/>
      <c r="AL190" s="56"/>
      <c r="AM190" s="56"/>
      <c r="AN190" s="56"/>
      <c r="AO190" s="56"/>
      <c r="AP190" s="56"/>
      <c r="AQ190" s="56"/>
      <c r="AR190" s="56"/>
      <c r="AS190" s="56"/>
      <c r="AT190" s="56"/>
      <c r="AU190" s="56"/>
      <c r="AV190" s="56"/>
      <c r="AW190" s="56"/>
      <c r="AX190" s="56"/>
      <c r="AY190" s="56"/>
      <c r="AZ190" s="56"/>
      <c r="BA190" s="56"/>
      <c r="BB190" s="56"/>
      <c r="BC190" s="56"/>
      <c r="BD190" s="56"/>
      <c r="BE190" s="56"/>
      <c r="BF190" s="56"/>
      <c r="BG190" s="56"/>
      <c r="BH190" s="56"/>
      <c r="BI190" s="56"/>
      <c r="BJ190" s="56"/>
      <c r="BK190" s="56"/>
      <c r="BL190" s="56"/>
      <c r="BM190" s="56"/>
      <c r="BN190" s="56"/>
      <c r="BO190" s="56"/>
      <c r="BP190" s="56"/>
      <c r="BQ190" s="56"/>
      <c r="BR190" s="56"/>
      <c r="BS190" s="56"/>
      <c r="BT190" s="56"/>
      <c r="BU190" s="56"/>
      <c r="BV190" s="56"/>
      <c r="BW190" s="56"/>
      <c r="BX190" s="56"/>
      <c r="BY190" s="56"/>
      <c r="BZ190" s="56"/>
      <c r="CA190" s="56"/>
      <c r="CB190" s="56"/>
      <c r="CC190" s="56"/>
      <c r="CD190" s="56"/>
      <c r="CE190" s="56"/>
      <c r="CF190" s="56"/>
      <c r="CG190" s="56"/>
      <c r="CH190" s="56"/>
      <c r="CI190" s="56"/>
      <c r="CJ190" s="56"/>
      <c r="CK190" s="56"/>
      <c r="CL190" s="56"/>
      <c r="CM190" s="56"/>
      <c r="CN190" s="56"/>
      <c r="CO190" s="56"/>
      <c r="CP190" s="56"/>
      <c r="CQ190" s="56"/>
      <c r="CR190" s="56"/>
      <c r="CS190" s="56"/>
      <c r="CT190" s="56"/>
      <c r="CU190" s="56"/>
      <c r="CV190" s="56"/>
      <c r="CW190" s="56"/>
      <c r="CX190" s="56"/>
      <c r="CY190" s="56"/>
      <c r="CZ190" s="56"/>
      <c r="DA190" s="56"/>
      <c r="DB190" s="56"/>
      <c r="DC190" s="56"/>
      <c r="DD190" s="56"/>
      <c r="DE190" s="56"/>
      <c r="DF190" s="56"/>
      <c r="DG190" s="56"/>
      <c r="DH190" s="56"/>
      <c r="DI190" s="56"/>
      <c r="DJ190" s="56"/>
      <c r="DK190" s="56"/>
      <c r="DL190" s="56"/>
      <c r="DM190" s="56"/>
      <c r="DN190" s="56"/>
      <c r="DO190" s="56"/>
      <c r="DP190" s="56"/>
      <c r="DQ190" s="56"/>
      <c r="DR190" s="56"/>
      <c r="DS190" s="56"/>
      <c r="DT190" s="56"/>
      <c r="DU190" s="56"/>
      <c r="DV190" s="56"/>
      <c r="DW190" s="56"/>
      <c r="DX190" s="56"/>
      <c r="DY190" s="56"/>
      <c r="DZ190" s="56"/>
      <c r="EA190" s="56"/>
      <c r="EB190" s="56"/>
      <c r="EC190" s="56"/>
      <c r="ED190" s="56"/>
      <c r="EE190" s="56"/>
      <c r="EF190" s="56"/>
      <c r="EG190" s="56"/>
      <c r="EH190" s="56"/>
      <c r="EI190" s="56"/>
      <c r="EJ190" s="56"/>
      <c r="EK190" s="56"/>
      <c r="EL190" s="56"/>
      <c r="EM190" s="56"/>
      <c r="EN190" s="56"/>
      <c r="EO190" s="56"/>
      <c r="EP190" s="56"/>
      <c r="EQ190" s="56"/>
      <c r="ER190" s="56"/>
      <c r="ES190" s="56"/>
      <c r="ET190" s="56"/>
      <c r="EU190" s="56"/>
      <c r="EV190" s="56"/>
      <c r="EW190" s="56"/>
      <c r="EX190" s="56"/>
      <c r="EY190" s="56"/>
      <c r="EZ190" s="56"/>
      <c r="FA190" s="56"/>
      <c r="FB190" s="56"/>
      <c r="FC190" s="56"/>
      <c r="FD190" s="56"/>
      <c r="FE190" s="56"/>
      <c r="FF190" s="56"/>
      <c r="FG190" s="56"/>
      <c r="FH190" s="56"/>
      <c r="FI190" s="56"/>
      <c r="FJ190" s="56"/>
      <c r="FK190" s="56"/>
      <c r="FL190" s="56"/>
      <c r="FM190" s="56"/>
      <c r="FN190" s="56"/>
      <c r="FO190" s="56"/>
      <c r="FP190" s="56"/>
      <c r="FQ190" s="56"/>
      <c r="FR190" s="56"/>
      <c r="FS190" s="56"/>
      <c r="FT190" s="56"/>
      <c r="FU190" s="56"/>
      <c r="FV190" s="56"/>
      <c r="FW190" s="56"/>
      <c r="FX190" s="56"/>
      <c r="FY190" s="56"/>
      <c r="FZ190" s="56"/>
      <c r="GA190" s="56"/>
      <c r="GB190" s="56"/>
      <c r="GC190" s="56"/>
      <c r="GD190" s="56"/>
      <c r="GE190" s="56"/>
      <c r="GF190" s="56"/>
      <c r="GG190" s="56"/>
      <c r="GH190" s="56"/>
      <c r="GI190" s="56"/>
      <c r="GJ190" s="56"/>
      <c r="GK190" s="56"/>
      <c r="GL190" s="56"/>
      <c r="GM190" s="56"/>
      <c r="GN190" s="56"/>
      <c r="GO190" s="56"/>
      <c r="GP190" s="56"/>
      <c r="GQ190" s="56"/>
      <c r="GR190" s="56"/>
      <c r="GS190" s="56"/>
      <c r="GT190" s="56"/>
      <c r="GU190" s="56"/>
      <c r="GV190" s="56"/>
      <c r="GW190" s="56"/>
    </row>
    <row r="191" spans="7:205" ht="20.100000000000001" customHeight="1">
      <c r="G191" s="54"/>
      <c r="H191" s="54"/>
      <c r="I191" s="54"/>
      <c r="J191" s="54"/>
      <c r="K191" s="54"/>
      <c r="L191" s="54"/>
      <c r="M191" s="54"/>
      <c r="N191" s="54"/>
      <c r="O191" s="54"/>
      <c r="P191" s="54"/>
      <c r="Q191" s="54"/>
      <c r="R191" s="54"/>
      <c r="S191" s="54"/>
      <c r="T191" s="54"/>
      <c r="U191" s="54"/>
      <c r="V191" s="54"/>
      <c r="W191" s="54"/>
      <c r="X191" s="54"/>
      <c r="Y191" s="54"/>
      <c r="Z191" s="54"/>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BB191" s="56"/>
      <c r="BC191" s="56"/>
      <c r="BD191" s="56"/>
      <c r="BE191" s="56"/>
      <c r="BF191" s="56"/>
      <c r="BG191" s="56"/>
      <c r="BH191" s="56"/>
      <c r="BI191" s="56"/>
      <c r="BJ191" s="56"/>
      <c r="BK191" s="56"/>
      <c r="BL191" s="56"/>
      <c r="BM191" s="56"/>
      <c r="BN191" s="56"/>
      <c r="BO191" s="56"/>
      <c r="BP191" s="56"/>
      <c r="BQ191" s="56"/>
      <c r="BR191" s="56"/>
      <c r="BS191" s="56"/>
      <c r="BT191" s="56"/>
      <c r="BU191" s="56"/>
      <c r="BV191" s="56"/>
      <c r="BW191" s="56"/>
      <c r="BX191" s="56"/>
      <c r="BY191" s="56"/>
      <c r="BZ191" s="56"/>
      <c r="CA191" s="56"/>
      <c r="CB191" s="56"/>
      <c r="CC191" s="56"/>
      <c r="CD191" s="56"/>
      <c r="CE191" s="56"/>
      <c r="CF191" s="56"/>
      <c r="CG191" s="56"/>
      <c r="CH191" s="56"/>
      <c r="CI191" s="56"/>
      <c r="CJ191" s="56"/>
      <c r="CK191" s="56"/>
      <c r="CL191" s="56"/>
      <c r="CM191" s="56"/>
      <c r="CN191" s="56"/>
      <c r="CO191" s="56"/>
      <c r="CP191" s="56"/>
      <c r="CQ191" s="56"/>
      <c r="CR191" s="56"/>
      <c r="CS191" s="56"/>
      <c r="CT191" s="56"/>
      <c r="CU191" s="56"/>
      <c r="CV191" s="56"/>
      <c r="CW191" s="56"/>
      <c r="CX191" s="56"/>
      <c r="CY191" s="56"/>
      <c r="CZ191" s="56"/>
      <c r="DA191" s="56"/>
      <c r="DB191" s="56"/>
      <c r="DC191" s="56"/>
      <c r="DD191" s="56"/>
      <c r="DE191" s="56"/>
      <c r="DF191" s="56"/>
      <c r="DG191" s="56"/>
      <c r="DH191" s="56"/>
      <c r="DI191" s="56"/>
      <c r="DJ191" s="56"/>
      <c r="DK191" s="56"/>
      <c r="DL191" s="56"/>
      <c r="DM191" s="56"/>
      <c r="DN191" s="56"/>
      <c r="DO191" s="56"/>
      <c r="DP191" s="56"/>
      <c r="DQ191" s="56"/>
      <c r="DR191" s="56"/>
      <c r="DS191" s="56"/>
      <c r="DT191" s="56"/>
      <c r="DU191" s="56"/>
      <c r="DV191" s="56"/>
      <c r="DW191" s="56"/>
      <c r="DX191" s="56"/>
      <c r="DY191" s="56"/>
      <c r="DZ191" s="56"/>
      <c r="EA191" s="56"/>
      <c r="EB191" s="56"/>
      <c r="EC191" s="56"/>
      <c r="ED191" s="56"/>
      <c r="EE191" s="56"/>
      <c r="EF191" s="56"/>
      <c r="EG191" s="56"/>
      <c r="EH191" s="56"/>
      <c r="EI191" s="56"/>
      <c r="EJ191" s="56"/>
      <c r="EK191" s="56"/>
      <c r="EL191" s="56"/>
      <c r="EM191" s="56"/>
      <c r="EN191" s="56"/>
      <c r="EO191" s="56"/>
      <c r="EP191" s="56"/>
      <c r="EQ191" s="56"/>
      <c r="ER191" s="56"/>
      <c r="ES191" s="56"/>
      <c r="ET191" s="56"/>
      <c r="EU191" s="56"/>
      <c r="EV191" s="56"/>
      <c r="EW191" s="56"/>
      <c r="EX191" s="56"/>
      <c r="EY191" s="56"/>
      <c r="EZ191" s="56"/>
      <c r="FA191" s="56"/>
      <c r="FB191" s="56"/>
      <c r="FC191" s="56"/>
      <c r="FD191" s="56"/>
      <c r="FE191" s="56"/>
      <c r="FF191" s="56"/>
      <c r="FG191" s="56"/>
      <c r="FH191" s="56"/>
      <c r="FI191" s="56"/>
      <c r="FJ191" s="56"/>
      <c r="FK191" s="56"/>
      <c r="FL191" s="56"/>
      <c r="FM191" s="56"/>
      <c r="FN191" s="56"/>
      <c r="FO191" s="56"/>
      <c r="FP191" s="56"/>
      <c r="FQ191" s="56"/>
      <c r="FR191" s="56"/>
      <c r="FS191" s="56"/>
      <c r="FT191" s="56"/>
      <c r="FU191" s="56"/>
      <c r="FV191" s="56"/>
      <c r="FW191" s="56"/>
      <c r="FX191" s="56"/>
      <c r="FY191" s="56"/>
      <c r="FZ191" s="56"/>
      <c r="GA191" s="56"/>
      <c r="GB191" s="56"/>
      <c r="GC191" s="56"/>
      <c r="GD191" s="56"/>
      <c r="GE191" s="56"/>
      <c r="GF191" s="56"/>
      <c r="GG191" s="56"/>
      <c r="GH191" s="56"/>
      <c r="GI191" s="56"/>
      <c r="GJ191" s="56"/>
      <c r="GK191" s="56"/>
      <c r="GL191" s="56"/>
      <c r="GM191" s="56"/>
      <c r="GN191" s="56"/>
      <c r="GO191" s="56"/>
      <c r="GP191" s="56"/>
      <c r="GQ191" s="56"/>
      <c r="GR191" s="56"/>
      <c r="GS191" s="56"/>
      <c r="GT191" s="56"/>
      <c r="GU191" s="56"/>
      <c r="GV191" s="56"/>
      <c r="GW191" s="56"/>
    </row>
    <row r="192" spans="7:205" ht="20.100000000000001" customHeight="1">
      <c r="G192" s="54"/>
      <c r="H192" s="54"/>
      <c r="I192" s="54"/>
      <c r="J192" s="54"/>
      <c r="K192" s="54"/>
      <c r="L192" s="54"/>
      <c r="M192" s="54"/>
      <c r="N192" s="54"/>
      <c r="O192" s="54"/>
      <c r="P192" s="54"/>
      <c r="Q192" s="54"/>
      <c r="R192" s="54"/>
      <c r="S192" s="54"/>
      <c r="T192" s="54"/>
      <c r="U192" s="54"/>
      <c r="V192" s="54"/>
      <c r="W192" s="54"/>
      <c r="X192" s="54"/>
      <c r="Y192" s="54"/>
      <c r="Z192" s="54"/>
      <c r="AA192" s="56"/>
      <c r="AB192" s="56"/>
      <c r="AC192" s="56"/>
      <c r="AD192" s="56"/>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56"/>
      <c r="BB192" s="56"/>
      <c r="BC192" s="56"/>
      <c r="BD192" s="56"/>
      <c r="BE192" s="56"/>
      <c r="BF192" s="56"/>
      <c r="BG192" s="56"/>
      <c r="BH192" s="56"/>
      <c r="BI192" s="56"/>
      <c r="BJ192" s="56"/>
      <c r="BK192" s="56"/>
      <c r="BL192" s="56"/>
      <c r="BM192" s="56"/>
      <c r="BN192" s="56"/>
      <c r="BO192" s="56"/>
      <c r="BP192" s="56"/>
      <c r="BQ192" s="56"/>
      <c r="BR192" s="56"/>
      <c r="BS192" s="56"/>
      <c r="BT192" s="56"/>
      <c r="BU192" s="56"/>
      <c r="BV192" s="56"/>
      <c r="BW192" s="56"/>
      <c r="BX192" s="56"/>
      <c r="BY192" s="56"/>
      <c r="BZ192" s="56"/>
      <c r="CA192" s="56"/>
      <c r="CB192" s="56"/>
      <c r="CC192" s="56"/>
      <c r="CD192" s="56"/>
      <c r="CE192" s="56"/>
      <c r="CF192" s="56"/>
      <c r="CG192" s="56"/>
      <c r="CH192" s="56"/>
      <c r="CI192" s="56"/>
      <c r="CJ192" s="56"/>
      <c r="CK192" s="56"/>
      <c r="CL192" s="56"/>
      <c r="CM192" s="56"/>
      <c r="CN192" s="56"/>
      <c r="CO192" s="56"/>
      <c r="CP192" s="56"/>
      <c r="CQ192" s="56"/>
      <c r="CR192" s="56"/>
      <c r="CS192" s="56"/>
      <c r="CT192" s="56"/>
      <c r="CU192" s="56"/>
      <c r="CV192" s="56"/>
      <c r="CW192" s="56"/>
      <c r="CX192" s="56"/>
      <c r="CY192" s="56"/>
      <c r="CZ192" s="56"/>
      <c r="DA192" s="56"/>
      <c r="DB192" s="56"/>
      <c r="DC192" s="56"/>
      <c r="DD192" s="56"/>
      <c r="DE192" s="56"/>
      <c r="DF192" s="56"/>
      <c r="DG192" s="56"/>
      <c r="DH192" s="56"/>
      <c r="DI192" s="56"/>
      <c r="DJ192" s="56"/>
      <c r="DK192" s="56"/>
      <c r="DL192" s="56"/>
      <c r="DM192" s="56"/>
      <c r="DN192" s="56"/>
      <c r="DO192" s="56"/>
      <c r="DP192" s="56"/>
      <c r="DQ192" s="56"/>
      <c r="DR192" s="56"/>
      <c r="DS192" s="56"/>
      <c r="DT192" s="56"/>
      <c r="DU192" s="56"/>
      <c r="DV192" s="56"/>
      <c r="DW192" s="56"/>
      <c r="DX192" s="56"/>
      <c r="DY192" s="56"/>
      <c r="DZ192" s="56"/>
      <c r="EA192" s="56"/>
      <c r="EB192" s="56"/>
      <c r="EC192" s="56"/>
      <c r="ED192" s="56"/>
      <c r="EE192" s="56"/>
      <c r="EF192" s="56"/>
      <c r="EG192" s="56"/>
      <c r="EH192" s="56"/>
      <c r="EI192" s="56"/>
      <c r="EJ192" s="56"/>
      <c r="EK192" s="56"/>
      <c r="EL192" s="56"/>
      <c r="EM192" s="56"/>
      <c r="EN192" s="56"/>
      <c r="EO192" s="56"/>
      <c r="EP192" s="56"/>
      <c r="EQ192" s="56"/>
      <c r="ER192" s="56"/>
      <c r="ES192" s="56"/>
      <c r="ET192" s="56"/>
      <c r="EU192" s="56"/>
      <c r="EV192" s="56"/>
      <c r="EW192" s="56"/>
      <c r="EX192" s="56"/>
      <c r="EY192" s="56"/>
      <c r="EZ192" s="56"/>
      <c r="FA192" s="56"/>
      <c r="FB192" s="56"/>
      <c r="FC192" s="56"/>
      <c r="FD192" s="56"/>
      <c r="FE192" s="56"/>
      <c r="FF192" s="56"/>
      <c r="FG192" s="56"/>
      <c r="FH192" s="56"/>
      <c r="FI192" s="56"/>
      <c r="FJ192" s="56"/>
      <c r="FK192" s="56"/>
      <c r="FL192" s="56"/>
      <c r="FM192" s="56"/>
      <c r="FN192" s="56"/>
      <c r="FO192" s="56"/>
      <c r="FP192" s="56"/>
      <c r="FQ192" s="56"/>
      <c r="FR192" s="56"/>
      <c r="FS192" s="56"/>
      <c r="FT192" s="56"/>
      <c r="FU192" s="56"/>
      <c r="FV192" s="56"/>
      <c r="FW192" s="56"/>
      <c r="FX192" s="56"/>
      <c r="FY192" s="56"/>
      <c r="FZ192" s="56"/>
      <c r="GA192" s="56"/>
      <c r="GB192" s="56"/>
      <c r="GC192" s="56"/>
      <c r="GD192" s="56"/>
      <c r="GE192" s="56"/>
      <c r="GF192" s="56"/>
      <c r="GG192" s="56"/>
      <c r="GH192" s="56"/>
      <c r="GI192" s="56"/>
      <c r="GJ192" s="56"/>
      <c r="GK192" s="56"/>
      <c r="GL192" s="56"/>
      <c r="GM192" s="56"/>
      <c r="GN192" s="56"/>
      <c r="GO192" s="56"/>
      <c r="GP192" s="56"/>
      <c r="GQ192" s="56"/>
      <c r="GR192" s="56"/>
      <c r="GS192" s="56"/>
      <c r="GT192" s="56"/>
      <c r="GU192" s="56"/>
      <c r="GV192" s="56"/>
      <c r="GW192" s="56"/>
    </row>
    <row r="193" spans="7:205" ht="20.100000000000001" customHeight="1">
      <c r="G193" s="54"/>
      <c r="H193" s="54"/>
      <c r="I193" s="54"/>
      <c r="J193" s="54"/>
      <c r="K193" s="54"/>
      <c r="L193" s="54"/>
      <c r="M193" s="54"/>
      <c r="N193" s="54"/>
      <c r="O193" s="54"/>
      <c r="P193" s="54"/>
      <c r="Q193" s="54"/>
      <c r="R193" s="54"/>
      <c r="S193" s="54"/>
      <c r="T193" s="54"/>
      <c r="U193" s="54"/>
      <c r="V193" s="54"/>
      <c r="W193" s="54"/>
      <c r="X193" s="54"/>
      <c r="Y193" s="54"/>
      <c r="Z193" s="54"/>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c r="AX193" s="56"/>
      <c r="AY193" s="56"/>
      <c r="AZ193" s="56"/>
      <c r="BA193" s="56"/>
      <c r="BB193" s="56"/>
      <c r="BC193" s="56"/>
      <c r="BD193" s="56"/>
      <c r="BE193" s="56"/>
      <c r="BF193" s="56"/>
      <c r="BG193" s="56"/>
      <c r="BH193" s="56"/>
      <c r="BI193" s="56"/>
      <c r="BJ193" s="56"/>
      <c r="BK193" s="56"/>
      <c r="BL193" s="56"/>
      <c r="BM193" s="56"/>
      <c r="BN193" s="56"/>
      <c r="BO193" s="56"/>
      <c r="BP193" s="56"/>
      <c r="BQ193" s="56"/>
      <c r="BR193" s="56"/>
      <c r="BS193" s="56"/>
      <c r="BT193" s="56"/>
      <c r="BU193" s="56"/>
      <c r="BV193" s="56"/>
      <c r="BW193" s="56"/>
      <c r="BX193" s="56"/>
      <c r="BY193" s="56"/>
      <c r="BZ193" s="56"/>
      <c r="CA193" s="56"/>
      <c r="CB193" s="56"/>
      <c r="CC193" s="56"/>
      <c r="CD193" s="56"/>
      <c r="CE193" s="56"/>
      <c r="CF193" s="56"/>
      <c r="CG193" s="56"/>
      <c r="CH193" s="56"/>
      <c r="CI193" s="56"/>
      <c r="CJ193" s="56"/>
      <c r="CK193" s="56"/>
      <c r="CL193" s="56"/>
      <c r="CM193" s="56"/>
      <c r="CN193" s="56"/>
      <c r="CO193" s="56"/>
      <c r="CP193" s="56"/>
      <c r="CQ193" s="56"/>
      <c r="CR193" s="56"/>
      <c r="CS193" s="56"/>
      <c r="CT193" s="56"/>
      <c r="CU193" s="56"/>
      <c r="CV193" s="56"/>
      <c r="CW193" s="56"/>
      <c r="CX193" s="56"/>
      <c r="CY193" s="56"/>
      <c r="CZ193" s="56"/>
      <c r="DA193" s="56"/>
      <c r="DB193" s="56"/>
      <c r="DC193" s="56"/>
      <c r="DD193" s="56"/>
      <c r="DE193" s="56"/>
      <c r="DF193" s="56"/>
      <c r="DG193" s="56"/>
      <c r="DH193" s="56"/>
      <c r="DI193" s="56"/>
      <c r="DJ193" s="56"/>
      <c r="DK193" s="56"/>
      <c r="DL193" s="56"/>
      <c r="DM193" s="56"/>
      <c r="DN193" s="56"/>
      <c r="DO193" s="56"/>
      <c r="DP193" s="56"/>
      <c r="DQ193" s="56"/>
      <c r="DR193" s="56"/>
      <c r="DS193" s="56"/>
      <c r="DT193" s="56"/>
      <c r="DU193" s="56"/>
      <c r="DV193" s="56"/>
      <c r="DW193" s="56"/>
      <c r="DX193" s="56"/>
      <c r="DY193" s="56"/>
      <c r="DZ193" s="56"/>
      <c r="EA193" s="56"/>
      <c r="EB193" s="56"/>
      <c r="EC193" s="56"/>
      <c r="ED193" s="56"/>
      <c r="EE193" s="56"/>
      <c r="EF193" s="56"/>
      <c r="EG193" s="56"/>
      <c r="EH193" s="56"/>
      <c r="EI193" s="56"/>
      <c r="EJ193" s="56"/>
      <c r="EK193" s="56"/>
      <c r="EL193" s="56"/>
      <c r="EM193" s="56"/>
      <c r="EN193" s="56"/>
      <c r="EO193" s="56"/>
      <c r="EP193" s="56"/>
      <c r="EQ193" s="56"/>
      <c r="ER193" s="56"/>
      <c r="ES193" s="56"/>
      <c r="ET193" s="56"/>
      <c r="EU193" s="56"/>
      <c r="EV193" s="56"/>
      <c r="EW193" s="56"/>
      <c r="EX193" s="56"/>
      <c r="EY193" s="56"/>
      <c r="EZ193" s="56"/>
      <c r="FA193" s="56"/>
      <c r="FB193" s="56"/>
      <c r="FC193" s="56"/>
      <c r="FD193" s="56"/>
      <c r="FE193" s="56"/>
      <c r="FF193" s="56"/>
      <c r="FG193" s="56"/>
      <c r="FH193" s="56"/>
      <c r="FI193" s="56"/>
      <c r="FJ193" s="56"/>
      <c r="FK193" s="56"/>
      <c r="FL193" s="56"/>
      <c r="FM193" s="56"/>
      <c r="FN193" s="56"/>
      <c r="FO193" s="56"/>
      <c r="FP193" s="56"/>
      <c r="FQ193" s="56"/>
      <c r="FR193" s="56"/>
      <c r="FS193" s="56"/>
      <c r="FT193" s="56"/>
      <c r="FU193" s="56"/>
      <c r="FV193" s="56"/>
      <c r="FW193" s="56"/>
      <c r="FX193" s="56"/>
      <c r="FY193" s="56"/>
      <c r="FZ193" s="56"/>
      <c r="GA193" s="56"/>
      <c r="GB193" s="56"/>
      <c r="GC193" s="56"/>
      <c r="GD193" s="56"/>
      <c r="GE193" s="56"/>
      <c r="GF193" s="56"/>
      <c r="GG193" s="56"/>
      <c r="GH193" s="56"/>
      <c r="GI193" s="56"/>
      <c r="GJ193" s="56"/>
      <c r="GK193" s="56"/>
      <c r="GL193" s="56"/>
      <c r="GM193" s="56"/>
      <c r="GN193" s="56"/>
      <c r="GO193" s="56"/>
      <c r="GP193" s="56"/>
      <c r="GQ193" s="56"/>
      <c r="GR193" s="56"/>
      <c r="GS193" s="56"/>
      <c r="GT193" s="56"/>
      <c r="GU193" s="56"/>
      <c r="GV193" s="56"/>
      <c r="GW193" s="56"/>
    </row>
    <row r="194" spans="7:205" ht="20.100000000000001" customHeight="1">
      <c r="G194" s="54"/>
      <c r="H194" s="54"/>
      <c r="I194" s="54"/>
      <c r="J194" s="54"/>
      <c r="K194" s="54"/>
      <c r="L194" s="54"/>
      <c r="M194" s="54"/>
      <c r="N194" s="54"/>
      <c r="O194" s="54"/>
      <c r="P194" s="54"/>
      <c r="Q194" s="54"/>
      <c r="R194" s="54"/>
      <c r="S194" s="54"/>
      <c r="T194" s="54"/>
      <c r="U194" s="54"/>
      <c r="V194" s="54"/>
      <c r="W194" s="54"/>
      <c r="X194" s="54"/>
      <c r="Y194" s="54"/>
      <c r="Z194" s="54"/>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c r="BB194" s="56"/>
      <c r="BC194" s="56"/>
      <c r="BD194" s="56"/>
      <c r="BE194" s="56"/>
      <c r="BF194" s="56"/>
      <c r="BG194" s="56"/>
      <c r="BH194" s="56"/>
      <c r="BI194" s="56"/>
      <c r="BJ194" s="56"/>
      <c r="BK194" s="56"/>
      <c r="BL194" s="56"/>
      <c r="BM194" s="56"/>
      <c r="BN194" s="56"/>
      <c r="BO194" s="56"/>
      <c r="BP194" s="56"/>
      <c r="BQ194" s="56"/>
      <c r="BR194" s="56"/>
      <c r="BS194" s="56"/>
      <c r="BT194" s="56"/>
      <c r="BU194" s="56"/>
      <c r="BV194" s="56"/>
      <c r="BW194" s="56"/>
      <c r="BX194" s="56"/>
      <c r="BY194" s="56"/>
      <c r="BZ194" s="56"/>
      <c r="CA194" s="56"/>
      <c r="CB194" s="56"/>
      <c r="CC194" s="56"/>
      <c r="CD194" s="56"/>
      <c r="CE194" s="56"/>
      <c r="CF194" s="56"/>
      <c r="CG194" s="56"/>
      <c r="CH194" s="56"/>
      <c r="CI194" s="56"/>
      <c r="CJ194" s="56"/>
      <c r="CK194" s="56"/>
      <c r="CL194" s="56"/>
      <c r="CM194" s="56"/>
      <c r="CN194" s="56"/>
      <c r="CO194" s="56"/>
      <c r="CP194" s="56"/>
      <c r="CQ194" s="56"/>
      <c r="CR194" s="56"/>
      <c r="CS194" s="56"/>
      <c r="CT194" s="56"/>
      <c r="CU194" s="56"/>
      <c r="CV194" s="56"/>
      <c r="CW194" s="56"/>
      <c r="CX194" s="56"/>
      <c r="CY194" s="56"/>
      <c r="CZ194" s="56"/>
      <c r="DA194" s="56"/>
      <c r="DB194" s="56"/>
      <c r="DC194" s="56"/>
      <c r="DD194" s="56"/>
      <c r="DE194" s="56"/>
      <c r="DF194" s="56"/>
      <c r="DG194" s="56"/>
      <c r="DH194" s="56"/>
      <c r="DI194" s="56"/>
      <c r="DJ194" s="56"/>
      <c r="DK194" s="56"/>
      <c r="DL194" s="56"/>
      <c r="DM194" s="56"/>
      <c r="DN194" s="56"/>
      <c r="DO194" s="56"/>
      <c r="DP194" s="56"/>
      <c r="DQ194" s="56"/>
      <c r="DR194" s="56"/>
      <c r="DS194" s="56"/>
      <c r="DT194" s="56"/>
      <c r="DU194" s="56"/>
      <c r="DV194" s="56"/>
      <c r="DW194" s="56"/>
      <c r="DX194" s="56"/>
      <c r="DY194" s="56"/>
      <c r="DZ194" s="56"/>
      <c r="EA194" s="56"/>
      <c r="EB194" s="56"/>
      <c r="EC194" s="56"/>
      <c r="ED194" s="56"/>
      <c r="EE194" s="56"/>
      <c r="EF194" s="56"/>
      <c r="EG194" s="56"/>
      <c r="EH194" s="56"/>
      <c r="EI194" s="56"/>
      <c r="EJ194" s="56"/>
      <c r="EK194" s="56"/>
      <c r="EL194" s="56"/>
      <c r="EM194" s="56"/>
      <c r="EN194" s="56"/>
      <c r="EO194" s="56"/>
      <c r="EP194" s="56"/>
      <c r="EQ194" s="56"/>
      <c r="ER194" s="56"/>
      <c r="ES194" s="56"/>
      <c r="ET194" s="56"/>
      <c r="EU194" s="56"/>
      <c r="EV194" s="56"/>
      <c r="EW194" s="56"/>
      <c r="EX194" s="56"/>
      <c r="EY194" s="56"/>
      <c r="EZ194" s="56"/>
      <c r="FA194" s="56"/>
      <c r="FB194" s="56"/>
      <c r="FC194" s="56"/>
      <c r="FD194" s="56"/>
      <c r="FE194" s="56"/>
      <c r="FF194" s="56"/>
      <c r="FG194" s="56"/>
      <c r="FH194" s="56"/>
      <c r="FI194" s="56"/>
      <c r="FJ194" s="56"/>
      <c r="FK194" s="56"/>
      <c r="FL194" s="56"/>
      <c r="FM194" s="56"/>
      <c r="FN194" s="56"/>
      <c r="FO194" s="56"/>
      <c r="FP194" s="56"/>
      <c r="FQ194" s="56"/>
      <c r="FR194" s="56"/>
      <c r="FS194" s="56"/>
      <c r="FT194" s="56"/>
      <c r="FU194" s="56"/>
      <c r="FV194" s="56"/>
      <c r="FW194" s="56"/>
      <c r="FX194" s="56"/>
      <c r="FY194" s="56"/>
      <c r="FZ194" s="56"/>
      <c r="GA194" s="56"/>
      <c r="GB194" s="56"/>
      <c r="GC194" s="56"/>
      <c r="GD194" s="56"/>
      <c r="GE194" s="56"/>
      <c r="GF194" s="56"/>
      <c r="GG194" s="56"/>
      <c r="GH194" s="56"/>
      <c r="GI194" s="56"/>
      <c r="GJ194" s="56"/>
      <c r="GK194" s="56"/>
      <c r="GL194" s="56"/>
      <c r="GM194" s="56"/>
      <c r="GN194" s="56"/>
      <c r="GO194" s="56"/>
      <c r="GP194" s="56"/>
      <c r="GQ194" s="56"/>
      <c r="GR194" s="56"/>
      <c r="GS194" s="56"/>
      <c r="GT194" s="56"/>
      <c r="GU194" s="56"/>
      <c r="GV194" s="56"/>
      <c r="GW194" s="56"/>
    </row>
    <row r="195" spans="7:205" ht="20.100000000000001" customHeight="1">
      <c r="G195" s="54"/>
      <c r="H195" s="54"/>
      <c r="I195" s="54"/>
      <c r="J195" s="54"/>
      <c r="K195" s="54"/>
      <c r="L195" s="54"/>
      <c r="M195" s="54"/>
      <c r="N195" s="54"/>
      <c r="O195" s="54"/>
      <c r="P195" s="54"/>
      <c r="Q195" s="54"/>
      <c r="R195" s="54"/>
      <c r="S195" s="54"/>
      <c r="T195" s="54"/>
      <c r="U195" s="54"/>
      <c r="V195" s="54"/>
      <c r="W195" s="54"/>
      <c r="X195" s="54"/>
      <c r="Y195" s="54"/>
      <c r="Z195" s="54"/>
      <c r="AA195" s="56"/>
      <c r="AB195" s="56"/>
      <c r="AC195" s="56"/>
      <c r="AD195" s="56"/>
      <c r="AE195" s="56"/>
      <c r="AF195" s="56"/>
      <c r="AG195" s="56"/>
      <c r="AH195" s="56"/>
      <c r="AI195" s="56"/>
      <c r="AJ195" s="56"/>
      <c r="AK195" s="56"/>
      <c r="AL195" s="56"/>
      <c r="AM195" s="56"/>
      <c r="AN195" s="56"/>
      <c r="AO195" s="56"/>
      <c r="AP195" s="56"/>
      <c r="AQ195" s="56"/>
      <c r="AR195" s="56"/>
      <c r="AS195" s="56"/>
      <c r="AT195" s="56"/>
      <c r="AU195" s="56"/>
      <c r="AV195" s="56"/>
      <c r="AW195" s="56"/>
      <c r="AX195" s="56"/>
      <c r="AY195" s="56"/>
      <c r="AZ195" s="56"/>
      <c r="BA195" s="56"/>
      <c r="BB195" s="56"/>
      <c r="BC195" s="56"/>
      <c r="BD195" s="56"/>
      <c r="BE195" s="56"/>
      <c r="BF195" s="56"/>
      <c r="BG195" s="56"/>
      <c r="BH195" s="56"/>
      <c r="BI195" s="56"/>
      <c r="BJ195" s="56"/>
      <c r="BK195" s="56"/>
      <c r="BL195" s="56"/>
      <c r="BM195" s="56"/>
      <c r="BN195" s="56"/>
      <c r="BO195" s="56"/>
      <c r="BP195" s="56"/>
      <c r="BQ195" s="56"/>
      <c r="BR195" s="56"/>
      <c r="BS195" s="56"/>
      <c r="BT195" s="56"/>
      <c r="BU195" s="56"/>
      <c r="BV195" s="56"/>
      <c r="BW195" s="56"/>
      <c r="BX195" s="56"/>
      <c r="BY195" s="56"/>
      <c r="BZ195" s="56"/>
      <c r="CA195" s="56"/>
      <c r="CB195" s="56"/>
      <c r="CC195" s="56"/>
      <c r="CD195" s="56"/>
      <c r="CE195" s="56"/>
      <c r="CF195" s="56"/>
      <c r="CG195" s="56"/>
      <c r="CH195" s="56"/>
      <c r="CI195" s="56"/>
      <c r="CJ195" s="56"/>
      <c r="CK195" s="56"/>
      <c r="CL195" s="56"/>
      <c r="CM195" s="56"/>
      <c r="CN195" s="56"/>
      <c r="CO195" s="56"/>
      <c r="CP195" s="56"/>
      <c r="CQ195" s="56"/>
      <c r="CR195" s="56"/>
      <c r="CS195" s="56"/>
      <c r="CT195" s="56"/>
      <c r="CU195" s="56"/>
      <c r="CV195" s="56"/>
      <c r="CW195" s="56"/>
      <c r="CX195" s="56"/>
      <c r="CY195" s="56"/>
      <c r="CZ195" s="56"/>
      <c r="DA195" s="56"/>
      <c r="DB195" s="56"/>
      <c r="DC195" s="56"/>
      <c r="DD195" s="56"/>
      <c r="DE195" s="56"/>
      <c r="DF195" s="56"/>
      <c r="DG195" s="56"/>
      <c r="DH195" s="56"/>
      <c r="DI195" s="56"/>
      <c r="DJ195" s="56"/>
      <c r="DK195" s="56"/>
      <c r="DL195" s="56"/>
      <c r="DM195" s="56"/>
      <c r="DN195" s="56"/>
      <c r="DO195" s="56"/>
      <c r="DP195" s="56"/>
      <c r="DQ195" s="56"/>
      <c r="DR195" s="56"/>
      <c r="DS195" s="56"/>
      <c r="DT195" s="56"/>
      <c r="DU195" s="56"/>
      <c r="DV195" s="56"/>
      <c r="DW195" s="56"/>
      <c r="DX195" s="56"/>
      <c r="DY195" s="56"/>
      <c r="DZ195" s="56"/>
      <c r="EA195" s="56"/>
      <c r="EB195" s="56"/>
      <c r="EC195" s="56"/>
      <c r="ED195" s="56"/>
      <c r="EE195" s="56"/>
      <c r="EF195" s="56"/>
      <c r="EG195" s="56"/>
      <c r="EH195" s="56"/>
      <c r="EI195" s="56"/>
      <c r="EJ195" s="56"/>
      <c r="EK195" s="56"/>
      <c r="EL195" s="56"/>
      <c r="EM195" s="56"/>
      <c r="EN195" s="56"/>
      <c r="EO195" s="56"/>
      <c r="EP195" s="56"/>
      <c r="EQ195" s="56"/>
      <c r="ER195" s="56"/>
      <c r="ES195" s="56"/>
      <c r="ET195" s="56"/>
      <c r="EU195" s="56"/>
      <c r="EV195" s="56"/>
      <c r="EW195" s="56"/>
      <c r="EX195" s="56"/>
      <c r="EY195" s="56"/>
      <c r="EZ195" s="56"/>
      <c r="FA195" s="56"/>
      <c r="FB195" s="56"/>
      <c r="FC195" s="56"/>
      <c r="FD195" s="56"/>
      <c r="FE195" s="56"/>
      <c r="FF195" s="56"/>
      <c r="FG195" s="56"/>
      <c r="FH195" s="56"/>
      <c r="FI195" s="56"/>
      <c r="FJ195" s="56"/>
      <c r="FK195" s="56"/>
      <c r="FL195" s="56"/>
      <c r="FM195" s="56"/>
      <c r="FN195" s="56"/>
      <c r="FO195" s="56"/>
      <c r="FP195" s="56"/>
      <c r="FQ195" s="56"/>
      <c r="FR195" s="56"/>
      <c r="FS195" s="56"/>
      <c r="FT195" s="56"/>
      <c r="FU195" s="56"/>
      <c r="FV195" s="56"/>
      <c r="FW195" s="56"/>
      <c r="FX195" s="56"/>
      <c r="FY195" s="56"/>
      <c r="FZ195" s="56"/>
      <c r="GA195" s="56"/>
      <c r="GB195" s="56"/>
      <c r="GC195" s="56"/>
      <c r="GD195" s="56"/>
      <c r="GE195" s="56"/>
      <c r="GF195" s="56"/>
      <c r="GG195" s="56"/>
      <c r="GH195" s="56"/>
      <c r="GI195" s="56"/>
      <c r="GJ195" s="56"/>
      <c r="GK195" s="56"/>
      <c r="GL195" s="56"/>
      <c r="GM195" s="56"/>
      <c r="GN195" s="56"/>
      <c r="GO195" s="56"/>
      <c r="GP195" s="56"/>
      <c r="GQ195" s="56"/>
      <c r="GR195" s="56"/>
      <c r="GS195" s="56"/>
      <c r="GT195" s="56"/>
      <c r="GU195" s="56"/>
      <c r="GV195" s="56"/>
      <c r="GW195" s="56"/>
    </row>
    <row r="196" spans="7:205" ht="20.100000000000001" customHeight="1">
      <c r="G196" s="54"/>
      <c r="H196" s="54"/>
      <c r="I196" s="54"/>
      <c r="J196" s="54"/>
      <c r="K196" s="54"/>
      <c r="L196" s="54"/>
      <c r="M196" s="54"/>
      <c r="N196" s="54"/>
      <c r="O196" s="54"/>
      <c r="P196" s="54"/>
      <c r="Q196" s="54"/>
      <c r="R196" s="54"/>
      <c r="S196" s="54"/>
      <c r="T196" s="54"/>
      <c r="U196" s="54"/>
      <c r="V196" s="54"/>
      <c r="W196" s="54"/>
      <c r="X196" s="54"/>
      <c r="Y196" s="54"/>
      <c r="Z196" s="54"/>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c r="AX196" s="56"/>
      <c r="AY196" s="56"/>
      <c r="AZ196" s="56"/>
      <c r="BA196" s="56"/>
      <c r="BB196" s="56"/>
      <c r="BC196" s="56"/>
      <c r="BD196" s="56"/>
      <c r="BE196" s="56"/>
      <c r="BF196" s="56"/>
      <c r="BG196" s="56"/>
      <c r="BH196" s="56"/>
      <c r="BI196" s="56"/>
      <c r="BJ196" s="56"/>
      <c r="BK196" s="56"/>
      <c r="BL196" s="56"/>
      <c r="BM196" s="56"/>
      <c r="BN196" s="56"/>
      <c r="BO196" s="56"/>
      <c r="BP196" s="56"/>
      <c r="BQ196" s="56"/>
      <c r="BR196" s="56"/>
      <c r="BS196" s="56"/>
      <c r="BT196" s="56"/>
      <c r="BU196" s="56"/>
      <c r="BV196" s="56"/>
      <c r="BW196" s="56"/>
      <c r="BX196" s="56"/>
      <c r="BY196" s="56"/>
      <c r="BZ196" s="56"/>
      <c r="CA196" s="56"/>
      <c r="CB196" s="56"/>
      <c r="CC196" s="56"/>
      <c r="CD196" s="56"/>
      <c r="CE196" s="56"/>
      <c r="CF196" s="56"/>
      <c r="CG196" s="56"/>
      <c r="CH196" s="56"/>
      <c r="CI196" s="56"/>
      <c r="CJ196" s="56"/>
      <c r="CK196" s="56"/>
      <c r="CL196" s="56"/>
      <c r="CM196" s="56"/>
      <c r="CN196" s="56"/>
      <c r="CO196" s="56"/>
      <c r="CP196" s="56"/>
      <c r="CQ196" s="56"/>
      <c r="CR196" s="56"/>
      <c r="CS196" s="56"/>
      <c r="CT196" s="56"/>
      <c r="CU196" s="56"/>
      <c r="CV196" s="56"/>
      <c r="CW196" s="56"/>
      <c r="CX196" s="56"/>
      <c r="CY196" s="56"/>
      <c r="CZ196" s="56"/>
      <c r="DA196" s="56"/>
      <c r="DB196" s="56"/>
      <c r="DC196" s="56"/>
      <c r="DD196" s="56"/>
      <c r="DE196" s="56"/>
      <c r="DF196" s="56"/>
      <c r="DG196" s="56"/>
      <c r="DH196" s="56"/>
      <c r="DI196" s="56"/>
      <c r="DJ196" s="56"/>
      <c r="DK196" s="56"/>
      <c r="DL196" s="56"/>
      <c r="DM196" s="56"/>
      <c r="DN196" s="56"/>
      <c r="DO196" s="56"/>
      <c r="DP196" s="56"/>
      <c r="DQ196" s="56"/>
      <c r="DR196" s="56"/>
      <c r="DS196" s="56"/>
      <c r="DT196" s="56"/>
      <c r="DU196" s="56"/>
      <c r="DV196" s="56"/>
      <c r="DW196" s="56"/>
      <c r="DX196" s="56"/>
      <c r="DY196" s="56"/>
      <c r="DZ196" s="56"/>
      <c r="EA196" s="56"/>
      <c r="EB196" s="56"/>
      <c r="EC196" s="56"/>
      <c r="ED196" s="56"/>
      <c r="EE196" s="56"/>
      <c r="EF196" s="56"/>
      <c r="EG196" s="56"/>
      <c r="EH196" s="56"/>
      <c r="EI196" s="56"/>
      <c r="EJ196" s="56"/>
      <c r="EK196" s="56"/>
      <c r="EL196" s="56"/>
      <c r="EM196" s="56"/>
      <c r="EN196" s="56"/>
      <c r="EO196" s="56"/>
      <c r="EP196" s="56"/>
      <c r="EQ196" s="56"/>
      <c r="ER196" s="56"/>
      <c r="ES196" s="56"/>
      <c r="ET196" s="56"/>
      <c r="EU196" s="56"/>
      <c r="EV196" s="56"/>
      <c r="EW196" s="56"/>
      <c r="EX196" s="56"/>
      <c r="EY196" s="56"/>
      <c r="EZ196" s="56"/>
      <c r="FA196" s="56"/>
      <c r="FB196" s="56"/>
      <c r="FC196" s="56"/>
      <c r="FD196" s="56"/>
      <c r="FE196" s="56"/>
      <c r="FF196" s="56"/>
      <c r="FG196" s="56"/>
      <c r="FH196" s="56"/>
      <c r="FI196" s="56"/>
      <c r="FJ196" s="56"/>
      <c r="FK196" s="56"/>
      <c r="FL196" s="56"/>
      <c r="FM196" s="56"/>
      <c r="FN196" s="56"/>
      <c r="FO196" s="56"/>
      <c r="FP196" s="56"/>
      <c r="FQ196" s="56"/>
      <c r="FR196" s="56"/>
      <c r="FS196" s="56"/>
      <c r="FT196" s="56"/>
      <c r="FU196" s="56"/>
      <c r="FV196" s="56"/>
      <c r="FW196" s="56"/>
      <c r="FX196" s="56"/>
      <c r="FY196" s="56"/>
      <c r="FZ196" s="56"/>
      <c r="GA196" s="56"/>
      <c r="GB196" s="56"/>
      <c r="GC196" s="56"/>
      <c r="GD196" s="56"/>
      <c r="GE196" s="56"/>
      <c r="GF196" s="56"/>
      <c r="GG196" s="56"/>
      <c r="GH196" s="56"/>
      <c r="GI196" s="56"/>
      <c r="GJ196" s="56"/>
      <c r="GK196" s="56"/>
      <c r="GL196" s="56"/>
      <c r="GM196" s="56"/>
      <c r="GN196" s="56"/>
      <c r="GO196" s="56"/>
      <c r="GP196" s="56"/>
      <c r="GQ196" s="56"/>
      <c r="GR196" s="56"/>
      <c r="GS196" s="56"/>
      <c r="GT196" s="56"/>
      <c r="GU196" s="56"/>
      <c r="GV196" s="56"/>
      <c r="GW196" s="56"/>
    </row>
    <row r="197" spans="7:205" ht="20.100000000000001" customHeight="1">
      <c r="G197" s="54"/>
      <c r="H197" s="54"/>
      <c r="I197" s="54"/>
      <c r="J197" s="54"/>
      <c r="K197" s="54"/>
      <c r="L197" s="54"/>
      <c r="M197" s="54"/>
      <c r="N197" s="54"/>
      <c r="O197" s="54"/>
      <c r="P197" s="54"/>
      <c r="Q197" s="54"/>
      <c r="R197" s="54"/>
      <c r="S197" s="54"/>
      <c r="T197" s="54"/>
      <c r="U197" s="54"/>
      <c r="V197" s="54"/>
      <c r="W197" s="54"/>
      <c r="X197" s="54"/>
      <c r="Y197" s="54"/>
      <c r="Z197" s="54"/>
      <c r="AA197" s="56"/>
      <c r="AB197" s="56"/>
      <c r="AC197" s="56"/>
      <c r="AD197" s="56"/>
      <c r="AE197" s="56"/>
      <c r="AF197" s="56"/>
      <c r="AG197" s="56"/>
      <c r="AH197" s="56"/>
      <c r="AI197" s="56"/>
      <c r="AJ197" s="56"/>
      <c r="AK197" s="56"/>
      <c r="AL197" s="56"/>
      <c r="AM197" s="56"/>
      <c r="AN197" s="56"/>
      <c r="AO197" s="56"/>
      <c r="AP197" s="56"/>
      <c r="AQ197" s="56"/>
      <c r="AR197" s="56"/>
      <c r="AS197" s="56"/>
      <c r="AT197" s="56"/>
      <c r="AU197" s="56"/>
      <c r="AV197" s="56"/>
      <c r="AW197" s="56"/>
      <c r="AX197" s="56"/>
      <c r="AY197" s="56"/>
      <c r="AZ197" s="56"/>
      <c r="BA197" s="56"/>
      <c r="BB197" s="56"/>
      <c r="BC197" s="56"/>
      <c r="BD197" s="56"/>
      <c r="BE197" s="56"/>
      <c r="BF197" s="56"/>
      <c r="BG197" s="56"/>
      <c r="BH197" s="56"/>
      <c r="BI197" s="56"/>
      <c r="BJ197" s="56"/>
      <c r="BK197" s="56"/>
      <c r="BL197" s="56"/>
      <c r="BM197" s="56"/>
      <c r="BN197" s="56"/>
      <c r="BO197" s="56"/>
      <c r="BP197" s="56"/>
      <c r="BQ197" s="56"/>
      <c r="BR197" s="56"/>
      <c r="BS197" s="56"/>
      <c r="BT197" s="56"/>
      <c r="BU197" s="56"/>
      <c r="BV197" s="56"/>
      <c r="BW197" s="56"/>
      <c r="BX197" s="56"/>
      <c r="BY197" s="56"/>
      <c r="BZ197" s="56"/>
      <c r="CA197" s="56"/>
      <c r="CB197" s="56"/>
      <c r="CC197" s="56"/>
      <c r="CD197" s="56"/>
      <c r="CE197" s="56"/>
      <c r="CF197" s="56"/>
      <c r="CG197" s="56"/>
      <c r="CH197" s="56"/>
      <c r="CI197" s="56"/>
      <c r="CJ197" s="56"/>
      <c r="CK197" s="56"/>
      <c r="CL197" s="56"/>
      <c r="CM197" s="56"/>
      <c r="CN197" s="56"/>
      <c r="CO197" s="56"/>
      <c r="CP197" s="56"/>
      <c r="CQ197" s="56"/>
      <c r="CR197" s="56"/>
      <c r="CS197" s="56"/>
      <c r="CT197" s="56"/>
      <c r="CU197" s="56"/>
      <c r="CV197" s="56"/>
      <c r="CW197" s="56"/>
      <c r="CX197" s="56"/>
      <c r="CY197" s="56"/>
      <c r="CZ197" s="56"/>
      <c r="DA197" s="56"/>
      <c r="DB197" s="56"/>
      <c r="DC197" s="56"/>
      <c r="DD197" s="56"/>
      <c r="DE197" s="56"/>
      <c r="DF197" s="56"/>
      <c r="DG197" s="56"/>
      <c r="DH197" s="56"/>
      <c r="DI197" s="56"/>
      <c r="DJ197" s="56"/>
      <c r="DK197" s="56"/>
      <c r="DL197" s="56"/>
      <c r="DM197" s="56"/>
      <c r="DN197" s="56"/>
      <c r="DO197" s="56"/>
      <c r="DP197" s="56"/>
      <c r="DQ197" s="56"/>
      <c r="DR197" s="56"/>
      <c r="DS197" s="56"/>
      <c r="DT197" s="56"/>
      <c r="DU197" s="56"/>
      <c r="DV197" s="56"/>
      <c r="DW197" s="56"/>
      <c r="DX197" s="56"/>
      <c r="DY197" s="56"/>
      <c r="DZ197" s="56"/>
      <c r="EA197" s="56"/>
      <c r="EB197" s="56"/>
      <c r="EC197" s="56"/>
      <c r="ED197" s="56"/>
      <c r="EE197" s="56"/>
      <c r="EF197" s="56"/>
      <c r="EG197" s="56"/>
      <c r="EH197" s="56"/>
      <c r="EI197" s="56"/>
      <c r="EJ197" s="56"/>
      <c r="EK197" s="56"/>
      <c r="EL197" s="56"/>
      <c r="EM197" s="56"/>
      <c r="EN197" s="56"/>
      <c r="EO197" s="56"/>
      <c r="EP197" s="56"/>
      <c r="EQ197" s="56"/>
      <c r="ER197" s="56"/>
      <c r="ES197" s="56"/>
      <c r="ET197" s="56"/>
      <c r="EU197" s="56"/>
      <c r="EV197" s="56"/>
      <c r="EW197" s="56"/>
      <c r="EX197" s="56"/>
      <c r="EY197" s="56"/>
      <c r="EZ197" s="56"/>
      <c r="FA197" s="56"/>
      <c r="FB197" s="56"/>
      <c r="FC197" s="56"/>
      <c r="FD197" s="56"/>
      <c r="FE197" s="56"/>
      <c r="FF197" s="56"/>
      <c r="FG197" s="56"/>
      <c r="FH197" s="56"/>
      <c r="FI197" s="56"/>
      <c r="FJ197" s="56"/>
      <c r="FK197" s="56"/>
      <c r="FL197" s="56"/>
      <c r="FM197" s="56"/>
      <c r="FN197" s="56"/>
      <c r="FO197" s="56"/>
      <c r="FP197" s="56"/>
      <c r="FQ197" s="56"/>
      <c r="FR197" s="56"/>
      <c r="FS197" s="56"/>
      <c r="FT197" s="56"/>
      <c r="FU197" s="56"/>
      <c r="FV197" s="56"/>
      <c r="FW197" s="56"/>
      <c r="FX197" s="56"/>
      <c r="FY197" s="56"/>
      <c r="FZ197" s="56"/>
      <c r="GA197" s="56"/>
      <c r="GB197" s="56"/>
      <c r="GC197" s="56"/>
      <c r="GD197" s="56"/>
      <c r="GE197" s="56"/>
      <c r="GF197" s="56"/>
      <c r="GG197" s="56"/>
      <c r="GH197" s="56"/>
      <c r="GI197" s="56"/>
      <c r="GJ197" s="56"/>
      <c r="GK197" s="56"/>
      <c r="GL197" s="56"/>
      <c r="GM197" s="56"/>
      <c r="GN197" s="56"/>
      <c r="GO197" s="56"/>
      <c r="GP197" s="56"/>
      <c r="GQ197" s="56"/>
      <c r="GR197" s="56"/>
      <c r="GS197" s="56"/>
      <c r="GT197" s="56"/>
      <c r="GU197" s="56"/>
      <c r="GV197" s="56"/>
      <c r="GW197" s="56"/>
    </row>
    <row r="198" spans="7:205" ht="20.100000000000001" customHeight="1">
      <c r="G198" s="54"/>
      <c r="H198" s="54"/>
      <c r="I198" s="54"/>
      <c r="J198" s="54"/>
      <c r="K198" s="54"/>
      <c r="L198" s="54"/>
      <c r="M198" s="54"/>
      <c r="N198" s="54"/>
      <c r="O198" s="54"/>
      <c r="P198" s="54"/>
      <c r="Q198" s="54"/>
      <c r="R198" s="54"/>
      <c r="S198" s="54"/>
      <c r="T198" s="54"/>
      <c r="U198" s="54"/>
      <c r="V198" s="54"/>
      <c r="W198" s="54"/>
      <c r="X198" s="54"/>
      <c r="Y198" s="54"/>
      <c r="Z198" s="54"/>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c r="AX198" s="56"/>
      <c r="AY198" s="56"/>
      <c r="AZ198" s="56"/>
      <c r="BA198" s="56"/>
      <c r="BB198" s="56"/>
      <c r="BC198" s="56"/>
      <c r="BD198" s="56"/>
      <c r="BE198" s="56"/>
      <c r="BF198" s="56"/>
      <c r="BG198" s="56"/>
      <c r="BH198" s="56"/>
      <c r="BI198" s="56"/>
      <c r="BJ198" s="56"/>
      <c r="BK198" s="56"/>
      <c r="BL198" s="56"/>
      <c r="BM198" s="56"/>
      <c r="BN198" s="56"/>
      <c r="BO198" s="56"/>
      <c r="BP198" s="56"/>
      <c r="BQ198" s="56"/>
      <c r="BR198" s="56"/>
      <c r="BS198" s="56"/>
      <c r="BT198" s="56"/>
      <c r="BU198" s="56"/>
      <c r="BV198" s="56"/>
      <c r="BW198" s="56"/>
      <c r="BX198" s="56"/>
      <c r="BY198" s="56"/>
      <c r="BZ198" s="56"/>
      <c r="CA198" s="56"/>
      <c r="CB198" s="56"/>
      <c r="CC198" s="56"/>
      <c r="CD198" s="56"/>
      <c r="CE198" s="56"/>
      <c r="CF198" s="56"/>
      <c r="CG198" s="56"/>
      <c r="CH198" s="56"/>
      <c r="CI198" s="56"/>
      <c r="CJ198" s="56"/>
      <c r="CK198" s="56"/>
      <c r="CL198" s="56"/>
      <c r="CM198" s="56"/>
      <c r="CN198" s="56"/>
      <c r="CO198" s="56"/>
      <c r="CP198" s="56"/>
      <c r="CQ198" s="56"/>
      <c r="CR198" s="56"/>
      <c r="CS198" s="56"/>
      <c r="CT198" s="56"/>
      <c r="CU198" s="56"/>
      <c r="CV198" s="56"/>
      <c r="CW198" s="56"/>
      <c r="CX198" s="56"/>
      <c r="CY198" s="56"/>
      <c r="CZ198" s="56"/>
      <c r="DA198" s="56"/>
      <c r="DB198" s="56"/>
      <c r="DC198" s="56"/>
      <c r="DD198" s="56"/>
      <c r="DE198" s="56"/>
      <c r="DF198" s="56"/>
      <c r="DG198" s="56"/>
      <c r="DH198" s="56"/>
      <c r="DI198" s="56"/>
      <c r="DJ198" s="56"/>
      <c r="DK198" s="56"/>
      <c r="DL198" s="56"/>
      <c r="DM198" s="56"/>
      <c r="DN198" s="56"/>
      <c r="DO198" s="56"/>
      <c r="DP198" s="56"/>
      <c r="DQ198" s="56"/>
      <c r="DR198" s="56"/>
      <c r="DS198" s="56"/>
      <c r="DT198" s="56"/>
      <c r="DU198" s="56"/>
      <c r="DV198" s="56"/>
      <c r="DW198" s="56"/>
      <c r="DX198" s="56"/>
      <c r="DY198" s="56"/>
      <c r="DZ198" s="56"/>
      <c r="EA198" s="56"/>
      <c r="EB198" s="56"/>
      <c r="EC198" s="56"/>
      <c r="ED198" s="56"/>
      <c r="EE198" s="56"/>
      <c r="EF198" s="56"/>
      <c r="EG198" s="56"/>
      <c r="EH198" s="56"/>
      <c r="EI198" s="56"/>
      <c r="EJ198" s="56"/>
      <c r="EK198" s="56"/>
      <c r="EL198" s="56"/>
      <c r="EM198" s="56"/>
      <c r="EN198" s="56"/>
      <c r="EO198" s="56"/>
      <c r="EP198" s="56"/>
      <c r="EQ198" s="56"/>
      <c r="ER198" s="56"/>
      <c r="ES198" s="56"/>
      <c r="ET198" s="56"/>
      <c r="EU198" s="56"/>
      <c r="EV198" s="56"/>
      <c r="EW198" s="56"/>
      <c r="EX198" s="56"/>
      <c r="EY198" s="56"/>
      <c r="EZ198" s="56"/>
      <c r="FA198" s="56"/>
      <c r="FB198" s="56"/>
      <c r="FC198" s="56"/>
      <c r="FD198" s="56"/>
      <c r="FE198" s="56"/>
      <c r="FF198" s="56"/>
      <c r="FG198" s="56"/>
      <c r="FH198" s="56"/>
      <c r="FI198" s="56"/>
      <c r="FJ198" s="56"/>
      <c r="FK198" s="56"/>
      <c r="FL198" s="56"/>
      <c r="FM198" s="56"/>
      <c r="FN198" s="56"/>
      <c r="FO198" s="56"/>
      <c r="FP198" s="56"/>
      <c r="FQ198" s="56"/>
      <c r="FR198" s="56"/>
      <c r="FS198" s="56"/>
      <c r="FT198" s="56"/>
      <c r="FU198" s="56"/>
      <c r="FV198" s="56"/>
      <c r="FW198" s="56"/>
      <c r="FX198" s="56"/>
      <c r="FY198" s="56"/>
      <c r="FZ198" s="56"/>
      <c r="GA198" s="56"/>
      <c r="GB198" s="56"/>
      <c r="GC198" s="56"/>
      <c r="GD198" s="56"/>
      <c r="GE198" s="56"/>
      <c r="GF198" s="56"/>
      <c r="GG198" s="56"/>
      <c r="GH198" s="56"/>
      <c r="GI198" s="56"/>
      <c r="GJ198" s="56"/>
      <c r="GK198" s="56"/>
      <c r="GL198" s="56"/>
      <c r="GM198" s="56"/>
      <c r="GN198" s="56"/>
      <c r="GO198" s="56"/>
      <c r="GP198" s="56"/>
      <c r="GQ198" s="56"/>
      <c r="GR198" s="56"/>
      <c r="GS198" s="56"/>
      <c r="GT198" s="56"/>
      <c r="GU198" s="56"/>
      <c r="GV198" s="56"/>
      <c r="GW198" s="56"/>
    </row>
    <row r="199" spans="7:205" ht="20.100000000000001" customHeight="1">
      <c r="G199" s="54"/>
      <c r="H199" s="54"/>
      <c r="I199" s="54"/>
      <c r="J199" s="54"/>
      <c r="K199" s="54"/>
      <c r="L199" s="54"/>
      <c r="M199" s="54"/>
      <c r="N199" s="54"/>
      <c r="O199" s="54"/>
      <c r="P199" s="54"/>
      <c r="Q199" s="54"/>
      <c r="R199" s="54"/>
      <c r="S199" s="54"/>
      <c r="T199" s="54"/>
      <c r="U199" s="54"/>
      <c r="V199" s="54"/>
      <c r="W199" s="54"/>
      <c r="X199" s="54"/>
      <c r="Y199" s="54"/>
      <c r="Z199" s="54"/>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c r="BB199" s="56"/>
      <c r="BC199" s="56"/>
      <c r="BD199" s="56"/>
      <c r="BE199" s="56"/>
      <c r="BF199" s="56"/>
      <c r="BG199" s="56"/>
      <c r="BH199" s="56"/>
      <c r="BI199" s="56"/>
      <c r="BJ199" s="56"/>
      <c r="BK199" s="56"/>
      <c r="BL199" s="56"/>
      <c r="BM199" s="56"/>
      <c r="BN199" s="56"/>
      <c r="BO199" s="56"/>
      <c r="BP199" s="56"/>
      <c r="BQ199" s="56"/>
      <c r="BR199" s="56"/>
      <c r="BS199" s="56"/>
      <c r="BT199" s="56"/>
      <c r="BU199" s="56"/>
      <c r="BV199" s="56"/>
      <c r="BW199" s="56"/>
      <c r="BX199" s="56"/>
      <c r="BY199" s="56"/>
      <c r="BZ199" s="56"/>
      <c r="CA199" s="56"/>
      <c r="CB199" s="56"/>
      <c r="CC199" s="56"/>
      <c r="CD199" s="56"/>
      <c r="CE199" s="56"/>
      <c r="CF199" s="56"/>
      <c r="CG199" s="56"/>
      <c r="CH199" s="56"/>
      <c r="CI199" s="56"/>
      <c r="CJ199" s="56"/>
      <c r="CK199" s="56"/>
      <c r="CL199" s="56"/>
      <c r="CM199" s="56"/>
      <c r="CN199" s="56"/>
      <c r="CO199" s="56"/>
      <c r="CP199" s="56"/>
      <c r="CQ199" s="56"/>
      <c r="CR199" s="56"/>
      <c r="CS199" s="56"/>
      <c r="CT199" s="56"/>
      <c r="CU199" s="56"/>
      <c r="CV199" s="56"/>
      <c r="CW199" s="56"/>
      <c r="CX199" s="56"/>
      <c r="CY199" s="56"/>
      <c r="CZ199" s="56"/>
      <c r="DA199" s="56"/>
      <c r="DB199" s="56"/>
      <c r="DC199" s="56"/>
      <c r="DD199" s="56"/>
      <c r="DE199" s="56"/>
      <c r="DF199" s="56"/>
      <c r="DG199" s="56"/>
      <c r="DH199" s="56"/>
      <c r="DI199" s="56"/>
      <c r="DJ199" s="56"/>
      <c r="DK199" s="56"/>
      <c r="DL199" s="56"/>
      <c r="DM199" s="56"/>
      <c r="DN199" s="56"/>
      <c r="DO199" s="56"/>
      <c r="DP199" s="56"/>
      <c r="DQ199" s="56"/>
      <c r="DR199" s="56"/>
      <c r="DS199" s="56"/>
      <c r="DT199" s="56"/>
      <c r="DU199" s="56"/>
      <c r="DV199" s="56"/>
      <c r="DW199" s="56"/>
      <c r="DX199" s="56"/>
      <c r="DY199" s="56"/>
      <c r="DZ199" s="56"/>
      <c r="EA199" s="56"/>
      <c r="EB199" s="56"/>
      <c r="EC199" s="56"/>
      <c r="ED199" s="56"/>
      <c r="EE199" s="56"/>
      <c r="EF199" s="56"/>
      <c r="EG199" s="56"/>
      <c r="EH199" s="56"/>
      <c r="EI199" s="56"/>
      <c r="EJ199" s="56"/>
      <c r="EK199" s="56"/>
      <c r="EL199" s="56"/>
      <c r="EM199" s="56"/>
      <c r="EN199" s="56"/>
      <c r="EO199" s="56"/>
      <c r="EP199" s="56"/>
      <c r="EQ199" s="56"/>
      <c r="ER199" s="56"/>
      <c r="ES199" s="56"/>
      <c r="ET199" s="56"/>
      <c r="EU199" s="56"/>
      <c r="EV199" s="56"/>
      <c r="EW199" s="56"/>
      <c r="EX199" s="56"/>
      <c r="EY199" s="56"/>
      <c r="EZ199" s="56"/>
      <c r="FA199" s="56"/>
      <c r="FB199" s="56"/>
      <c r="FC199" s="56"/>
      <c r="FD199" s="56"/>
      <c r="FE199" s="56"/>
      <c r="FF199" s="56"/>
      <c r="FG199" s="56"/>
      <c r="FH199" s="56"/>
      <c r="FI199" s="56"/>
      <c r="FJ199" s="56"/>
      <c r="FK199" s="56"/>
      <c r="FL199" s="56"/>
      <c r="FM199" s="56"/>
      <c r="FN199" s="56"/>
      <c r="FO199" s="56"/>
      <c r="FP199" s="56"/>
      <c r="FQ199" s="56"/>
      <c r="FR199" s="56"/>
      <c r="FS199" s="56"/>
      <c r="FT199" s="56"/>
      <c r="FU199" s="56"/>
      <c r="FV199" s="56"/>
      <c r="FW199" s="56"/>
      <c r="FX199" s="56"/>
      <c r="FY199" s="56"/>
      <c r="FZ199" s="56"/>
      <c r="GA199" s="56"/>
      <c r="GB199" s="56"/>
      <c r="GC199" s="56"/>
      <c r="GD199" s="56"/>
      <c r="GE199" s="56"/>
      <c r="GF199" s="56"/>
      <c r="GG199" s="56"/>
      <c r="GH199" s="56"/>
      <c r="GI199" s="56"/>
      <c r="GJ199" s="56"/>
      <c r="GK199" s="56"/>
      <c r="GL199" s="56"/>
      <c r="GM199" s="56"/>
      <c r="GN199" s="56"/>
      <c r="GO199" s="56"/>
      <c r="GP199" s="56"/>
      <c r="GQ199" s="56"/>
      <c r="GR199" s="56"/>
      <c r="GS199" s="56"/>
      <c r="GT199" s="56"/>
      <c r="GU199" s="56"/>
      <c r="GV199" s="56"/>
      <c r="GW199" s="56"/>
    </row>
    <row r="200" spans="7:205" ht="20.100000000000001" customHeight="1">
      <c r="G200" s="54"/>
      <c r="H200" s="54"/>
      <c r="I200" s="54"/>
      <c r="J200" s="54"/>
      <c r="K200" s="54"/>
      <c r="L200" s="54"/>
      <c r="M200" s="54"/>
      <c r="N200" s="54"/>
      <c r="O200" s="54"/>
      <c r="P200" s="54"/>
      <c r="Q200" s="54"/>
      <c r="R200" s="54"/>
      <c r="S200" s="54"/>
      <c r="T200" s="54"/>
      <c r="U200" s="54"/>
      <c r="V200" s="54"/>
      <c r="W200" s="54"/>
      <c r="X200" s="54"/>
      <c r="Y200" s="54"/>
      <c r="Z200" s="54"/>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c r="BM200" s="56"/>
      <c r="BN200" s="56"/>
      <c r="BO200" s="56"/>
      <c r="BP200" s="56"/>
      <c r="BQ200" s="56"/>
      <c r="BR200" s="56"/>
      <c r="BS200" s="56"/>
      <c r="BT200" s="56"/>
      <c r="BU200" s="56"/>
      <c r="BV200" s="56"/>
      <c r="BW200" s="56"/>
      <c r="BX200" s="56"/>
      <c r="BY200" s="56"/>
      <c r="BZ200" s="56"/>
      <c r="CA200" s="56"/>
      <c r="CB200" s="56"/>
      <c r="CC200" s="56"/>
      <c r="CD200" s="56"/>
      <c r="CE200" s="56"/>
      <c r="CF200" s="56"/>
      <c r="CG200" s="56"/>
      <c r="CH200" s="56"/>
      <c r="CI200" s="56"/>
      <c r="CJ200" s="56"/>
      <c r="CK200" s="56"/>
      <c r="CL200" s="56"/>
      <c r="CM200" s="56"/>
      <c r="CN200" s="56"/>
      <c r="CO200" s="56"/>
      <c r="CP200" s="56"/>
      <c r="CQ200" s="56"/>
      <c r="CR200" s="56"/>
      <c r="CS200" s="56"/>
      <c r="CT200" s="56"/>
      <c r="CU200" s="56"/>
      <c r="CV200" s="56"/>
      <c r="CW200" s="56"/>
      <c r="CX200" s="56"/>
      <c r="CY200" s="56"/>
      <c r="CZ200" s="56"/>
      <c r="DA200" s="56"/>
      <c r="DB200" s="56"/>
      <c r="DC200" s="56"/>
      <c r="DD200" s="56"/>
      <c r="DE200" s="56"/>
      <c r="DF200" s="56"/>
      <c r="DG200" s="56"/>
      <c r="DH200" s="56"/>
      <c r="DI200" s="56"/>
      <c r="DJ200" s="56"/>
      <c r="DK200" s="56"/>
      <c r="DL200" s="56"/>
      <c r="DM200" s="56"/>
      <c r="DN200" s="56"/>
      <c r="DO200" s="56"/>
      <c r="DP200" s="56"/>
      <c r="DQ200" s="56"/>
      <c r="DR200" s="56"/>
      <c r="DS200" s="56"/>
      <c r="DT200" s="56"/>
      <c r="DU200" s="56"/>
      <c r="DV200" s="56"/>
      <c r="DW200" s="56"/>
      <c r="DX200" s="56"/>
      <c r="DY200" s="56"/>
      <c r="DZ200" s="56"/>
      <c r="EA200" s="56"/>
      <c r="EB200" s="56"/>
      <c r="EC200" s="56"/>
      <c r="ED200" s="56"/>
      <c r="EE200" s="56"/>
      <c r="EF200" s="56"/>
      <c r="EG200" s="56"/>
      <c r="EH200" s="56"/>
      <c r="EI200" s="56"/>
      <c r="EJ200" s="56"/>
      <c r="EK200" s="56"/>
      <c r="EL200" s="56"/>
      <c r="EM200" s="56"/>
      <c r="EN200" s="56"/>
      <c r="EO200" s="56"/>
      <c r="EP200" s="56"/>
      <c r="EQ200" s="56"/>
      <c r="ER200" s="56"/>
      <c r="ES200" s="56"/>
      <c r="ET200" s="56"/>
      <c r="EU200" s="56"/>
      <c r="EV200" s="56"/>
      <c r="EW200" s="56"/>
      <c r="EX200" s="56"/>
      <c r="EY200" s="56"/>
      <c r="EZ200" s="56"/>
      <c r="FA200" s="56"/>
      <c r="FB200" s="56"/>
      <c r="FC200" s="56"/>
      <c r="FD200" s="56"/>
      <c r="FE200" s="56"/>
      <c r="FF200" s="56"/>
      <c r="FG200" s="56"/>
      <c r="FH200" s="56"/>
      <c r="FI200" s="56"/>
      <c r="FJ200" s="56"/>
      <c r="FK200" s="56"/>
      <c r="FL200" s="56"/>
      <c r="FM200" s="56"/>
      <c r="FN200" s="56"/>
      <c r="FO200" s="56"/>
      <c r="FP200" s="56"/>
      <c r="FQ200" s="56"/>
      <c r="FR200" s="56"/>
      <c r="FS200" s="56"/>
      <c r="FT200" s="56"/>
      <c r="FU200" s="56"/>
      <c r="FV200" s="56"/>
      <c r="FW200" s="56"/>
      <c r="FX200" s="56"/>
      <c r="FY200" s="56"/>
      <c r="FZ200" s="56"/>
      <c r="GA200" s="56"/>
      <c r="GB200" s="56"/>
      <c r="GC200" s="56"/>
      <c r="GD200" s="56"/>
      <c r="GE200" s="56"/>
      <c r="GF200" s="56"/>
      <c r="GG200" s="56"/>
      <c r="GH200" s="56"/>
      <c r="GI200" s="56"/>
      <c r="GJ200" s="56"/>
      <c r="GK200" s="56"/>
      <c r="GL200" s="56"/>
      <c r="GM200" s="56"/>
      <c r="GN200" s="56"/>
      <c r="GO200" s="56"/>
      <c r="GP200" s="56"/>
      <c r="GQ200" s="56"/>
      <c r="GR200" s="56"/>
      <c r="GS200" s="56"/>
      <c r="GT200" s="56"/>
      <c r="GU200" s="56"/>
      <c r="GV200" s="56"/>
      <c r="GW200" s="56"/>
    </row>
    <row r="201" spans="7:205" ht="20.100000000000001" customHeight="1">
      <c r="G201" s="54"/>
      <c r="H201" s="54"/>
      <c r="I201" s="54"/>
      <c r="J201" s="54"/>
      <c r="K201" s="54"/>
      <c r="L201" s="54"/>
      <c r="M201" s="54"/>
      <c r="N201" s="54"/>
      <c r="O201" s="54"/>
      <c r="P201" s="54"/>
      <c r="Q201" s="54"/>
      <c r="R201" s="54"/>
      <c r="S201" s="54"/>
      <c r="T201" s="54"/>
      <c r="U201" s="54"/>
      <c r="V201" s="54"/>
      <c r="W201" s="54"/>
      <c r="X201" s="54"/>
      <c r="Y201" s="54"/>
      <c r="Z201" s="54"/>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BB201" s="56"/>
      <c r="BC201" s="56"/>
      <c r="BD201" s="56"/>
      <c r="BE201" s="56"/>
      <c r="BF201" s="56"/>
      <c r="BG201" s="56"/>
      <c r="BH201" s="56"/>
      <c r="BI201" s="56"/>
      <c r="BJ201" s="56"/>
      <c r="BK201" s="56"/>
      <c r="BL201" s="56"/>
      <c r="BM201" s="56"/>
      <c r="BN201" s="56"/>
      <c r="BO201" s="56"/>
      <c r="BP201" s="56"/>
      <c r="BQ201" s="56"/>
      <c r="BR201" s="56"/>
      <c r="BS201" s="56"/>
      <c r="BT201" s="56"/>
      <c r="BU201" s="56"/>
      <c r="BV201" s="56"/>
      <c r="BW201" s="56"/>
      <c r="BX201" s="56"/>
      <c r="BY201" s="56"/>
      <c r="BZ201" s="56"/>
      <c r="CA201" s="56"/>
      <c r="CB201" s="56"/>
      <c r="CC201" s="56"/>
      <c r="CD201" s="56"/>
      <c r="CE201" s="56"/>
      <c r="CF201" s="56"/>
      <c r="CG201" s="56"/>
      <c r="CH201" s="56"/>
      <c r="CI201" s="56"/>
      <c r="CJ201" s="56"/>
      <c r="CK201" s="56"/>
      <c r="CL201" s="56"/>
      <c r="CM201" s="56"/>
      <c r="CN201" s="56"/>
      <c r="CO201" s="56"/>
      <c r="CP201" s="56"/>
      <c r="CQ201" s="56"/>
      <c r="CR201" s="56"/>
      <c r="CS201" s="56"/>
      <c r="CT201" s="56"/>
      <c r="CU201" s="56"/>
      <c r="CV201" s="56"/>
      <c r="CW201" s="56"/>
      <c r="CX201" s="56"/>
      <c r="CY201" s="56"/>
      <c r="CZ201" s="56"/>
      <c r="DA201" s="56"/>
      <c r="DB201" s="56"/>
      <c r="DC201" s="56"/>
      <c r="DD201" s="56"/>
      <c r="DE201" s="56"/>
      <c r="DF201" s="56"/>
      <c r="DG201" s="56"/>
      <c r="DH201" s="56"/>
      <c r="DI201" s="56"/>
      <c r="DJ201" s="56"/>
      <c r="DK201" s="56"/>
      <c r="DL201" s="56"/>
      <c r="DM201" s="56"/>
      <c r="DN201" s="56"/>
      <c r="DO201" s="56"/>
      <c r="DP201" s="56"/>
      <c r="DQ201" s="56"/>
      <c r="DR201" s="56"/>
      <c r="DS201" s="56"/>
      <c r="DT201" s="56"/>
      <c r="DU201" s="56"/>
      <c r="DV201" s="56"/>
      <c r="DW201" s="56"/>
      <c r="DX201" s="56"/>
      <c r="DY201" s="56"/>
      <c r="DZ201" s="56"/>
      <c r="EA201" s="56"/>
      <c r="EB201" s="56"/>
      <c r="EC201" s="56"/>
      <c r="ED201" s="56"/>
      <c r="EE201" s="56"/>
      <c r="EF201" s="56"/>
      <c r="EG201" s="56"/>
      <c r="EH201" s="56"/>
      <c r="EI201" s="56"/>
      <c r="EJ201" s="56"/>
      <c r="EK201" s="56"/>
      <c r="EL201" s="56"/>
      <c r="EM201" s="56"/>
      <c r="EN201" s="56"/>
      <c r="EO201" s="56"/>
      <c r="EP201" s="56"/>
      <c r="EQ201" s="56"/>
      <c r="ER201" s="56"/>
      <c r="ES201" s="56"/>
      <c r="ET201" s="56"/>
      <c r="EU201" s="56"/>
      <c r="EV201" s="56"/>
      <c r="EW201" s="56"/>
      <c r="EX201" s="56"/>
      <c r="EY201" s="56"/>
      <c r="EZ201" s="56"/>
      <c r="FA201" s="56"/>
      <c r="FB201" s="56"/>
      <c r="FC201" s="56"/>
      <c r="FD201" s="56"/>
      <c r="FE201" s="56"/>
      <c r="FF201" s="56"/>
      <c r="FG201" s="56"/>
      <c r="FH201" s="56"/>
      <c r="FI201" s="56"/>
      <c r="FJ201" s="56"/>
      <c r="FK201" s="56"/>
      <c r="FL201" s="56"/>
      <c r="FM201" s="56"/>
      <c r="FN201" s="56"/>
      <c r="FO201" s="56"/>
      <c r="FP201" s="56"/>
      <c r="FQ201" s="56"/>
      <c r="FR201" s="56"/>
      <c r="FS201" s="56"/>
      <c r="FT201" s="56"/>
      <c r="FU201" s="56"/>
      <c r="FV201" s="56"/>
      <c r="FW201" s="56"/>
      <c r="FX201" s="56"/>
      <c r="FY201" s="56"/>
      <c r="FZ201" s="56"/>
      <c r="GA201" s="56"/>
      <c r="GB201" s="56"/>
      <c r="GC201" s="56"/>
      <c r="GD201" s="56"/>
      <c r="GE201" s="56"/>
      <c r="GF201" s="56"/>
      <c r="GG201" s="56"/>
      <c r="GH201" s="56"/>
      <c r="GI201" s="56"/>
      <c r="GJ201" s="56"/>
      <c r="GK201" s="56"/>
      <c r="GL201" s="56"/>
      <c r="GM201" s="56"/>
      <c r="GN201" s="56"/>
      <c r="GO201" s="56"/>
      <c r="GP201" s="56"/>
      <c r="GQ201" s="56"/>
      <c r="GR201" s="56"/>
      <c r="GS201" s="56"/>
      <c r="GT201" s="56"/>
      <c r="GU201" s="56"/>
      <c r="GV201" s="56"/>
      <c r="GW201" s="56"/>
    </row>
    <row r="202" spans="7:205" ht="20.100000000000001" customHeight="1">
      <c r="G202" s="54"/>
      <c r="H202" s="54"/>
      <c r="I202" s="54"/>
      <c r="J202" s="54"/>
      <c r="K202" s="54"/>
      <c r="L202" s="54"/>
      <c r="M202" s="54"/>
      <c r="N202" s="54"/>
      <c r="O202" s="54"/>
      <c r="P202" s="54"/>
      <c r="Q202" s="54"/>
      <c r="R202" s="54"/>
      <c r="S202" s="54"/>
      <c r="T202" s="54"/>
      <c r="U202" s="54"/>
      <c r="V202" s="54"/>
      <c r="W202" s="54"/>
      <c r="X202" s="54"/>
      <c r="Y202" s="54"/>
      <c r="Z202" s="54"/>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56"/>
      <c r="BJ202" s="56"/>
      <c r="BK202" s="56"/>
      <c r="BL202" s="56"/>
      <c r="BM202" s="56"/>
      <c r="BN202" s="56"/>
      <c r="BO202" s="56"/>
      <c r="BP202" s="56"/>
      <c r="BQ202" s="56"/>
      <c r="BR202" s="56"/>
      <c r="BS202" s="56"/>
      <c r="BT202" s="56"/>
      <c r="BU202" s="56"/>
      <c r="BV202" s="56"/>
      <c r="BW202" s="56"/>
      <c r="BX202" s="56"/>
      <c r="BY202" s="56"/>
      <c r="BZ202" s="56"/>
      <c r="CA202" s="56"/>
      <c r="CB202" s="56"/>
      <c r="CC202" s="56"/>
      <c r="CD202" s="56"/>
      <c r="CE202" s="56"/>
      <c r="CF202" s="56"/>
      <c r="CG202" s="56"/>
      <c r="CH202" s="56"/>
      <c r="CI202" s="56"/>
      <c r="CJ202" s="56"/>
      <c r="CK202" s="56"/>
      <c r="CL202" s="56"/>
      <c r="CM202" s="56"/>
      <c r="CN202" s="56"/>
      <c r="CO202" s="56"/>
      <c r="CP202" s="56"/>
      <c r="CQ202" s="56"/>
      <c r="CR202" s="56"/>
      <c r="CS202" s="56"/>
      <c r="CT202" s="56"/>
      <c r="CU202" s="56"/>
      <c r="CV202" s="56"/>
      <c r="CW202" s="56"/>
      <c r="CX202" s="56"/>
      <c r="CY202" s="56"/>
      <c r="CZ202" s="56"/>
      <c r="DA202" s="56"/>
      <c r="DB202" s="56"/>
      <c r="DC202" s="56"/>
      <c r="DD202" s="56"/>
      <c r="DE202" s="56"/>
      <c r="DF202" s="56"/>
      <c r="DG202" s="56"/>
      <c r="DH202" s="56"/>
      <c r="DI202" s="56"/>
      <c r="DJ202" s="56"/>
      <c r="DK202" s="56"/>
      <c r="DL202" s="56"/>
      <c r="DM202" s="56"/>
      <c r="DN202" s="56"/>
      <c r="DO202" s="56"/>
      <c r="DP202" s="56"/>
      <c r="DQ202" s="56"/>
      <c r="DR202" s="56"/>
      <c r="DS202" s="56"/>
      <c r="DT202" s="56"/>
      <c r="DU202" s="56"/>
      <c r="DV202" s="56"/>
      <c r="DW202" s="56"/>
      <c r="DX202" s="56"/>
      <c r="DY202" s="56"/>
      <c r="DZ202" s="56"/>
      <c r="EA202" s="56"/>
      <c r="EB202" s="56"/>
      <c r="EC202" s="56"/>
      <c r="ED202" s="56"/>
      <c r="EE202" s="56"/>
      <c r="EF202" s="56"/>
      <c r="EG202" s="56"/>
      <c r="EH202" s="56"/>
      <c r="EI202" s="56"/>
      <c r="EJ202" s="56"/>
      <c r="EK202" s="56"/>
      <c r="EL202" s="56"/>
      <c r="EM202" s="56"/>
      <c r="EN202" s="56"/>
      <c r="EO202" s="56"/>
      <c r="EP202" s="56"/>
      <c r="EQ202" s="56"/>
      <c r="ER202" s="56"/>
      <c r="ES202" s="56"/>
      <c r="ET202" s="56"/>
      <c r="EU202" s="56"/>
      <c r="EV202" s="56"/>
      <c r="EW202" s="56"/>
      <c r="EX202" s="56"/>
      <c r="EY202" s="56"/>
      <c r="EZ202" s="56"/>
      <c r="FA202" s="56"/>
      <c r="FB202" s="56"/>
      <c r="FC202" s="56"/>
      <c r="FD202" s="56"/>
      <c r="FE202" s="56"/>
      <c r="FF202" s="56"/>
      <c r="FG202" s="56"/>
      <c r="FH202" s="56"/>
      <c r="FI202" s="56"/>
      <c r="FJ202" s="56"/>
      <c r="FK202" s="56"/>
      <c r="FL202" s="56"/>
      <c r="FM202" s="56"/>
      <c r="FN202" s="56"/>
      <c r="FO202" s="56"/>
      <c r="FP202" s="56"/>
      <c r="FQ202" s="56"/>
      <c r="FR202" s="56"/>
      <c r="FS202" s="56"/>
      <c r="FT202" s="56"/>
      <c r="FU202" s="56"/>
      <c r="FV202" s="56"/>
      <c r="FW202" s="56"/>
      <c r="FX202" s="56"/>
      <c r="FY202" s="56"/>
      <c r="FZ202" s="56"/>
      <c r="GA202" s="56"/>
      <c r="GB202" s="56"/>
      <c r="GC202" s="56"/>
      <c r="GD202" s="56"/>
      <c r="GE202" s="56"/>
      <c r="GF202" s="56"/>
      <c r="GG202" s="56"/>
      <c r="GH202" s="56"/>
      <c r="GI202" s="56"/>
      <c r="GJ202" s="56"/>
      <c r="GK202" s="56"/>
      <c r="GL202" s="56"/>
      <c r="GM202" s="56"/>
      <c r="GN202" s="56"/>
      <c r="GO202" s="56"/>
      <c r="GP202" s="56"/>
      <c r="GQ202" s="56"/>
      <c r="GR202" s="56"/>
      <c r="GS202" s="56"/>
      <c r="GT202" s="56"/>
      <c r="GU202" s="56"/>
      <c r="GV202" s="56"/>
      <c r="GW202" s="56"/>
    </row>
    <row r="203" spans="7:205" ht="20.100000000000001" customHeight="1">
      <c r="G203" s="54"/>
      <c r="H203" s="54"/>
      <c r="I203" s="54"/>
      <c r="J203" s="54"/>
      <c r="K203" s="54"/>
      <c r="L203" s="54"/>
      <c r="M203" s="54"/>
      <c r="N203" s="54"/>
      <c r="O203" s="54"/>
      <c r="P203" s="54"/>
      <c r="Q203" s="54"/>
      <c r="R203" s="54"/>
      <c r="S203" s="54"/>
      <c r="T203" s="54"/>
      <c r="U203" s="54"/>
      <c r="V203" s="54"/>
      <c r="W203" s="54"/>
      <c r="X203" s="54"/>
      <c r="Y203" s="54"/>
      <c r="Z203" s="54"/>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c r="BM203" s="56"/>
      <c r="BN203" s="56"/>
      <c r="BO203" s="56"/>
      <c r="BP203" s="56"/>
      <c r="BQ203" s="56"/>
      <c r="BR203" s="56"/>
      <c r="BS203" s="56"/>
      <c r="BT203" s="56"/>
      <c r="BU203" s="56"/>
      <c r="BV203" s="56"/>
      <c r="BW203" s="56"/>
      <c r="BX203" s="56"/>
      <c r="BY203" s="56"/>
      <c r="BZ203" s="56"/>
      <c r="CA203" s="56"/>
      <c r="CB203" s="56"/>
      <c r="CC203" s="56"/>
      <c r="CD203" s="56"/>
      <c r="CE203" s="56"/>
      <c r="CF203" s="56"/>
      <c r="CG203" s="56"/>
      <c r="CH203" s="56"/>
      <c r="CI203" s="56"/>
      <c r="CJ203" s="56"/>
      <c r="CK203" s="56"/>
      <c r="CL203" s="56"/>
      <c r="CM203" s="56"/>
      <c r="CN203" s="56"/>
      <c r="CO203" s="56"/>
      <c r="CP203" s="56"/>
      <c r="CQ203" s="56"/>
      <c r="CR203" s="56"/>
      <c r="CS203" s="56"/>
      <c r="CT203" s="56"/>
      <c r="CU203" s="56"/>
      <c r="CV203" s="56"/>
      <c r="CW203" s="56"/>
      <c r="CX203" s="56"/>
      <c r="CY203" s="56"/>
      <c r="CZ203" s="56"/>
      <c r="DA203" s="56"/>
      <c r="DB203" s="56"/>
      <c r="DC203" s="56"/>
      <c r="DD203" s="56"/>
      <c r="DE203" s="56"/>
      <c r="DF203" s="56"/>
      <c r="DG203" s="56"/>
      <c r="DH203" s="56"/>
      <c r="DI203" s="56"/>
      <c r="DJ203" s="56"/>
      <c r="DK203" s="56"/>
      <c r="DL203" s="56"/>
      <c r="DM203" s="56"/>
      <c r="DN203" s="56"/>
      <c r="DO203" s="56"/>
      <c r="DP203" s="56"/>
      <c r="DQ203" s="56"/>
      <c r="DR203" s="56"/>
      <c r="DS203" s="56"/>
      <c r="DT203" s="56"/>
      <c r="DU203" s="56"/>
      <c r="DV203" s="56"/>
      <c r="DW203" s="56"/>
      <c r="DX203" s="56"/>
      <c r="DY203" s="56"/>
      <c r="DZ203" s="56"/>
      <c r="EA203" s="56"/>
      <c r="EB203" s="56"/>
      <c r="EC203" s="56"/>
      <c r="ED203" s="56"/>
      <c r="EE203" s="56"/>
      <c r="EF203" s="56"/>
      <c r="EG203" s="56"/>
      <c r="EH203" s="56"/>
      <c r="EI203" s="56"/>
      <c r="EJ203" s="56"/>
      <c r="EK203" s="56"/>
      <c r="EL203" s="56"/>
      <c r="EM203" s="56"/>
      <c r="EN203" s="56"/>
      <c r="EO203" s="56"/>
      <c r="EP203" s="56"/>
      <c r="EQ203" s="56"/>
      <c r="ER203" s="56"/>
      <c r="ES203" s="56"/>
      <c r="ET203" s="56"/>
      <c r="EU203" s="56"/>
      <c r="EV203" s="56"/>
      <c r="EW203" s="56"/>
      <c r="EX203" s="56"/>
      <c r="EY203" s="56"/>
      <c r="EZ203" s="56"/>
      <c r="FA203" s="56"/>
      <c r="FB203" s="56"/>
      <c r="FC203" s="56"/>
      <c r="FD203" s="56"/>
      <c r="FE203" s="56"/>
      <c r="FF203" s="56"/>
      <c r="FG203" s="56"/>
      <c r="FH203" s="56"/>
      <c r="FI203" s="56"/>
      <c r="FJ203" s="56"/>
      <c r="FK203" s="56"/>
      <c r="FL203" s="56"/>
      <c r="FM203" s="56"/>
      <c r="FN203" s="56"/>
      <c r="FO203" s="56"/>
      <c r="FP203" s="56"/>
      <c r="FQ203" s="56"/>
      <c r="FR203" s="56"/>
      <c r="FS203" s="56"/>
      <c r="FT203" s="56"/>
      <c r="FU203" s="56"/>
      <c r="FV203" s="56"/>
      <c r="FW203" s="56"/>
      <c r="FX203" s="56"/>
      <c r="FY203" s="56"/>
      <c r="FZ203" s="56"/>
      <c r="GA203" s="56"/>
      <c r="GB203" s="56"/>
      <c r="GC203" s="56"/>
      <c r="GD203" s="56"/>
      <c r="GE203" s="56"/>
      <c r="GF203" s="56"/>
      <c r="GG203" s="56"/>
      <c r="GH203" s="56"/>
      <c r="GI203" s="56"/>
      <c r="GJ203" s="56"/>
      <c r="GK203" s="56"/>
      <c r="GL203" s="56"/>
      <c r="GM203" s="56"/>
      <c r="GN203" s="56"/>
      <c r="GO203" s="56"/>
      <c r="GP203" s="56"/>
      <c r="GQ203" s="56"/>
      <c r="GR203" s="56"/>
      <c r="GS203" s="56"/>
      <c r="GT203" s="56"/>
      <c r="GU203" s="56"/>
      <c r="GV203" s="56"/>
      <c r="GW203" s="56"/>
    </row>
    <row r="204" spans="7:205" ht="20.100000000000001" customHeight="1">
      <c r="G204" s="54"/>
      <c r="H204" s="54"/>
      <c r="I204" s="54"/>
      <c r="J204" s="54"/>
      <c r="K204" s="54"/>
      <c r="L204" s="54"/>
      <c r="M204" s="54"/>
      <c r="N204" s="54"/>
      <c r="O204" s="54"/>
      <c r="P204" s="54"/>
      <c r="Q204" s="54"/>
      <c r="R204" s="54"/>
      <c r="S204" s="54"/>
      <c r="T204" s="54"/>
      <c r="U204" s="54"/>
      <c r="V204" s="54"/>
      <c r="W204" s="54"/>
      <c r="X204" s="54"/>
      <c r="Y204" s="54"/>
      <c r="Z204" s="54"/>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56"/>
      <c r="BJ204" s="56"/>
      <c r="BK204" s="56"/>
      <c r="BL204" s="56"/>
      <c r="BM204" s="56"/>
      <c r="BN204" s="56"/>
      <c r="BO204" s="56"/>
      <c r="BP204" s="56"/>
      <c r="BQ204" s="56"/>
      <c r="BR204" s="56"/>
      <c r="BS204" s="56"/>
      <c r="BT204" s="56"/>
      <c r="BU204" s="56"/>
      <c r="BV204" s="56"/>
      <c r="BW204" s="56"/>
      <c r="BX204" s="56"/>
      <c r="BY204" s="56"/>
      <c r="BZ204" s="56"/>
      <c r="CA204" s="56"/>
      <c r="CB204" s="56"/>
      <c r="CC204" s="56"/>
      <c r="CD204" s="56"/>
      <c r="CE204" s="56"/>
      <c r="CF204" s="56"/>
      <c r="CG204" s="56"/>
      <c r="CH204" s="56"/>
      <c r="CI204" s="56"/>
      <c r="CJ204" s="56"/>
      <c r="CK204" s="56"/>
      <c r="CL204" s="56"/>
      <c r="CM204" s="56"/>
      <c r="CN204" s="56"/>
      <c r="CO204" s="56"/>
      <c r="CP204" s="56"/>
      <c r="CQ204" s="56"/>
      <c r="CR204" s="56"/>
      <c r="CS204" s="56"/>
      <c r="CT204" s="56"/>
      <c r="CU204" s="56"/>
      <c r="CV204" s="56"/>
      <c r="CW204" s="56"/>
      <c r="CX204" s="56"/>
      <c r="CY204" s="56"/>
      <c r="CZ204" s="56"/>
      <c r="DA204" s="56"/>
      <c r="DB204" s="56"/>
      <c r="DC204" s="56"/>
      <c r="DD204" s="56"/>
      <c r="DE204" s="56"/>
      <c r="DF204" s="56"/>
      <c r="DG204" s="56"/>
      <c r="DH204" s="56"/>
      <c r="DI204" s="56"/>
      <c r="DJ204" s="56"/>
      <c r="DK204" s="56"/>
      <c r="DL204" s="56"/>
      <c r="DM204" s="56"/>
      <c r="DN204" s="56"/>
      <c r="DO204" s="56"/>
      <c r="DP204" s="56"/>
      <c r="DQ204" s="56"/>
      <c r="DR204" s="56"/>
      <c r="DS204" s="56"/>
      <c r="DT204" s="56"/>
      <c r="DU204" s="56"/>
      <c r="DV204" s="56"/>
      <c r="DW204" s="56"/>
      <c r="DX204" s="56"/>
      <c r="DY204" s="56"/>
      <c r="DZ204" s="56"/>
      <c r="EA204" s="56"/>
      <c r="EB204" s="56"/>
      <c r="EC204" s="56"/>
      <c r="ED204" s="56"/>
      <c r="EE204" s="56"/>
      <c r="EF204" s="56"/>
      <c r="EG204" s="56"/>
      <c r="EH204" s="56"/>
      <c r="EI204" s="56"/>
      <c r="EJ204" s="56"/>
      <c r="EK204" s="56"/>
      <c r="EL204" s="56"/>
      <c r="EM204" s="56"/>
      <c r="EN204" s="56"/>
      <c r="EO204" s="56"/>
      <c r="EP204" s="56"/>
      <c r="EQ204" s="56"/>
      <c r="ER204" s="56"/>
      <c r="ES204" s="56"/>
      <c r="ET204" s="56"/>
      <c r="EU204" s="56"/>
      <c r="EV204" s="56"/>
      <c r="EW204" s="56"/>
      <c r="EX204" s="56"/>
      <c r="EY204" s="56"/>
      <c r="EZ204" s="56"/>
      <c r="FA204" s="56"/>
      <c r="FB204" s="56"/>
      <c r="FC204" s="56"/>
      <c r="FD204" s="56"/>
      <c r="FE204" s="56"/>
      <c r="FF204" s="56"/>
      <c r="FG204" s="56"/>
      <c r="FH204" s="56"/>
      <c r="FI204" s="56"/>
      <c r="FJ204" s="56"/>
      <c r="FK204" s="56"/>
      <c r="FL204" s="56"/>
      <c r="FM204" s="56"/>
      <c r="FN204" s="56"/>
      <c r="FO204" s="56"/>
      <c r="FP204" s="56"/>
      <c r="FQ204" s="56"/>
      <c r="FR204" s="56"/>
      <c r="FS204" s="56"/>
      <c r="FT204" s="56"/>
      <c r="FU204" s="56"/>
      <c r="FV204" s="56"/>
      <c r="FW204" s="56"/>
      <c r="FX204" s="56"/>
      <c r="FY204" s="56"/>
      <c r="FZ204" s="56"/>
      <c r="GA204" s="56"/>
      <c r="GB204" s="56"/>
      <c r="GC204" s="56"/>
      <c r="GD204" s="56"/>
      <c r="GE204" s="56"/>
      <c r="GF204" s="56"/>
      <c r="GG204" s="56"/>
      <c r="GH204" s="56"/>
      <c r="GI204" s="56"/>
      <c r="GJ204" s="56"/>
      <c r="GK204" s="56"/>
      <c r="GL204" s="56"/>
      <c r="GM204" s="56"/>
      <c r="GN204" s="56"/>
      <c r="GO204" s="56"/>
      <c r="GP204" s="56"/>
      <c r="GQ204" s="56"/>
      <c r="GR204" s="56"/>
      <c r="GS204" s="56"/>
      <c r="GT204" s="56"/>
      <c r="GU204" s="56"/>
      <c r="GV204" s="56"/>
      <c r="GW204" s="56"/>
    </row>
    <row r="205" spans="7:205" ht="20.100000000000001" customHeight="1">
      <c r="G205" s="54"/>
      <c r="H205" s="54"/>
      <c r="I205" s="54"/>
      <c r="J205" s="54"/>
      <c r="K205" s="54"/>
      <c r="L205" s="54"/>
      <c r="M205" s="54"/>
      <c r="N205" s="54"/>
      <c r="O205" s="54"/>
      <c r="P205" s="54"/>
      <c r="Q205" s="54"/>
      <c r="R205" s="54"/>
      <c r="S205" s="54"/>
      <c r="T205" s="54"/>
      <c r="U205" s="54"/>
      <c r="V205" s="54"/>
      <c r="W205" s="54"/>
      <c r="X205" s="54"/>
      <c r="Y205" s="54"/>
      <c r="Z205" s="54"/>
      <c r="AA205" s="56"/>
      <c r="AB205" s="56"/>
      <c r="AC205" s="56"/>
      <c r="AD205" s="56"/>
      <c r="AE205" s="56"/>
      <c r="AF205" s="56"/>
      <c r="AG205" s="56"/>
      <c r="AH205" s="56"/>
      <c r="AI205" s="56"/>
      <c r="AJ205" s="56"/>
      <c r="AK205" s="56"/>
      <c r="AL205" s="56"/>
      <c r="AM205" s="56"/>
      <c r="AN205" s="56"/>
      <c r="AO205" s="56"/>
      <c r="AP205" s="56"/>
      <c r="AQ205" s="56"/>
      <c r="AR205" s="56"/>
      <c r="AS205" s="56"/>
      <c r="AT205" s="56"/>
      <c r="AU205" s="56"/>
      <c r="AV205" s="56"/>
      <c r="AW205" s="56"/>
      <c r="AX205" s="56"/>
      <c r="AY205" s="56"/>
      <c r="AZ205" s="56"/>
      <c r="BA205" s="56"/>
      <c r="BB205" s="56"/>
      <c r="BC205" s="56"/>
      <c r="BD205" s="56"/>
      <c r="BE205" s="56"/>
      <c r="BF205" s="56"/>
      <c r="BG205" s="56"/>
      <c r="BH205" s="56"/>
      <c r="BI205" s="56"/>
      <c r="BJ205" s="56"/>
      <c r="BK205" s="56"/>
      <c r="BL205" s="56"/>
      <c r="BM205" s="56"/>
      <c r="BN205" s="56"/>
      <c r="BO205" s="56"/>
      <c r="BP205" s="56"/>
      <c r="BQ205" s="56"/>
      <c r="BR205" s="56"/>
      <c r="BS205" s="56"/>
      <c r="BT205" s="56"/>
      <c r="BU205" s="56"/>
      <c r="BV205" s="56"/>
      <c r="BW205" s="56"/>
      <c r="BX205" s="56"/>
      <c r="BY205" s="56"/>
      <c r="BZ205" s="56"/>
      <c r="CA205" s="56"/>
      <c r="CB205" s="56"/>
      <c r="CC205" s="56"/>
      <c r="CD205" s="56"/>
      <c r="CE205" s="56"/>
      <c r="CF205" s="56"/>
      <c r="CG205" s="56"/>
      <c r="CH205" s="56"/>
      <c r="CI205" s="56"/>
      <c r="CJ205" s="56"/>
      <c r="CK205" s="56"/>
      <c r="CL205" s="56"/>
      <c r="CM205" s="56"/>
      <c r="CN205" s="56"/>
      <c r="CO205" s="56"/>
      <c r="CP205" s="56"/>
      <c r="CQ205" s="56"/>
      <c r="CR205" s="56"/>
      <c r="CS205" s="56"/>
      <c r="CT205" s="56"/>
      <c r="CU205" s="56"/>
      <c r="CV205" s="56"/>
      <c r="CW205" s="56"/>
      <c r="CX205" s="56"/>
      <c r="CY205" s="56"/>
      <c r="CZ205" s="56"/>
      <c r="DA205" s="56"/>
      <c r="DB205" s="56"/>
      <c r="DC205" s="56"/>
      <c r="DD205" s="56"/>
      <c r="DE205" s="56"/>
      <c r="DF205" s="56"/>
      <c r="DG205" s="56"/>
      <c r="DH205" s="56"/>
      <c r="DI205" s="56"/>
      <c r="DJ205" s="56"/>
      <c r="DK205" s="56"/>
      <c r="DL205" s="56"/>
      <c r="DM205" s="56"/>
      <c r="DN205" s="56"/>
      <c r="DO205" s="56"/>
      <c r="DP205" s="56"/>
      <c r="DQ205" s="56"/>
      <c r="DR205" s="56"/>
      <c r="DS205" s="56"/>
      <c r="DT205" s="56"/>
      <c r="DU205" s="56"/>
      <c r="DV205" s="56"/>
      <c r="DW205" s="56"/>
      <c r="DX205" s="56"/>
      <c r="DY205" s="56"/>
      <c r="DZ205" s="56"/>
      <c r="EA205" s="56"/>
      <c r="EB205" s="56"/>
      <c r="EC205" s="56"/>
      <c r="ED205" s="56"/>
      <c r="EE205" s="56"/>
      <c r="EF205" s="56"/>
      <c r="EG205" s="56"/>
      <c r="EH205" s="56"/>
      <c r="EI205" s="56"/>
      <c r="EJ205" s="56"/>
      <c r="EK205" s="56"/>
      <c r="EL205" s="56"/>
      <c r="EM205" s="56"/>
      <c r="EN205" s="56"/>
      <c r="EO205" s="56"/>
      <c r="EP205" s="56"/>
      <c r="EQ205" s="56"/>
      <c r="ER205" s="56"/>
      <c r="ES205" s="56"/>
      <c r="ET205" s="56"/>
      <c r="EU205" s="56"/>
      <c r="EV205" s="56"/>
      <c r="EW205" s="56"/>
      <c r="EX205" s="56"/>
      <c r="EY205" s="56"/>
      <c r="EZ205" s="56"/>
      <c r="FA205" s="56"/>
      <c r="FB205" s="56"/>
      <c r="FC205" s="56"/>
      <c r="FD205" s="56"/>
      <c r="FE205" s="56"/>
      <c r="FF205" s="56"/>
      <c r="FG205" s="56"/>
      <c r="FH205" s="56"/>
      <c r="FI205" s="56"/>
      <c r="FJ205" s="56"/>
      <c r="FK205" s="56"/>
      <c r="FL205" s="56"/>
      <c r="FM205" s="56"/>
      <c r="FN205" s="56"/>
      <c r="FO205" s="56"/>
      <c r="FP205" s="56"/>
      <c r="FQ205" s="56"/>
      <c r="FR205" s="56"/>
      <c r="FS205" s="56"/>
      <c r="FT205" s="56"/>
      <c r="FU205" s="56"/>
      <c r="FV205" s="56"/>
      <c r="FW205" s="56"/>
      <c r="FX205" s="56"/>
      <c r="FY205" s="56"/>
      <c r="FZ205" s="56"/>
      <c r="GA205" s="56"/>
      <c r="GB205" s="56"/>
      <c r="GC205" s="56"/>
      <c r="GD205" s="56"/>
      <c r="GE205" s="56"/>
      <c r="GF205" s="56"/>
      <c r="GG205" s="56"/>
      <c r="GH205" s="56"/>
      <c r="GI205" s="56"/>
      <c r="GJ205" s="56"/>
      <c r="GK205" s="56"/>
      <c r="GL205" s="56"/>
      <c r="GM205" s="56"/>
      <c r="GN205" s="56"/>
      <c r="GO205" s="56"/>
      <c r="GP205" s="56"/>
      <c r="GQ205" s="56"/>
      <c r="GR205" s="56"/>
      <c r="GS205" s="56"/>
      <c r="GT205" s="56"/>
      <c r="GU205" s="56"/>
      <c r="GV205" s="56"/>
      <c r="GW205" s="56"/>
    </row>
    <row r="206" spans="7:205" ht="20.100000000000001" customHeight="1">
      <c r="G206" s="54"/>
      <c r="H206" s="54"/>
      <c r="I206" s="54"/>
      <c r="J206" s="54"/>
      <c r="K206" s="54"/>
      <c r="L206" s="54"/>
      <c r="M206" s="54"/>
      <c r="N206" s="54"/>
      <c r="O206" s="54"/>
      <c r="P206" s="54"/>
      <c r="Q206" s="54"/>
      <c r="R206" s="54"/>
      <c r="S206" s="54"/>
      <c r="T206" s="54"/>
      <c r="U206" s="54"/>
      <c r="V206" s="54"/>
      <c r="W206" s="54"/>
      <c r="X206" s="54"/>
      <c r="Y206" s="54"/>
      <c r="Z206" s="54"/>
      <c r="AA206" s="56"/>
      <c r="AB206" s="56"/>
      <c r="AC206" s="56"/>
      <c r="AD206" s="56"/>
      <c r="AE206" s="56"/>
      <c r="AF206" s="56"/>
      <c r="AG206" s="56"/>
      <c r="AH206" s="56"/>
      <c r="AI206" s="56"/>
      <c r="AJ206" s="56"/>
      <c r="AK206" s="56"/>
      <c r="AL206" s="56"/>
      <c r="AM206" s="56"/>
      <c r="AN206" s="56"/>
      <c r="AO206" s="56"/>
      <c r="AP206" s="56"/>
      <c r="AQ206" s="56"/>
      <c r="AR206" s="56"/>
      <c r="AS206" s="56"/>
      <c r="AT206" s="56"/>
      <c r="AU206" s="56"/>
      <c r="AV206" s="56"/>
      <c r="AW206" s="56"/>
      <c r="AX206" s="56"/>
      <c r="AY206" s="56"/>
      <c r="AZ206" s="56"/>
      <c r="BA206" s="56"/>
      <c r="BB206" s="56"/>
      <c r="BC206" s="56"/>
      <c r="BD206" s="56"/>
      <c r="BE206" s="56"/>
      <c r="BF206" s="56"/>
      <c r="BG206" s="56"/>
      <c r="BH206" s="56"/>
      <c r="BI206" s="56"/>
      <c r="BJ206" s="56"/>
      <c r="BK206" s="56"/>
      <c r="BL206" s="56"/>
      <c r="BM206" s="56"/>
      <c r="BN206" s="56"/>
      <c r="BO206" s="56"/>
      <c r="BP206" s="56"/>
      <c r="BQ206" s="56"/>
      <c r="BR206" s="56"/>
      <c r="BS206" s="56"/>
      <c r="BT206" s="56"/>
      <c r="BU206" s="56"/>
      <c r="BV206" s="56"/>
      <c r="BW206" s="56"/>
      <c r="BX206" s="56"/>
      <c r="BY206" s="56"/>
      <c r="BZ206" s="56"/>
      <c r="CA206" s="56"/>
      <c r="CB206" s="56"/>
      <c r="CC206" s="56"/>
      <c r="CD206" s="56"/>
      <c r="CE206" s="56"/>
      <c r="CF206" s="56"/>
      <c r="CG206" s="56"/>
      <c r="CH206" s="56"/>
      <c r="CI206" s="56"/>
      <c r="CJ206" s="56"/>
      <c r="CK206" s="56"/>
      <c r="CL206" s="56"/>
      <c r="CM206" s="56"/>
      <c r="CN206" s="56"/>
      <c r="CO206" s="56"/>
      <c r="CP206" s="56"/>
      <c r="CQ206" s="56"/>
      <c r="CR206" s="56"/>
      <c r="CS206" s="56"/>
      <c r="CT206" s="56"/>
      <c r="CU206" s="56"/>
      <c r="CV206" s="56"/>
      <c r="CW206" s="56"/>
      <c r="CX206" s="56"/>
      <c r="CY206" s="56"/>
      <c r="CZ206" s="56"/>
      <c r="DA206" s="56"/>
      <c r="DB206" s="56"/>
      <c r="DC206" s="56"/>
      <c r="DD206" s="56"/>
      <c r="DE206" s="56"/>
      <c r="DF206" s="56"/>
      <c r="DG206" s="56"/>
      <c r="DH206" s="56"/>
      <c r="DI206" s="56"/>
      <c r="DJ206" s="56"/>
      <c r="DK206" s="56"/>
      <c r="DL206" s="56"/>
      <c r="DM206" s="56"/>
      <c r="DN206" s="56"/>
      <c r="DO206" s="56"/>
      <c r="DP206" s="56"/>
      <c r="DQ206" s="56"/>
      <c r="DR206" s="56"/>
      <c r="DS206" s="56"/>
      <c r="DT206" s="56"/>
      <c r="DU206" s="56"/>
      <c r="DV206" s="56"/>
      <c r="DW206" s="56"/>
      <c r="DX206" s="56"/>
      <c r="DY206" s="56"/>
      <c r="DZ206" s="56"/>
      <c r="EA206" s="56"/>
      <c r="EB206" s="56"/>
      <c r="EC206" s="56"/>
      <c r="ED206" s="56"/>
      <c r="EE206" s="56"/>
      <c r="EF206" s="56"/>
      <c r="EG206" s="56"/>
      <c r="EH206" s="56"/>
      <c r="EI206" s="56"/>
      <c r="EJ206" s="56"/>
      <c r="EK206" s="56"/>
      <c r="EL206" s="56"/>
      <c r="EM206" s="56"/>
      <c r="EN206" s="56"/>
      <c r="EO206" s="56"/>
      <c r="EP206" s="56"/>
      <c r="EQ206" s="56"/>
      <c r="ER206" s="56"/>
      <c r="ES206" s="56"/>
      <c r="ET206" s="56"/>
      <c r="EU206" s="56"/>
      <c r="EV206" s="56"/>
      <c r="EW206" s="56"/>
      <c r="EX206" s="56"/>
      <c r="EY206" s="56"/>
      <c r="EZ206" s="56"/>
      <c r="FA206" s="56"/>
      <c r="FB206" s="56"/>
      <c r="FC206" s="56"/>
      <c r="FD206" s="56"/>
      <c r="FE206" s="56"/>
      <c r="FF206" s="56"/>
      <c r="FG206" s="56"/>
      <c r="FH206" s="56"/>
      <c r="FI206" s="56"/>
      <c r="FJ206" s="56"/>
      <c r="FK206" s="56"/>
      <c r="FL206" s="56"/>
      <c r="FM206" s="56"/>
      <c r="FN206" s="56"/>
      <c r="FO206" s="56"/>
      <c r="FP206" s="56"/>
      <c r="FQ206" s="56"/>
      <c r="FR206" s="56"/>
      <c r="FS206" s="56"/>
      <c r="FT206" s="56"/>
      <c r="FU206" s="56"/>
      <c r="FV206" s="56"/>
      <c r="FW206" s="56"/>
      <c r="FX206" s="56"/>
      <c r="FY206" s="56"/>
      <c r="FZ206" s="56"/>
      <c r="GA206" s="56"/>
      <c r="GB206" s="56"/>
      <c r="GC206" s="56"/>
      <c r="GD206" s="56"/>
      <c r="GE206" s="56"/>
      <c r="GF206" s="56"/>
      <c r="GG206" s="56"/>
      <c r="GH206" s="56"/>
      <c r="GI206" s="56"/>
      <c r="GJ206" s="56"/>
      <c r="GK206" s="56"/>
      <c r="GL206" s="56"/>
      <c r="GM206" s="56"/>
      <c r="GN206" s="56"/>
      <c r="GO206" s="56"/>
      <c r="GP206" s="56"/>
      <c r="GQ206" s="56"/>
      <c r="GR206" s="56"/>
      <c r="GS206" s="56"/>
      <c r="GT206" s="56"/>
      <c r="GU206" s="56"/>
      <c r="GV206" s="56"/>
      <c r="GW206" s="56"/>
    </row>
    <row r="207" spans="7:205" ht="20.100000000000001" customHeight="1">
      <c r="G207" s="54"/>
      <c r="H207" s="54"/>
      <c r="I207" s="54"/>
      <c r="J207" s="54"/>
      <c r="K207" s="54"/>
      <c r="L207" s="54"/>
      <c r="M207" s="54"/>
      <c r="N207" s="54"/>
      <c r="O207" s="54"/>
      <c r="P207" s="54"/>
      <c r="Q207" s="54"/>
      <c r="R207" s="54"/>
      <c r="S207" s="54"/>
      <c r="T207" s="54"/>
      <c r="U207" s="54"/>
      <c r="V207" s="54"/>
      <c r="W207" s="54"/>
      <c r="X207" s="54"/>
      <c r="Y207" s="54"/>
      <c r="Z207" s="54"/>
      <c r="AA207" s="56"/>
      <c r="AB207" s="56"/>
      <c r="AC207" s="56"/>
      <c r="AD207" s="56"/>
      <c r="AE207" s="56"/>
      <c r="AF207" s="56"/>
      <c r="AG207" s="56"/>
      <c r="AH207" s="56"/>
      <c r="AI207" s="56"/>
      <c r="AJ207" s="56"/>
      <c r="AK207" s="56"/>
      <c r="AL207" s="56"/>
      <c r="AM207" s="56"/>
      <c r="AN207" s="56"/>
      <c r="AO207" s="56"/>
      <c r="AP207" s="56"/>
      <c r="AQ207" s="56"/>
      <c r="AR207" s="56"/>
      <c r="AS207" s="56"/>
      <c r="AT207" s="56"/>
      <c r="AU207" s="56"/>
      <c r="AV207" s="56"/>
      <c r="AW207" s="56"/>
      <c r="AX207" s="56"/>
      <c r="AY207" s="56"/>
      <c r="AZ207" s="56"/>
      <c r="BA207" s="56"/>
      <c r="BB207" s="56"/>
      <c r="BC207" s="56"/>
      <c r="BD207" s="56"/>
      <c r="BE207" s="56"/>
      <c r="BF207" s="56"/>
      <c r="BG207" s="56"/>
      <c r="BH207" s="56"/>
      <c r="BI207" s="56"/>
      <c r="BJ207" s="56"/>
      <c r="BK207" s="56"/>
      <c r="BL207" s="56"/>
      <c r="BM207" s="56"/>
      <c r="BN207" s="56"/>
      <c r="BO207" s="56"/>
      <c r="BP207" s="56"/>
      <c r="BQ207" s="56"/>
      <c r="BR207" s="56"/>
      <c r="BS207" s="56"/>
      <c r="BT207" s="56"/>
      <c r="BU207" s="56"/>
      <c r="BV207" s="56"/>
      <c r="BW207" s="56"/>
      <c r="BX207" s="56"/>
      <c r="BY207" s="56"/>
      <c r="BZ207" s="56"/>
      <c r="CA207" s="56"/>
      <c r="CB207" s="56"/>
      <c r="CC207" s="56"/>
      <c r="CD207" s="56"/>
      <c r="CE207" s="56"/>
      <c r="CF207" s="56"/>
      <c r="CG207" s="56"/>
      <c r="CH207" s="56"/>
      <c r="CI207" s="56"/>
      <c r="CJ207" s="56"/>
      <c r="CK207" s="56"/>
      <c r="CL207" s="56"/>
      <c r="CM207" s="56"/>
      <c r="CN207" s="56"/>
      <c r="CO207" s="56"/>
      <c r="CP207" s="56"/>
      <c r="CQ207" s="56"/>
      <c r="CR207" s="56"/>
      <c r="CS207" s="56"/>
      <c r="CT207" s="56"/>
      <c r="CU207" s="56"/>
      <c r="CV207" s="56"/>
      <c r="CW207" s="56"/>
      <c r="CX207" s="56"/>
      <c r="CY207" s="56"/>
      <c r="CZ207" s="56"/>
      <c r="DA207" s="56"/>
      <c r="DB207" s="56"/>
      <c r="DC207" s="56"/>
      <c r="DD207" s="56"/>
      <c r="DE207" s="56"/>
      <c r="DF207" s="56"/>
      <c r="DG207" s="56"/>
      <c r="DH207" s="56"/>
      <c r="DI207" s="56"/>
      <c r="DJ207" s="56"/>
      <c r="DK207" s="56"/>
      <c r="DL207" s="56"/>
      <c r="DM207" s="56"/>
      <c r="DN207" s="56"/>
      <c r="DO207" s="56"/>
      <c r="DP207" s="56"/>
      <c r="DQ207" s="56"/>
      <c r="DR207" s="56"/>
      <c r="DS207" s="56"/>
      <c r="DT207" s="56"/>
      <c r="DU207" s="56"/>
      <c r="DV207" s="56"/>
      <c r="DW207" s="56"/>
      <c r="DX207" s="56"/>
      <c r="DY207" s="56"/>
      <c r="DZ207" s="56"/>
      <c r="EA207" s="56"/>
      <c r="EB207" s="56"/>
      <c r="EC207" s="56"/>
      <c r="ED207" s="56"/>
      <c r="EE207" s="56"/>
      <c r="EF207" s="56"/>
      <c r="EG207" s="56"/>
      <c r="EH207" s="56"/>
      <c r="EI207" s="56"/>
      <c r="EJ207" s="56"/>
      <c r="EK207" s="56"/>
      <c r="EL207" s="56"/>
      <c r="EM207" s="56"/>
      <c r="EN207" s="56"/>
      <c r="EO207" s="56"/>
      <c r="EP207" s="56"/>
      <c r="EQ207" s="56"/>
      <c r="ER207" s="56"/>
      <c r="ES207" s="56"/>
      <c r="ET207" s="56"/>
      <c r="EU207" s="56"/>
      <c r="EV207" s="56"/>
      <c r="EW207" s="56"/>
      <c r="EX207" s="56"/>
      <c r="EY207" s="56"/>
      <c r="EZ207" s="56"/>
      <c r="FA207" s="56"/>
      <c r="FB207" s="56"/>
      <c r="FC207" s="56"/>
      <c r="FD207" s="56"/>
      <c r="FE207" s="56"/>
      <c r="FF207" s="56"/>
      <c r="FG207" s="56"/>
      <c r="FH207" s="56"/>
      <c r="FI207" s="56"/>
      <c r="FJ207" s="56"/>
      <c r="FK207" s="56"/>
      <c r="FL207" s="56"/>
      <c r="FM207" s="56"/>
      <c r="FN207" s="56"/>
      <c r="FO207" s="56"/>
      <c r="FP207" s="56"/>
      <c r="FQ207" s="56"/>
      <c r="FR207" s="56"/>
      <c r="FS207" s="56"/>
      <c r="FT207" s="56"/>
      <c r="FU207" s="56"/>
      <c r="FV207" s="56"/>
      <c r="FW207" s="56"/>
      <c r="FX207" s="56"/>
      <c r="FY207" s="56"/>
      <c r="FZ207" s="56"/>
      <c r="GA207" s="56"/>
      <c r="GB207" s="56"/>
      <c r="GC207" s="56"/>
      <c r="GD207" s="56"/>
      <c r="GE207" s="56"/>
      <c r="GF207" s="56"/>
      <c r="GG207" s="56"/>
      <c r="GH207" s="56"/>
      <c r="GI207" s="56"/>
      <c r="GJ207" s="56"/>
      <c r="GK207" s="56"/>
      <c r="GL207" s="56"/>
      <c r="GM207" s="56"/>
      <c r="GN207" s="56"/>
      <c r="GO207" s="56"/>
      <c r="GP207" s="56"/>
      <c r="GQ207" s="56"/>
      <c r="GR207" s="56"/>
      <c r="GS207" s="56"/>
      <c r="GT207" s="56"/>
      <c r="GU207" s="56"/>
      <c r="GV207" s="56"/>
      <c r="GW207" s="56"/>
    </row>
    <row r="208" spans="7:205" ht="20.100000000000001" customHeight="1">
      <c r="G208" s="54"/>
      <c r="H208" s="54"/>
      <c r="I208" s="54"/>
      <c r="J208" s="54"/>
      <c r="K208" s="54"/>
      <c r="L208" s="54"/>
      <c r="M208" s="54"/>
      <c r="N208" s="54"/>
      <c r="O208" s="54"/>
      <c r="P208" s="54"/>
      <c r="Q208" s="54"/>
      <c r="R208" s="54"/>
      <c r="S208" s="54"/>
      <c r="T208" s="54"/>
      <c r="U208" s="54"/>
      <c r="V208" s="54"/>
      <c r="W208" s="54"/>
      <c r="X208" s="54"/>
      <c r="Y208" s="54"/>
      <c r="Z208" s="54"/>
      <c r="AA208" s="56"/>
      <c r="AB208" s="56"/>
      <c r="AC208" s="56"/>
      <c r="AD208" s="56"/>
      <c r="AE208" s="56"/>
      <c r="AF208" s="56"/>
      <c r="AG208" s="56"/>
      <c r="AH208" s="56"/>
      <c r="AI208" s="56"/>
      <c r="AJ208" s="56"/>
      <c r="AK208" s="56"/>
      <c r="AL208" s="56"/>
      <c r="AM208" s="56"/>
      <c r="AN208" s="56"/>
      <c r="AO208" s="56"/>
      <c r="AP208" s="56"/>
      <c r="AQ208" s="56"/>
      <c r="AR208" s="56"/>
      <c r="AS208" s="56"/>
      <c r="AT208" s="56"/>
      <c r="AU208" s="56"/>
      <c r="AV208" s="56"/>
      <c r="AW208" s="56"/>
      <c r="AX208" s="56"/>
      <c r="AY208" s="56"/>
      <c r="AZ208" s="56"/>
      <c r="BA208" s="56"/>
      <c r="BB208" s="56"/>
      <c r="BC208" s="56"/>
      <c r="BD208" s="56"/>
      <c r="BE208" s="56"/>
      <c r="BF208" s="56"/>
      <c r="BG208" s="56"/>
      <c r="BH208" s="56"/>
      <c r="BI208" s="56"/>
      <c r="BJ208" s="56"/>
      <c r="BK208" s="56"/>
      <c r="BL208" s="56"/>
      <c r="BM208" s="56"/>
      <c r="BN208" s="56"/>
      <c r="BO208" s="56"/>
      <c r="BP208" s="56"/>
      <c r="BQ208" s="56"/>
      <c r="BR208" s="56"/>
      <c r="BS208" s="56"/>
      <c r="BT208" s="56"/>
      <c r="BU208" s="56"/>
      <c r="BV208" s="56"/>
      <c r="BW208" s="56"/>
      <c r="BX208" s="56"/>
      <c r="BY208" s="56"/>
      <c r="BZ208" s="56"/>
      <c r="CA208" s="56"/>
      <c r="CB208" s="56"/>
      <c r="CC208" s="56"/>
      <c r="CD208" s="56"/>
      <c r="CE208" s="56"/>
      <c r="CF208" s="56"/>
      <c r="CG208" s="56"/>
      <c r="CH208" s="56"/>
      <c r="CI208" s="56"/>
      <c r="CJ208" s="56"/>
      <c r="CK208" s="56"/>
      <c r="CL208" s="56"/>
      <c r="CM208" s="56"/>
      <c r="CN208" s="56"/>
      <c r="CO208" s="56"/>
      <c r="CP208" s="56"/>
      <c r="CQ208" s="56"/>
      <c r="CR208" s="56"/>
      <c r="CS208" s="56"/>
      <c r="CT208" s="56"/>
      <c r="CU208" s="56"/>
      <c r="CV208" s="56"/>
      <c r="CW208" s="56"/>
      <c r="CX208" s="56"/>
      <c r="CY208" s="56"/>
      <c r="CZ208" s="56"/>
      <c r="DA208" s="56"/>
      <c r="DB208" s="56"/>
      <c r="DC208" s="56"/>
      <c r="DD208" s="56"/>
      <c r="DE208" s="56"/>
      <c r="DF208" s="56"/>
      <c r="DG208" s="56"/>
      <c r="DH208" s="56"/>
      <c r="DI208" s="56"/>
      <c r="DJ208" s="56"/>
      <c r="DK208" s="56"/>
      <c r="DL208" s="56"/>
      <c r="DM208" s="56"/>
      <c r="DN208" s="56"/>
      <c r="DO208" s="56"/>
      <c r="DP208" s="56"/>
      <c r="DQ208" s="56"/>
      <c r="DR208" s="56"/>
      <c r="DS208" s="56"/>
      <c r="DT208" s="56"/>
      <c r="DU208" s="56"/>
      <c r="DV208" s="56"/>
      <c r="DW208" s="56"/>
      <c r="DX208" s="56"/>
      <c r="DY208" s="56"/>
      <c r="DZ208" s="56"/>
      <c r="EA208" s="56"/>
      <c r="EB208" s="56"/>
      <c r="EC208" s="56"/>
      <c r="ED208" s="56"/>
      <c r="EE208" s="56"/>
      <c r="EF208" s="56"/>
      <c r="EG208" s="56"/>
      <c r="EH208" s="56"/>
      <c r="EI208" s="56"/>
      <c r="EJ208" s="56"/>
      <c r="EK208" s="56"/>
      <c r="EL208" s="56"/>
      <c r="EM208" s="56"/>
      <c r="EN208" s="56"/>
      <c r="EO208" s="56"/>
      <c r="EP208" s="56"/>
      <c r="EQ208" s="56"/>
      <c r="ER208" s="56"/>
      <c r="ES208" s="56"/>
      <c r="ET208" s="56"/>
      <c r="EU208" s="56"/>
      <c r="EV208" s="56"/>
      <c r="EW208" s="56"/>
      <c r="EX208" s="56"/>
      <c r="EY208" s="56"/>
      <c r="EZ208" s="56"/>
      <c r="FA208" s="56"/>
      <c r="FB208" s="56"/>
      <c r="FC208" s="56"/>
      <c r="FD208" s="56"/>
      <c r="FE208" s="56"/>
      <c r="FF208" s="56"/>
      <c r="FG208" s="56"/>
      <c r="FH208" s="56"/>
      <c r="FI208" s="56"/>
      <c r="FJ208" s="56"/>
      <c r="FK208" s="56"/>
      <c r="FL208" s="56"/>
      <c r="FM208" s="56"/>
      <c r="FN208" s="56"/>
      <c r="FO208" s="56"/>
      <c r="FP208" s="56"/>
      <c r="FQ208" s="56"/>
      <c r="FR208" s="56"/>
      <c r="FS208" s="56"/>
      <c r="FT208" s="56"/>
      <c r="FU208" s="56"/>
      <c r="FV208" s="56"/>
      <c r="FW208" s="56"/>
      <c r="FX208" s="56"/>
      <c r="FY208" s="56"/>
      <c r="FZ208" s="56"/>
      <c r="GA208" s="56"/>
      <c r="GB208" s="56"/>
      <c r="GC208" s="56"/>
      <c r="GD208" s="56"/>
      <c r="GE208" s="56"/>
      <c r="GF208" s="56"/>
      <c r="GG208" s="56"/>
      <c r="GH208" s="56"/>
      <c r="GI208" s="56"/>
      <c r="GJ208" s="56"/>
      <c r="GK208" s="56"/>
      <c r="GL208" s="56"/>
      <c r="GM208" s="56"/>
      <c r="GN208" s="56"/>
      <c r="GO208" s="56"/>
      <c r="GP208" s="56"/>
      <c r="GQ208" s="56"/>
      <c r="GR208" s="56"/>
      <c r="GS208" s="56"/>
      <c r="GT208" s="56"/>
      <c r="GU208" s="56"/>
      <c r="GV208" s="56"/>
      <c r="GW208" s="56"/>
    </row>
    <row r="209" spans="7:205" ht="20.100000000000001" customHeight="1">
      <c r="G209" s="54"/>
      <c r="H209" s="54"/>
      <c r="I209" s="54"/>
      <c r="J209" s="54"/>
      <c r="K209" s="54"/>
      <c r="L209" s="54"/>
      <c r="M209" s="54"/>
      <c r="N209" s="54"/>
      <c r="O209" s="54"/>
      <c r="P209" s="54"/>
      <c r="Q209" s="54"/>
      <c r="R209" s="54"/>
      <c r="S209" s="54"/>
      <c r="T209" s="54"/>
      <c r="U209" s="54"/>
      <c r="V209" s="54"/>
      <c r="W209" s="54"/>
      <c r="X209" s="54"/>
      <c r="Y209" s="54"/>
      <c r="Z209" s="54"/>
      <c r="AA209" s="56"/>
      <c r="AB209" s="56"/>
      <c r="AC209" s="56"/>
      <c r="AD209" s="56"/>
      <c r="AE209" s="56"/>
      <c r="AF209" s="56"/>
      <c r="AG209" s="56"/>
      <c r="AH209" s="56"/>
      <c r="AI209" s="56"/>
      <c r="AJ209" s="56"/>
      <c r="AK209" s="56"/>
      <c r="AL209" s="56"/>
      <c r="AM209" s="56"/>
      <c r="AN209" s="56"/>
      <c r="AO209" s="56"/>
      <c r="AP209" s="56"/>
      <c r="AQ209" s="56"/>
      <c r="AR209" s="56"/>
      <c r="AS209" s="56"/>
      <c r="AT209" s="56"/>
      <c r="AU209" s="56"/>
      <c r="AV209" s="56"/>
      <c r="AW209" s="56"/>
      <c r="AX209" s="56"/>
      <c r="AY209" s="56"/>
      <c r="AZ209" s="56"/>
      <c r="BA209" s="56"/>
      <c r="BB209" s="56"/>
      <c r="BC209" s="56"/>
      <c r="BD209" s="56"/>
      <c r="BE209" s="56"/>
      <c r="BF209" s="56"/>
      <c r="BG209" s="56"/>
      <c r="BH209" s="56"/>
      <c r="BI209" s="56"/>
      <c r="BJ209" s="56"/>
      <c r="BK209" s="56"/>
      <c r="BL209" s="56"/>
      <c r="BM209" s="56"/>
      <c r="BN209" s="56"/>
      <c r="BO209" s="56"/>
      <c r="BP209" s="56"/>
      <c r="BQ209" s="56"/>
      <c r="BR209" s="56"/>
      <c r="BS209" s="56"/>
      <c r="BT209" s="56"/>
      <c r="BU209" s="56"/>
      <c r="BV209" s="56"/>
      <c r="BW209" s="56"/>
      <c r="BX209" s="56"/>
      <c r="BY209" s="56"/>
      <c r="BZ209" s="56"/>
      <c r="CA209" s="56"/>
      <c r="CB209" s="56"/>
      <c r="CC209" s="56"/>
      <c r="CD209" s="56"/>
      <c r="CE209" s="56"/>
      <c r="CF209" s="56"/>
      <c r="CG209" s="56"/>
      <c r="CH209" s="56"/>
      <c r="CI209" s="56"/>
      <c r="CJ209" s="56"/>
      <c r="CK209" s="56"/>
      <c r="CL209" s="56"/>
      <c r="CM209" s="56"/>
      <c r="CN209" s="56"/>
      <c r="CO209" s="56"/>
      <c r="CP209" s="56"/>
      <c r="CQ209" s="56"/>
      <c r="CR209" s="56"/>
      <c r="CS209" s="56"/>
      <c r="CT209" s="56"/>
      <c r="CU209" s="56"/>
      <c r="CV209" s="56"/>
      <c r="CW209" s="56"/>
      <c r="CX209" s="56"/>
      <c r="CY209" s="56"/>
      <c r="CZ209" s="56"/>
      <c r="DA209" s="56"/>
      <c r="DB209" s="56"/>
      <c r="DC209" s="56"/>
      <c r="DD209" s="56"/>
      <c r="DE209" s="56"/>
      <c r="DF209" s="56"/>
      <c r="DG209" s="56"/>
      <c r="DH209" s="56"/>
      <c r="DI209" s="56"/>
      <c r="DJ209" s="56"/>
      <c r="DK209" s="56"/>
      <c r="DL209" s="56"/>
      <c r="DM209" s="56"/>
      <c r="DN209" s="56"/>
      <c r="DO209" s="56"/>
      <c r="DP209" s="56"/>
      <c r="DQ209" s="56"/>
      <c r="DR209" s="56"/>
      <c r="DS209" s="56"/>
      <c r="DT209" s="56"/>
      <c r="DU209" s="56"/>
      <c r="DV209" s="56"/>
      <c r="DW209" s="56"/>
      <c r="DX209" s="56"/>
      <c r="DY209" s="56"/>
      <c r="DZ209" s="56"/>
      <c r="EA209" s="56"/>
      <c r="EB209" s="56"/>
      <c r="EC209" s="56"/>
      <c r="ED209" s="56"/>
      <c r="EE209" s="56"/>
      <c r="EF209" s="56"/>
      <c r="EG209" s="56"/>
      <c r="EH209" s="56"/>
      <c r="EI209" s="56"/>
      <c r="EJ209" s="56"/>
      <c r="EK209" s="56"/>
      <c r="EL209" s="56"/>
      <c r="EM209" s="56"/>
      <c r="EN209" s="56"/>
      <c r="EO209" s="56"/>
      <c r="EP209" s="56"/>
      <c r="EQ209" s="56"/>
      <c r="ER209" s="56"/>
      <c r="ES209" s="56"/>
      <c r="ET209" s="56"/>
      <c r="EU209" s="56"/>
      <c r="EV209" s="56"/>
      <c r="EW209" s="56"/>
      <c r="EX209" s="56"/>
      <c r="EY209" s="56"/>
      <c r="EZ209" s="56"/>
      <c r="FA209" s="56"/>
      <c r="FB209" s="56"/>
      <c r="FC209" s="56"/>
      <c r="FD209" s="56"/>
      <c r="FE209" s="56"/>
      <c r="FF209" s="56"/>
      <c r="FG209" s="56"/>
      <c r="FH209" s="56"/>
      <c r="FI209" s="56"/>
      <c r="FJ209" s="56"/>
      <c r="FK209" s="56"/>
      <c r="FL209" s="56"/>
      <c r="FM209" s="56"/>
      <c r="FN209" s="56"/>
      <c r="FO209" s="56"/>
      <c r="FP209" s="56"/>
      <c r="FQ209" s="56"/>
      <c r="FR209" s="56"/>
      <c r="FS209" s="56"/>
      <c r="FT209" s="56"/>
      <c r="FU209" s="56"/>
      <c r="FV209" s="56"/>
      <c r="FW209" s="56"/>
      <c r="FX209" s="56"/>
      <c r="FY209" s="56"/>
      <c r="FZ209" s="56"/>
      <c r="GA209" s="56"/>
      <c r="GB209" s="56"/>
      <c r="GC209" s="56"/>
      <c r="GD209" s="56"/>
      <c r="GE209" s="56"/>
      <c r="GF209" s="56"/>
      <c r="GG209" s="56"/>
      <c r="GH209" s="56"/>
      <c r="GI209" s="56"/>
      <c r="GJ209" s="56"/>
      <c r="GK209" s="56"/>
      <c r="GL209" s="56"/>
      <c r="GM209" s="56"/>
      <c r="GN209" s="56"/>
      <c r="GO209" s="56"/>
      <c r="GP209" s="56"/>
      <c r="GQ209" s="56"/>
      <c r="GR209" s="56"/>
      <c r="GS209" s="56"/>
      <c r="GT209" s="56"/>
      <c r="GU209" s="56"/>
      <c r="GV209" s="56"/>
      <c r="GW209" s="56"/>
    </row>
    <row r="210" spans="7:205" ht="20.100000000000001" customHeight="1">
      <c r="G210" s="54"/>
      <c r="H210" s="54"/>
      <c r="I210" s="54"/>
      <c r="J210" s="54"/>
      <c r="K210" s="54"/>
      <c r="L210" s="54"/>
      <c r="M210" s="54"/>
      <c r="N210" s="54"/>
      <c r="O210" s="54"/>
      <c r="P210" s="54"/>
      <c r="Q210" s="54"/>
      <c r="R210" s="54"/>
      <c r="S210" s="54"/>
      <c r="T210" s="54"/>
      <c r="U210" s="54"/>
      <c r="V210" s="54"/>
      <c r="W210" s="54"/>
      <c r="X210" s="54"/>
      <c r="Y210" s="54"/>
      <c r="Z210" s="54"/>
      <c r="AA210" s="56"/>
      <c r="AB210" s="56"/>
      <c r="AC210" s="56"/>
      <c r="AD210" s="56"/>
      <c r="AE210" s="56"/>
      <c r="AF210" s="56"/>
      <c r="AG210" s="56"/>
      <c r="AH210" s="56"/>
      <c r="AI210" s="56"/>
      <c r="AJ210" s="56"/>
      <c r="AK210" s="56"/>
      <c r="AL210" s="56"/>
      <c r="AM210" s="56"/>
      <c r="AN210" s="56"/>
      <c r="AO210" s="56"/>
      <c r="AP210" s="56"/>
      <c r="AQ210" s="56"/>
      <c r="AR210" s="56"/>
      <c r="AS210" s="56"/>
      <c r="AT210" s="56"/>
      <c r="AU210" s="56"/>
      <c r="AV210" s="56"/>
      <c r="AW210" s="56"/>
      <c r="AX210" s="56"/>
      <c r="AY210" s="56"/>
      <c r="AZ210" s="56"/>
      <c r="BA210" s="56"/>
      <c r="BB210" s="56"/>
      <c r="BC210" s="56"/>
      <c r="BD210" s="56"/>
      <c r="BE210" s="56"/>
      <c r="BF210" s="56"/>
      <c r="BG210" s="56"/>
      <c r="BH210" s="56"/>
      <c r="BI210" s="56"/>
      <c r="BJ210" s="56"/>
      <c r="BK210" s="56"/>
      <c r="BL210" s="56"/>
      <c r="BM210" s="56"/>
      <c r="BN210" s="56"/>
      <c r="BO210" s="56"/>
      <c r="BP210" s="56"/>
      <c r="BQ210" s="56"/>
      <c r="BR210" s="56"/>
      <c r="BS210" s="56"/>
      <c r="BT210" s="56"/>
      <c r="BU210" s="56"/>
      <c r="BV210" s="56"/>
      <c r="BW210" s="56"/>
      <c r="BX210" s="56"/>
      <c r="BY210" s="56"/>
      <c r="BZ210" s="56"/>
      <c r="CA210" s="56"/>
      <c r="CB210" s="56"/>
      <c r="CC210" s="56"/>
      <c r="CD210" s="56"/>
      <c r="CE210" s="56"/>
      <c r="CF210" s="56"/>
      <c r="CG210" s="56"/>
      <c r="CH210" s="56"/>
      <c r="CI210" s="56"/>
      <c r="CJ210" s="56"/>
      <c r="CK210" s="56"/>
      <c r="CL210" s="56"/>
      <c r="CM210" s="56"/>
      <c r="CN210" s="56"/>
      <c r="CO210" s="56"/>
      <c r="CP210" s="56"/>
      <c r="CQ210" s="56"/>
      <c r="CR210" s="56"/>
      <c r="CS210" s="56"/>
      <c r="CT210" s="56"/>
      <c r="CU210" s="56"/>
      <c r="CV210" s="56"/>
      <c r="CW210" s="56"/>
      <c r="CX210" s="56"/>
      <c r="CY210" s="56"/>
      <c r="CZ210" s="56"/>
      <c r="DA210" s="56"/>
      <c r="DB210" s="56"/>
      <c r="DC210" s="56"/>
      <c r="DD210" s="56"/>
      <c r="DE210" s="56"/>
      <c r="DF210" s="56"/>
      <c r="DG210" s="56"/>
      <c r="DH210" s="56"/>
      <c r="DI210" s="56"/>
      <c r="DJ210" s="56"/>
      <c r="DK210" s="56"/>
      <c r="DL210" s="56"/>
      <c r="DM210" s="56"/>
      <c r="DN210" s="56"/>
      <c r="DO210" s="56"/>
      <c r="DP210" s="56"/>
      <c r="DQ210" s="56"/>
      <c r="DR210" s="56"/>
      <c r="DS210" s="56"/>
      <c r="DT210" s="56"/>
      <c r="DU210" s="56"/>
      <c r="DV210" s="56"/>
      <c r="DW210" s="56"/>
      <c r="DX210" s="56"/>
      <c r="DY210" s="56"/>
      <c r="DZ210" s="56"/>
      <c r="EA210" s="56"/>
      <c r="EB210" s="56"/>
      <c r="EC210" s="56"/>
      <c r="ED210" s="56"/>
      <c r="EE210" s="56"/>
      <c r="EF210" s="56"/>
      <c r="EG210" s="56"/>
      <c r="EH210" s="56"/>
      <c r="EI210" s="56"/>
      <c r="EJ210" s="56"/>
      <c r="EK210" s="56"/>
      <c r="EL210" s="56"/>
      <c r="EM210" s="56"/>
      <c r="EN210" s="56"/>
      <c r="EO210" s="56"/>
      <c r="EP210" s="56"/>
      <c r="EQ210" s="56"/>
      <c r="ER210" s="56"/>
      <c r="ES210" s="56"/>
      <c r="ET210" s="56"/>
      <c r="EU210" s="56"/>
      <c r="EV210" s="56"/>
      <c r="EW210" s="56"/>
      <c r="EX210" s="56"/>
      <c r="EY210" s="56"/>
      <c r="EZ210" s="56"/>
      <c r="FA210" s="56"/>
      <c r="FB210" s="56"/>
      <c r="FC210" s="56"/>
      <c r="FD210" s="56"/>
      <c r="FE210" s="56"/>
      <c r="FF210" s="56"/>
      <c r="FG210" s="56"/>
      <c r="FH210" s="56"/>
      <c r="FI210" s="56"/>
      <c r="FJ210" s="56"/>
      <c r="FK210" s="56"/>
      <c r="FL210" s="56"/>
      <c r="FM210" s="56"/>
      <c r="FN210" s="56"/>
      <c r="FO210" s="56"/>
      <c r="FP210" s="56"/>
      <c r="FQ210" s="56"/>
      <c r="FR210" s="56"/>
      <c r="FS210" s="56"/>
      <c r="FT210" s="56"/>
      <c r="FU210" s="56"/>
      <c r="FV210" s="56"/>
      <c r="FW210" s="56"/>
      <c r="FX210" s="56"/>
      <c r="FY210" s="56"/>
      <c r="FZ210" s="56"/>
      <c r="GA210" s="56"/>
      <c r="GB210" s="56"/>
      <c r="GC210" s="56"/>
      <c r="GD210" s="56"/>
      <c r="GE210" s="56"/>
      <c r="GF210" s="56"/>
      <c r="GG210" s="56"/>
      <c r="GH210" s="56"/>
      <c r="GI210" s="56"/>
      <c r="GJ210" s="56"/>
      <c r="GK210" s="56"/>
      <c r="GL210" s="56"/>
      <c r="GM210" s="56"/>
      <c r="GN210" s="56"/>
      <c r="GO210" s="56"/>
      <c r="GP210" s="56"/>
      <c r="GQ210" s="56"/>
      <c r="GR210" s="56"/>
      <c r="GS210" s="56"/>
      <c r="GT210" s="56"/>
      <c r="GU210" s="56"/>
      <c r="GV210" s="56"/>
      <c r="GW210" s="56"/>
    </row>
    <row r="211" spans="7:205" ht="20.100000000000001" customHeight="1">
      <c r="G211" s="54"/>
      <c r="H211" s="54"/>
      <c r="I211" s="54"/>
      <c r="J211" s="54"/>
      <c r="K211" s="54"/>
      <c r="L211" s="54"/>
      <c r="M211" s="54"/>
      <c r="N211" s="54"/>
      <c r="O211" s="54"/>
      <c r="P211" s="54"/>
      <c r="Q211" s="54"/>
      <c r="R211" s="54"/>
      <c r="S211" s="54"/>
      <c r="T211" s="54"/>
      <c r="U211" s="54"/>
      <c r="V211" s="54"/>
      <c r="W211" s="54"/>
      <c r="X211" s="54"/>
      <c r="Y211" s="54"/>
      <c r="Z211" s="54"/>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c r="BG211" s="56"/>
      <c r="BH211" s="56"/>
      <c r="BI211" s="56"/>
      <c r="BJ211" s="56"/>
      <c r="BK211" s="56"/>
      <c r="BL211" s="56"/>
      <c r="BM211" s="56"/>
      <c r="BN211" s="56"/>
      <c r="BO211" s="56"/>
      <c r="BP211" s="56"/>
      <c r="BQ211" s="56"/>
      <c r="BR211" s="56"/>
      <c r="BS211" s="56"/>
      <c r="BT211" s="56"/>
      <c r="BU211" s="56"/>
      <c r="BV211" s="56"/>
      <c r="BW211" s="56"/>
      <c r="BX211" s="56"/>
      <c r="BY211" s="56"/>
      <c r="BZ211" s="56"/>
      <c r="CA211" s="56"/>
      <c r="CB211" s="56"/>
      <c r="CC211" s="56"/>
      <c r="CD211" s="56"/>
      <c r="CE211" s="56"/>
      <c r="CF211" s="56"/>
      <c r="CG211" s="56"/>
      <c r="CH211" s="56"/>
      <c r="CI211" s="56"/>
      <c r="CJ211" s="56"/>
      <c r="CK211" s="56"/>
      <c r="CL211" s="56"/>
      <c r="CM211" s="56"/>
      <c r="CN211" s="56"/>
      <c r="CO211" s="56"/>
      <c r="CP211" s="56"/>
      <c r="CQ211" s="56"/>
      <c r="CR211" s="56"/>
      <c r="CS211" s="56"/>
      <c r="CT211" s="56"/>
      <c r="CU211" s="56"/>
      <c r="CV211" s="56"/>
      <c r="CW211" s="56"/>
      <c r="CX211" s="56"/>
      <c r="CY211" s="56"/>
      <c r="CZ211" s="56"/>
      <c r="DA211" s="56"/>
      <c r="DB211" s="56"/>
      <c r="DC211" s="56"/>
      <c r="DD211" s="56"/>
      <c r="DE211" s="56"/>
      <c r="DF211" s="56"/>
      <c r="DG211" s="56"/>
      <c r="DH211" s="56"/>
      <c r="DI211" s="56"/>
      <c r="DJ211" s="56"/>
      <c r="DK211" s="56"/>
      <c r="DL211" s="56"/>
      <c r="DM211" s="56"/>
      <c r="DN211" s="56"/>
      <c r="DO211" s="56"/>
      <c r="DP211" s="56"/>
      <c r="DQ211" s="56"/>
      <c r="DR211" s="56"/>
      <c r="DS211" s="56"/>
      <c r="DT211" s="56"/>
      <c r="DU211" s="56"/>
      <c r="DV211" s="56"/>
      <c r="DW211" s="56"/>
      <c r="DX211" s="56"/>
      <c r="DY211" s="56"/>
      <c r="DZ211" s="56"/>
      <c r="EA211" s="56"/>
      <c r="EB211" s="56"/>
      <c r="EC211" s="56"/>
      <c r="ED211" s="56"/>
      <c r="EE211" s="56"/>
      <c r="EF211" s="56"/>
      <c r="EG211" s="56"/>
      <c r="EH211" s="56"/>
      <c r="EI211" s="56"/>
      <c r="EJ211" s="56"/>
      <c r="EK211" s="56"/>
      <c r="EL211" s="56"/>
      <c r="EM211" s="56"/>
      <c r="EN211" s="56"/>
      <c r="EO211" s="56"/>
      <c r="EP211" s="56"/>
      <c r="EQ211" s="56"/>
      <c r="ER211" s="56"/>
      <c r="ES211" s="56"/>
      <c r="ET211" s="56"/>
      <c r="EU211" s="56"/>
      <c r="EV211" s="56"/>
      <c r="EW211" s="56"/>
      <c r="EX211" s="56"/>
      <c r="EY211" s="56"/>
      <c r="EZ211" s="56"/>
      <c r="FA211" s="56"/>
      <c r="FB211" s="56"/>
      <c r="FC211" s="56"/>
      <c r="FD211" s="56"/>
      <c r="FE211" s="56"/>
      <c r="FF211" s="56"/>
      <c r="FG211" s="56"/>
      <c r="FH211" s="56"/>
      <c r="FI211" s="56"/>
      <c r="FJ211" s="56"/>
      <c r="FK211" s="56"/>
      <c r="FL211" s="56"/>
      <c r="FM211" s="56"/>
      <c r="FN211" s="56"/>
      <c r="FO211" s="56"/>
      <c r="FP211" s="56"/>
      <c r="FQ211" s="56"/>
      <c r="FR211" s="56"/>
      <c r="FS211" s="56"/>
      <c r="FT211" s="56"/>
      <c r="FU211" s="56"/>
      <c r="FV211" s="56"/>
      <c r="FW211" s="56"/>
      <c r="FX211" s="56"/>
      <c r="FY211" s="56"/>
      <c r="FZ211" s="56"/>
      <c r="GA211" s="56"/>
      <c r="GB211" s="56"/>
      <c r="GC211" s="56"/>
      <c r="GD211" s="56"/>
      <c r="GE211" s="56"/>
      <c r="GF211" s="56"/>
      <c r="GG211" s="56"/>
      <c r="GH211" s="56"/>
      <c r="GI211" s="56"/>
      <c r="GJ211" s="56"/>
      <c r="GK211" s="56"/>
      <c r="GL211" s="56"/>
      <c r="GM211" s="56"/>
      <c r="GN211" s="56"/>
      <c r="GO211" s="56"/>
      <c r="GP211" s="56"/>
      <c r="GQ211" s="56"/>
      <c r="GR211" s="56"/>
      <c r="GS211" s="56"/>
      <c r="GT211" s="56"/>
      <c r="GU211" s="56"/>
      <c r="GV211" s="56"/>
      <c r="GW211" s="56"/>
    </row>
    <row r="212" spans="7:205" ht="20.100000000000001" customHeight="1">
      <c r="G212" s="54"/>
      <c r="H212" s="54"/>
      <c r="I212" s="54"/>
      <c r="J212" s="54"/>
      <c r="K212" s="54"/>
      <c r="L212" s="54"/>
      <c r="M212" s="54"/>
      <c r="N212" s="54"/>
      <c r="O212" s="54"/>
      <c r="P212" s="54"/>
      <c r="Q212" s="54"/>
      <c r="R212" s="54"/>
      <c r="S212" s="54"/>
      <c r="T212" s="54"/>
      <c r="U212" s="54"/>
      <c r="V212" s="54"/>
      <c r="W212" s="54"/>
      <c r="X212" s="54"/>
      <c r="Y212" s="54"/>
      <c r="Z212" s="54"/>
      <c r="AA212" s="56"/>
      <c r="AB212" s="56"/>
      <c r="AC212" s="56"/>
      <c r="AD212" s="56"/>
      <c r="AE212" s="56"/>
      <c r="AF212" s="56"/>
      <c r="AG212" s="56"/>
      <c r="AH212" s="56"/>
      <c r="AI212" s="56"/>
      <c r="AJ212" s="56"/>
      <c r="AK212" s="56"/>
      <c r="AL212" s="56"/>
      <c r="AM212" s="56"/>
      <c r="AN212" s="56"/>
      <c r="AO212" s="56"/>
      <c r="AP212" s="56"/>
      <c r="AQ212" s="56"/>
      <c r="AR212" s="56"/>
      <c r="AS212" s="56"/>
      <c r="AT212" s="56"/>
      <c r="AU212" s="56"/>
      <c r="AV212" s="56"/>
      <c r="AW212" s="56"/>
      <c r="AX212" s="56"/>
      <c r="AY212" s="56"/>
      <c r="AZ212" s="56"/>
      <c r="BA212" s="56"/>
      <c r="BB212" s="56"/>
      <c r="BC212" s="56"/>
      <c r="BD212" s="56"/>
      <c r="BE212" s="56"/>
      <c r="BF212" s="56"/>
      <c r="BG212" s="56"/>
      <c r="BH212" s="56"/>
      <c r="BI212" s="56"/>
      <c r="BJ212" s="56"/>
      <c r="BK212" s="56"/>
      <c r="BL212" s="56"/>
      <c r="BM212" s="56"/>
      <c r="BN212" s="56"/>
      <c r="BO212" s="56"/>
      <c r="BP212" s="56"/>
      <c r="BQ212" s="56"/>
      <c r="BR212" s="56"/>
      <c r="BS212" s="56"/>
      <c r="BT212" s="56"/>
      <c r="BU212" s="56"/>
      <c r="BV212" s="56"/>
      <c r="BW212" s="56"/>
      <c r="BX212" s="56"/>
      <c r="BY212" s="56"/>
      <c r="BZ212" s="56"/>
      <c r="CA212" s="56"/>
      <c r="CB212" s="56"/>
      <c r="CC212" s="56"/>
      <c r="CD212" s="56"/>
      <c r="CE212" s="56"/>
      <c r="CF212" s="56"/>
      <c r="CG212" s="56"/>
      <c r="CH212" s="56"/>
      <c r="CI212" s="56"/>
      <c r="CJ212" s="56"/>
      <c r="CK212" s="56"/>
      <c r="CL212" s="56"/>
      <c r="CM212" s="56"/>
      <c r="CN212" s="56"/>
      <c r="CO212" s="56"/>
      <c r="CP212" s="56"/>
      <c r="CQ212" s="56"/>
      <c r="CR212" s="56"/>
      <c r="CS212" s="56"/>
      <c r="CT212" s="56"/>
      <c r="CU212" s="56"/>
      <c r="CV212" s="56"/>
      <c r="CW212" s="56"/>
      <c r="CX212" s="56"/>
      <c r="CY212" s="56"/>
      <c r="CZ212" s="56"/>
      <c r="DA212" s="56"/>
      <c r="DB212" s="56"/>
      <c r="DC212" s="56"/>
      <c r="DD212" s="56"/>
      <c r="DE212" s="56"/>
      <c r="DF212" s="56"/>
      <c r="DG212" s="56"/>
      <c r="DH212" s="56"/>
      <c r="DI212" s="56"/>
      <c r="DJ212" s="56"/>
      <c r="DK212" s="56"/>
      <c r="DL212" s="56"/>
      <c r="DM212" s="56"/>
      <c r="DN212" s="56"/>
      <c r="DO212" s="56"/>
      <c r="DP212" s="56"/>
      <c r="DQ212" s="56"/>
      <c r="DR212" s="56"/>
      <c r="DS212" s="56"/>
      <c r="DT212" s="56"/>
      <c r="DU212" s="56"/>
      <c r="DV212" s="56"/>
      <c r="DW212" s="56"/>
      <c r="DX212" s="56"/>
      <c r="DY212" s="56"/>
      <c r="DZ212" s="56"/>
      <c r="EA212" s="56"/>
      <c r="EB212" s="56"/>
      <c r="EC212" s="56"/>
      <c r="ED212" s="56"/>
      <c r="EE212" s="56"/>
      <c r="EF212" s="56"/>
      <c r="EG212" s="56"/>
      <c r="EH212" s="56"/>
      <c r="EI212" s="56"/>
      <c r="EJ212" s="56"/>
      <c r="EK212" s="56"/>
      <c r="EL212" s="56"/>
      <c r="EM212" s="56"/>
      <c r="EN212" s="56"/>
      <c r="EO212" s="56"/>
      <c r="EP212" s="56"/>
      <c r="EQ212" s="56"/>
      <c r="ER212" s="56"/>
      <c r="ES212" s="56"/>
      <c r="ET212" s="56"/>
      <c r="EU212" s="56"/>
      <c r="EV212" s="56"/>
      <c r="EW212" s="56"/>
      <c r="EX212" s="56"/>
      <c r="EY212" s="56"/>
      <c r="EZ212" s="56"/>
      <c r="FA212" s="56"/>
      <c r="FB212" s="56"/>
      <c r="FC212" s="56"/>
      <c r="FD212" s="56"/>
      <c r="FE212" s="56"/>
      <c r="FF212" s="56"/>
      <c r="FG212" s="56"/>
      <c r="FH212" s="56"/>
      <c r="FI212" s="56"/>
      <c r="FJ212" s="56"/>
      <c r="FK212" s="56"/>
      <c r="FL212" s="56"/>
      <c r="FM212" s="56"/>
      <c r="FN212" s="56"/>
      <c r="FO212" s="56"/>
      <c r="FP212" s="56"/>
      <c r="FQ212" s="56"/>
      <c r="FR212" s="56"/>
      <c r="FS212" s="56"/>
      <c r="FT212" s="56"/>
      <c r="FU212" s="56"/>
      <c r="FV212" s="56"/>
      <c r="FW212" s="56"/>
      <c r="FX212" s="56"/>
      <c r="FY212" s="56"/>
      <c r="FZ212" s="56"/>
      <c r="GA212" s="56"/>
      <c r="GB212" s="56"/>
      <c r="GC212" s="56"/>
      <c r="GD212" s="56"/>
      <c r="GE212" s="56"/>
      <c r="GF212" s="56"/>
      <c r="GG212" s="56"/>
      <c r="GH212" s="56"/>
      <c r="GI212" s="56"/>
      <c r="GJ212" s="56"/>
      <c r="GK212" s="56"/>
      <c r="GL212" s="56"/>
      <c r="GM212" s="56"/>
      <c r="GN212" s="56"/>
      <c r="GO212" s="56"/>
      <c r="GP212" s="56"/>
      <c r="GQ212" s="56"/>
      <c r="GR212" s="56"/>
      <c r="GS212" s="56"/>
      <c r="GT212" s="56"/>
      <c r="GU212" s="56"/>
      <c r="GV212" s="56"/>
      <c r="GW212" s="56"/>
    </row>
    <row r="213" spans="7:205" ht="20.100000000000001" customHeight="1">
      <c r="G213" s="54"/>
      <c r="H213" s="54"/>
      <c r="I213" s="54"/>
      <c r="J213" s="54"/>
      <c r="K213" s="54"/>
      <c r="L213" s="54"/>
      <c r="M213" s="54"/>
      <c r="N213" s="54"/>
      <c r="O213" s="54"/>
      <c r="P213" s="54"/>
      <c r="Q213" s="54"/>
      <c r="R213" s="54"/>
      <c r="S213" s="54"/>
      <c r="T213" s="54"/>
      <c r="U213" s="54"/>
      <c r="V213" s="54"/>
      <c r="W213" s="54"/>
      <c r="X213" s="54"/>
      <c r="Y213" s="54"/>
      <c r="Z213" s="54"/>
      <c r="AA213" s="56"/>
      <c r="AB213" s="56"/>
      <c r="AC213" s="56"/>
      <c r="AD213" s="56"/>
      <c r="AE213" s="56"/>
      <c r="AF213" s="56"/>
      <c r="AG213" s="56"/>
      <c r="AH213" s="56"/>
      <c r="AI213" s="56"/>
      <c r="AJ213" s="56"/>
      <c r="AK213" s="56"/>
      <c r="AL213" s="56"/>
      <c r="AM213" s="56"/>
      <c r="AN213" s="56"/>
      <c r="AO213" s="56"/>
      <c r="AP213" s="56"/>
      <c r="AQ213" s="56"/>
      <c r="AR213" s="56"/>
      <c r="AS213" s="56"/>
      <c r="AT213" s="56"/>
      <c r="AU213" s="56"/>
      <c r="AV213" s="56"/>
      <c r="AW213" s="56"/>
      <c r="AX213" s="56"/>
      <c r="AY213" s="56"/>
      <c r="AZ213" s="56"/>
      <c r="BA213" s="56"/>
      <c r="BB213" s="56"/>
      <c r="BC213" s="56"/>
      <c r="BD213" s="56"/>
      <c r="BE213" s="56"/>
      <c r="BF213" s="56"/>
      <c r="BG213" s="56"/>
      <c r="BH213" s="56"/>
      <c r="BI213" s="56"/>
      <c r="BJ213" s="56"/>
      <c r="BK213" s="56"/>
      <c r="BL213" s="56"/>
      <c r="BM213" s="56"/>
      <c r="BN213" s="56"/>
      <c r="BO213" s="56"/>
      <c r="BP213" s="56"/>
      <c r="BQ213" s="56"/>
      <c r="BR213" s="56"/>
      <c r="BS213" s="56"/>
      <c r="BT213" s="56"/>
      <c r="BU213" s="56"/>
      <c r="BV213" s="56"/>
      <c r="BW213" s="56"/>
      <c r="BX213" s="56"/>
      <c r="BY213" s="56"/>
      <c r="BZ213" s="56"/>
      <c r="CA213" s="56"/>
      <c r="CB213" s="56"/>
      <c r="CC213" s="56"/>
      <c r="CD213" s="56"/>
      <c r="CE213" s="56"/>
      <c r="CF213" s="56"/>
      <c r="CG213" s="56"/>
      <c r="CH213" s="56"/>
      <c r="CI213" s="56"/>
      <c r="CJ213" s="56"/>
      <c r="CK213" s="56"/>
      <c r="CL213" s="56"/>
      <c r="CM213" s="56"/>
      <c r="CN213" s="56"/>
      <c r="CO213" s="56"/>
      <c r="CP213" s="56"/>
      <c r="CQ213" s="56"/>
      <c r="CR213" s="56"/>
      <c r="CS213" s="56"/>
      <c r="CT213" s="56"/>
      <c r="CU213" s="56"/>
      <c r="CV213" s="56"/>
      <c r="CW213" s="56"/>
      <c r="CX213" s="56"/>
      <c r="CY213" s="56"/>
      <c r="CZ213" s="56"/>
      <c r="DA213" s="56"/>
      <c r="DB213" s="56"/>
      <c r="DC213" s="56"/>
      <c r="DD213" s="56"/>
      <c r="DE213" s="56"/>
      <c r="DF213" s="56"/>
      <c r="DG213" s="56"/>
      <c r="DH213" s="56"/>
      <c r="DI213" s="56"/>
      <c r="DJ213" s="56"/>
      <c r="DK213" s="56"/>
      <c r="DL213" s="56"/>
      <c r="DM213" s="56"/>
      <c r="DN213" s="56"/>
      <c r="DO213" s="56"/>
      <c r="DP213" s="56"/>
      <c r="DQ213" s="56"/>
      <c r="DR213" s="56"/>
      <c r="DS213" s="56"/>
      <c r="DT213" s="56"/>
      <c r="DU213" s="56"/>
      <c r="DV213" s="56"/>
      <c r="DW213" s="56"/>
      <c r="DX213" s="56"/>
      <c r="DY213" s="56"/>
      <c r="DZ213" s="56"/>
      <c r="EA213" s="56"/>
      <c r="EB213" s="56"/>
      <c r="EC213" s="56"/>
      <c r="ED213" s="56"/>
      <c r="EE213" s="56"/>
      <c r="EF213" s="56"/>
      <c r="EG213" s="56"/>
      <c r="EH213" s="56"/>
      <c r="EI213" s="56"/>
      <c r="EJ213" s="56"/>
      <c r="EK213" s="56"/>
      <c r="EL213" s="56"/>
      <c r="EM213" s="56"/>
      <c r="EN213" s="56"/>
      <c r="EO213" s="56"/>
      <c r="EP213" s="56"/>
      <c r="EQ213" s="56"/>
      <c r="ER213" s="56"/>
      <c r="ES213" s="56"/>
      <c r="ET213" s="56"/>
      <c r="EU213" s="56"/>
      <c r="EV213" s="56"/>
      <c r="EW213" s="56"/>
      <c r="EX213" s="56"/>
      <c r="EY213" s="56"/>
      <c r="EZ213" s="56"/>
      <c r="FA213" s="56"/>
      <c r="FB213" s="56"/>
      <c r="FC213" s="56"/>
      <c r="FD213" s="56"/>
      <c r="FE213" s="56"/>
      <c r="FF213" s="56"/>
      <c r="FG213" s="56"/>
      <c r="FH213" s="56"/>
      <c r="FI213" s="56"/>
      <c r="FJ213" s="56"/>
      <c r="FK213" s="56"/>
      <c r="FL213" s="56"/>
      <c r="FM213" s="56"/>
      <c r="FN213" s="56"/>
      <c r="FO213" s="56"/>
      <c r="FP213" s="56"/>
      <c r="FQ213" s="56"/>
      <c r="FR213" s="56"/>
      <c r="FS213" s="56"/>
      <c r="FT213" s="56"/>
      <c r="FU213" s="56"/>
      <c r="FV213" s="56"/>
      <c r="FW213" s="56"/>
      <c r="FX213" s="56"/>
      <c r="FY213" s="56"/>
      <c r="FZ213" s="56"/>
      <c r="GA213" s="56"/>
      <c r="GB213" s="56"/>
      <c r="GC213" s="56"/>
      <c r="GD213" s="56"/>
      <c r="GE213" s="56"/>
      <c r="GF213" s="56"/>
      <c r="GG213" s="56"/>
      <c r="GH213" s="56"/>
      <c r="GI213" s="56"/>
      <c r="GJ213" s="56"/>
      <c r="GK213" s="56"/>
      <c r="GL213" s="56"/>
      <c r="GM213" s="56"/>
      <c r="GN213" s="56"/>
      <c r="GO213" s="56"/>
      <c r="GP213" s="56"/>
      <c r="GQ213" s="56"/>
      <c r="GR213" s="56"/>
      <c r="GS213" s="56"/>
      <c r="GT213" s="56"/>
      <c r="GU213" s="56"/>
      <c r="GV213" s="56"/>
      <c r="GW213" s="56"/>
    </row>
    <row r="214" spans="7:205" ht="20.100000000000001" customHeight="1">
      <c r="G214" s="54"/>
      <c r="H214" s="54"/>
      <c r="I214" s="54"/>
      <c r="J214" s="54"/>
      <c r="K214" s="54"/>
      <c r="L214" s="54"/>
      <c r="M214" s="54"/>
      <c r="N214" s="54"/>
      <c r="O214" s="54"/>
      <c r="P214" s="54"/>
      <c r="Q214" s="54"/>
      <c r="R214" s="54"/>
      <c r="S214" s="54"/>
      <c r="T214" s="54"/>
      <c r="U214" s="54"/>
      <c r="V214" s="54"/>
      <c r="W214" s="54"/>
      <c r="X214" s="54"/>
      <c r="Y214" s="54"/>
      <c r="Z214" s="54"/>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c r="BB214" s="56"/>
      <c r="BC214" s="56"/>
      <c r="BD214" s="56"/>
      <c r="BE214" s="56"/>
      <c r="BF214" s="56"/>
      <c r="BG214" s="56"/>
      <c r="BH214" s="56"/>
      <c r="BI214" s="56"/>
      <c r="BJ214" s="56"/>
      <c r="BK214" s="56"/>
      <c r="BL214" s="56"/>
      <c r="BM214" s="56"/>
      <c r="BN214" s="56"/>
      <c r="BO214" s="56"/>
      <c r="BP214" s="56"/>
      <c r="BQ214" s="56"/>
      <c r="BR214" s="56"/>
      <c r="BS214" s="56"/>
      <c r="BT214" s="56"/>
      <c r="BU214" s="56"/>
      <c r="BV214" s="56"/>
      <c r="BW214" s="56"/>
      <c r="BX214" s="56"/>
      <c r="BY214" s="56"/>
      <c r="BZ214" s="56"/>
      <c r="CA214" s="56"/>
      <c r="CB214" s="56"/>
      <c r="CC214" s="56"/>
      <c r="CD214" s="56"/>
      <c r="CE214" s="56"/>
      <c r="CF214" s="56"/>
      <c r="CG214" s="56"/>
      <c r="CH214" s="56"/>
      <c r="CI214" s="56"/>
      <c r="CJ214" s="56"/>
      <c r="CK214" s="56"/>
      <c r="CL214" s="56"/>
      <c r="CM214" s="56"/>
      <c r="CN214" s="56"/>
      <c r="CO214" s="56"/>
      <c r="CP214" s="56"/>
      <c r="CQ214" s="56"/>
      <c r="CR214" s="56"/>
      <c r="CS214" s="56"/>
      <c r="CT214" s="56"/>
      <c r="CU214" s="56"/>
      <c r="CV214" s="56"/>
      <c r="CW214" s="56"/>
      <c r="CX214" s="56"/>
      <c r="CY214" s="56"/>
      <c r="CZ214" s="56"/>
      <c r="DA214" s="56"/>
      <c r="DB214" s="56"/>
      <c r="DC214" s="56"/>
      <c r="DD214" s="56"/>
      <c r="DE214" s="56"/>
      <c r="DF214" s="56"/>
      <c r="DG214" s="56"/>
      <c r="DH214" s="56"/>
      <c r="DI214" s="56"/>
      <c r="DJ214" s="56"/>
      <c r="DK214" s="56"/>
      <c r="DL214" s="56"/>
      <c r="DM214" s="56"/>
      <c r="DN214" s="56"/>
      <c r="DO214" s="56"/>
      <c r="DP214" s="56"/>
      <c r="DQ214" s="56"/>
      <c r="DR214" s="56"/>
      <c r="DS214" s="56"/>
      <c r="DT214" s="56"/>
      <c r="DU214" s="56"/>
      <c r="DV214" s="56"/>
      <c r="DW214" s="56"/>
      <c r="DX214" s="56"/>
      <c r="DY214" s="56"/>
      <c r="DZ214" s="56"/>
      <c r="EA214" s="56"/>
      <c r="EB214" s="56"/>
      <c r="EC214" s="56"/>
      <c r="ED214" s="56"/>
      <c r="EE214" s="56"/>
      <c r="EF214" s="56"/>
      <c r="EG214" s="56"/>
      <c r="EH214" s="56"/>
      <c r="EI214" s="56"/>
      <c r="EJ214" s="56"/>
      <c r="EK214" s="56"/>
      <c r="EL214" s="56"/>
      <c r="EM214" s="56"/>
      <c r="EN214" s="56"/>
      <c r="EO214" s="56"/>
      <c r="EP214" s="56"/>
      <c r="EQ214" s="56"/>
      <c r="ER214" s="56"/>
      <c r="ES214" s="56"/>
      <c r="ET214" s="56"/>
      <c r="EU214" s="56"/>
      <c r="EV214" s="56"/>
      <c r="EW214" s="56"/>
      <c r="EX214" s="56"/>
      <c r="EY214" s="56"/>
      <c r="EZ214" s="56"/>
      <c r="FA214" s="56"/>
      <c r="FB214" s="56"/>
      <c r="FC214" s="56"/>
      <c r="FD214" s="56"/>
      <c r="FE214" s="56"/>
      <c r="FF214" s="56"/>
      <c r="FG214" s="56"/>
      <c r="FH214" s="56"/>
      <c r="FI214" s="56"/>
      <c r="FJ214" s="56"/>
      <c r="FK214" s="56"/>
      <c r="FL214" s="56"/>
      <c r="FM214" s="56"/>
      <c r="FN214" s="56"/>
      <c r="FO214" s="56"/>
      <c r="FP214" s="56"/>
      <c r="FQ214" s="56"/>
      <c r="FR214" s="56"/>
      <c r="FS214" s="56"/>
      <c r="FT214" s="56"/>
      <c r="FU214" s="56"/>
      <c r="FV214" s="56"/>
      <c r="FW214" s="56"/>
      <c r="FX214" s="56"/>
      <c r="FY214" s="56"/>
      <c r="FZ214" s="56"/>
      <c r="GA214" s="56"/>
      <c r="GB214" s="56"/>
      <c r="GC214" s="56"/>
      <c r="GD214" s="56"/>
      <c r="GE214" s="56"/>
      <c r="GF214" s="56"/>
      <c r="GG214" s="56"/>
      <c r="GH214" s="56"/>
      <c r="GI214" s="56"/>
      <c r="GJ214" s="56"/>
      <c r="GK214" s="56"/>
      <c r="GL214" s="56"/>
      <c r="GM214" s="56"/>
      <c r="GN214" s="56"/>
      <c r="GO214" s="56"/>
      <c r="GP214" s="56"/>
      <c r="GQ214" s="56"/>
      <c r="GR214" s="56"/>
      <c r="GS214" s="56"/>
      <c r="GT214" s="56"/>
      <c r="GU214" s="56"/>
      <c r="GV214" s="56"/>
      <c r="GW214" s="56"/>
    </row>
    <row r="215" spans="7:205" ht="20.100000000000001" customHeight="1">
      <c r="G215" s="54"/>
      <c r="H215" s="54"/>
      <c r="I215" s="54"/>
      <c r="J215" s="54"/>
      <c r="K215" s="54"/>
      <c r="L215" s="54"/>
      <c r="M215" s="54"/>
      <c r="N215" s="54"/>
      <c r="O215" s="54"/>
      <c r="P215" s="54"/>
      <c r="Q215" s="54"/>
      <c r="R215" s="54"/>
      <c r="S215" s="54"/>
      <c r="T215" s="54"/>
      <c r="U215" s="54"/>
      <c r="V215" s="54"/>
      <c r="W215" s="54"/>
      <c r="X215" s="54"/>
      <c r="Y215" s="54"/>
      <c r="Z215" s="54"/>
      <c r="AA215" s="56"/>
      <c r="AB215" s="56"/>
      <c r="AC215" s="56"/>
      <c r="AD215" s="56"/>
      <c r="AE215" s="56"/>
      <c r="AF215" s="56"/>
      <c r="AG215" s="56"/>
      <c r="AH215" s="56"/>
      <c r="AI215" s="56"/>
      <c r="AJ215" s="56"/>
      <c r="AK215" s="56"/>
      <c r="AL215" s="56"/>
      <c r="AM215" s="56"/>
      <c r="AN215" s="56"/>
      <c r="AO215" s="56"/>
      <c r="AP215" s="56"/>
      <c r="AQ215" s="56"/>
      <c r="AR215" s="56"/>
      <c r="AS215" s="56"/>
      <c r="AT215" s="56"/>
      <c r="AU215" s="56"/>
      <c r="AV215" s="56"/>
      <c r="AW215" s="56"/>
      <c r="AX215" s="56"/>
      <c r="AY215" s="56"/>
      <c r="AZ215" s="56"/>
      <c r="BA215" s="56"/>
      <c r="BB215" s="56"/>
      <c r="BC215" s="56"/>
      <c r="BD215" s="56"/>
      <c r="BE215" s="56"/>
      <c r="BF215" s="56"/>
      <c r="BG215" s="56"/>
      <c r="BH215" s="56"/>
      <c r="BI215" s="56"/>
      <c r="BJ215" s="56"/>
      <c r="BK215" s="56"/>
      <c r="BL215" s="56"/>
      <c r="BM215" s="56"/>
      <c r="BN215" s="56"/>
      <c r="BO215" s="56"/>
      <c r="BP215" s="56"/>
      <c r="BQ215" s="56"/>
      <c r="BR215" s="56"/>
      <c r="BS215" s="56"/>
      <c r="BT215" s="56"/>
      <c r="BU215" s="56"/>
      <c r="BV215" s="56"/>
      <c r="BW215" s="56"/>
      <c r="BX215" s="56"/>
      <c r="BY215" s="56"/>
      <c r="BZ215" s="56"/>
      <c r="CA215" s="56"/>
      <c r="CB215" s="56"/>
      <c r="CC215" s="56"/>
      <c r="CD215" s="56"/>
      <c r="CE215" s="56"/>
      <c r="CF215" s="56"/>
      <c r="CG215" s="56"/>
      <c r="CH215" s="56"/>
      <c r="CI215" s="56"/>
      <c r="CJ215" s="56"/>
      <c r="CK215" s="56"/>
      <c r="CL215" s="56"/>
      <c r="CM215" s="56"/>
      <c r="CN215" s="56"/>
      <c r="CO215" s="56"/>
      <c r="CP215" s="56"/>
      <c r="CQ215" s="56"/>
      <c r="CR215" s="56"/>
      <c r="CS215" s="56"/>
      <c r="CT215" s="56"/>
      <c r="CU215" s="56"/>
      <c r="CV215" s="56"/>
      <c r="CW215" s="56"/>
      <c r="CX215" s="56"/>
      <c r="CY215" s="56"/>
      <c r="CZ215" s="56"/>
      <c r="DA215" s="56"/>
      <c r="DB215" s="56"/>
      <c r="DC215" s="56"/>
      <c r="DD215" s="56"/>
      <c r="DE215" s="56"/>
      <c r="DF215" s="56"/>
      <c r="DG215" s="56"/>
      <c r="DH215" s="56"/>
      <c r="DI215" s="56"/>
      <c r="DJ215" s="56"/>
      <c r="DK215" s="56"/>
      <c r="DL215" s="56"/>
      <c r="DM215" s="56"/>
      <c r="DN215" s="56"/>
      <c r="DO215" s="56"/>
      <c r="DP215" s="56"/>
      <c r="DQ215" s="56"/>
      <c r="DR215" s="56"/>
      <c r="DS215" s="56"/>
      <c r="DT215" s="56"/>
      <c r="DU215" s="56"/>
      <c r="DV215" s="56"/>
      <c r="DW215" s="56"/>
      <c r="DX215" s="56"/>
      <c r="DY215" s="56"/>
      <c r="DZ215" s="56"/>
      <c r="EA215" s="56"/>
      <c r="EB215" s="56"/>
      <c r="EC215" s="56"/>
      <c r="ED215" s="56"/>
      <c r="EE215" s="56"/>
      <c r="EF215" s="56"/>
      <c r="EG215" s="56"/>
      <c r="EH215" s="56"/>
      <c r="EI215" s="56"/>
      <c r="EJ215" s="56"/>
      <c r="EK215" s="56"/>
      <c r="EL215" s="56"/>
      <c r="EM215" s="56"/>
      <c r="EN215" s="56"/>
      <c r="EO215" s="56"/>
      <c r="EP215" s="56"/>
      <c r="EQ215" s="56"/>
      <c r="ER215" s="56"/>
      <c r="ES215" s="56"/>
      <c r="ET215" s="56"/>
      <c r="EU215" s="56"/>
      <c r="EV215" s="56"/>
      <c r="EW215" s="56"/>
      <c r="EX215" s="56"/>
      <c r="EY215" s="56"/>
      <c r="EZ215" s="56"/>
      <c r="FA215" s="56"/>
      <c r="FB215" s="56"/>
      <c r="FC215" s="56"/>
      <c r="FD215" s="56"/>
      <c r="FE215" s="56"/>
      <c r="FF215" s="56"/>
      <c r="FG215" s="56"/>
      <c r="FH215" s="56"/>
      <c r="FI215" s="56"/>
      <c r="FJ215" s="56"/>
      <c r="FK215" s="56"/>
      <c r="FL215" s="56"/>
      <c r="FM215" s="56"/>
      <c r="FN215" s="56"/>
      <c r="FO215" s="56"/>
      <c r="FP215" s="56"/>
      <c r="FQ215" s="56"/>
      <c r="FR215" s="56"/>
      <c r="FS215" s="56"/>
      <c r="FT215" s="56"/>
      <c r="FU215" s="56"/>
      <c r="FV215" s="56"/>
      <c r="FW215" s="56"/>
      <c r="FX215" s="56"/>
      <c r="FY215" s="56"/>
      <c r="FZ215" s="56"/>
      <c r="GA215" s="56"/>
      <c r="GB215" s="56"/>
      <c r="GC215" s="56"/>
      <c r="GD215" s="56"/>
      <c r="GE215" s="56"/>
      <c r="GF215" s="56"/>
      <c r="GG215" s="56"/>
      <c r="GH215" s="56"/>
      <c r="GI215" s="56"/>
      <c r="GJ215" s="56"/>
      <c r="GK215" s="56"/>
      <c r="GL215" s="56"/>
      <c r="GM215" s="56"/>
      <c r="GN215" s="56"/>
      <c r="GO215" s="56"/>
      <c r="GP215" s="56"/>
      <c r="GQ215" s="56"/>
      <c r="GR215" s="56"/>
      <c r="GS215" s="56"/>
      <c r="GT215" s="56"/>
      <c r="GU215" s="56"/>
      <c r="GV215" s="56"/>
      <c r="GW215" s="56"/>
    </row>
    <row r="216" spans="7:205" ht="20.100000000000001" customHeight="1">
      <c r="G216" s="54"/>
      <c r="H216" s="54"/>
      <c r="I216" s="54"/>
      <c r="J216" s="54"/>
      <c r="K216" s="54"/>
      <c r="L216" s="54"/>
      <c r="M216" s="54"/>
      <c r="N216" s="54"/>
      <c r="O216" s="54"/>
      <c r="P216" s="54"/>
      <c r="Q216" s="54"/>
      <c r="R216" s="54"/>
      <c r="S216" s="54"/>
      <c r="T216" s="54"/>
      <c r="U216" s="54"/>
      <c r="V216" s="54"/>
      <c r="W216" s="54"/>
      <c r="X216" s="54"/>
      <c r="Y216" s="54"/>
      <c r="Z216" s="54"/>
      <c r="AA216" s="56"/>
      <c r="AB216" s="56"/>
      <c r="AC216" s="56"/>
      <c r="AD216" s="56"/>
      <c r="AE216" s="56"/>
      <c r="AF216" s="56"/>
      <c r="AG216" s="56"/>
      <c r="AH216" s="56"/>
      <c r="AI216" s="56"/>
      <c r="AJ216" s="56"/>
      <c r="AK216" s="56"/>
      <c r="AL216" s="56"/>
      <c r="AM216" s="56"/>
      <c r="AN216" s="56"/>
      <c r="AO216" s="56"/>
      <c r="AP216" s="56"/>
      <c r="AQ216" s="56"/>
      <c r="AR216" s="56"/>
      <c r="AS216" s="56"/>
      <c r="AT216" s="56"/>
      <c r="AU216" s="56"/>
      <c r="AV216" s="56"/>
      <c r="AW216" s="56"/>
      <c r="AX216" s="56"/>
      <c r="AY216" s="56"/>
      <c r="AZ216" s="56"/>
      <c r="BA216" s="56"/>
      <c r="BB216" s="56"/>
      <c r="BC216" s="56"/>
      <c r="BD216" s="56"/>
      <c r="BE216" s="56"/>
      <c r="BF216" s="56"/>
      <c r="BG216" s="56"/>
      <c r="BH216" s="56"/>
      <c r="BI216" s="56"/>
      <c r="BJ216" s="56"/>
      <c r="BK216" s="56"/>
      <c r="BL216" s="56"/>
      <c r="BM216" s="56"/>
      <c r="BN216" s="56"/>
      <c r="BO216" s="56"/>
      <c r="BP216" s="56"/>
      <c r="BQ216" s="56"/>
      <c r="BR216" s="56"/>
      <c r="BS216" s="56"/>
      <c r="BT216" s="56"/>
      <c r="BU216" s="56"/>
      <c r="BV216" s="56"/>
      <c r="BW216" s="56"/>
      <c r="BX216" s="56"/>
      <c r="BY216" s="56"/>
      <c r="BZ216" s="56"/>
      <c r="CA216" s="56"/>
      <c r="CB216" s="56"/>
      <c r="CC216" s="56"/>
      <c r="CD216" s="56"/>
      <c r="CE216" s="56"/>
      <c r="CF216" s="56"/>
      <c r="CG216" s="56"/>
      <c r="CH216" s="56"/>
      <c r="CI216" s="56"/>
      <c r="CJ216" s="56"/>
      <c r="CK216" s="56"/>
      <c r="CL216" s="56"/>
      <c r="CM216" s="56"/>
      <c r="CN216" s="56"/>
      <c r="CO216" s="56"/>
      <c r="CP216" s="56"/>
      <c r="CQ216" s="56"/>
      <c r="CR216" s="56"/>
      <c r="CS216" s="56"/>
      <c r="CT216" s="56"/>
      <c r="CU216" s="56"/>
      <c r="CV216" s="56"/>
      <c r="CW216" s="56"/>
      <c r="CX216" s="56"/>
      <c r="CY216" s="56"/>
      <c r="CZ216" s="56"/>
      <c r="DA216" s="56"/>
      <c r="DB216" s="56"/>
      <c r="DC216" s="56"/>
      <c r="DD216" s="56"/>
      <c r="DE216" s="56"/>
      <c r="DF216" s="56"/>
      <c r="DG216" s="56"/>
      <c r="DH216" s="56"/>
      <c r="DI216" s="56"/>
      <c r="DJ216" s="56"/>
      <c r="DK216" s="56"/>
      <c r="DL216" s="56"/>
      <c r="DM216" s="56"/>
      <c r="DN216" s="56"/>
      <c r="DO216" s="56"/>
      <c r="DP216" s="56"/>
      <c r="DQ216" s="56"/>
      <c r="DR216" s="56"/>
      <c r="DS216" s="56"/>
      <c r="DT216" s="56"/>
      <c r="DU216" s="56"/>
      <c r="DV216" s="56"/>
      <c r="DW216" s="56"/>
      <c r="DX216" s="56"/>
      <c r="DY216" s="56"/>
      <c r="DZ216" s="56"/>
      <c r="EA216" s="56"/>
      <c r="EB216" s="56"/>
      <c r="EC216" s="56"/>
      <c r="ED216" s="56"/>
      <c r="EE216" s="56"/>
      <c r="EF216" s="56"/>
      <c r="EG216" s="56"/>
      <c r="EH216" s="56"/>
      <c r="EI216" s="56"/>
      <c r="EJ216" s="56"/>
      <c r="EK216" s="56"/>
      <c r="EL216" s="56"/>
      <c r="EM216" s="56"/>
      <c r="EN216" s="56"/>
      <c r="EO216" s="56"/>
      <c r="EP216" s="56"/>
      <c r="EQ216" s="56"/>
      <c r="ER216" s="56"/>
      <c r="ES216" s="56"/>
      <c r="ET216" s="56"/>
      <c r="EU216" s="56"/>
      <c r="EV216" s="56"/>
      <c r="EW216" s="56"/>
      <c r="EX216" s="56"/>
      <c r="EY216" s="56"/>
      <c r="EZ216" s="56"/>
      <c r="FA216" s="56"/>
      <c r="FB216" s="56"/>
      <c r="FC216" s="56"/>
      <c r="FD216" s="56"/>
      <c r="FE216" s="56"/>
      <c r="FF216" s="56"/>
      <c r="FG216" s="56"/>
      <c r="FH216" s="56"/>
      <c r="FI216" s="56"/>
      <c r="FJ216" s="56"/>
      <c r="FK216" s="56"/>
      <c r="FL216" s="56"/>
      <c r="FM216" s="56"/>
      <c r="FN216" s="56"/>
      <c r="FO216" s="56"/>
      <c r="FP216" s="56"/>
      <c r="FQ216" s="56"/>
      <c r="FR216" s="56"/>
      <c r="FS216" s="56"/>
      <c r="FT216" s="56"/>
      <c r="FU216" s="56"/>
      <c r="FV216" s="56"/>
      <c r="FW216" s="56"/>
      <c r="FX216" s="56"/>
      <c r="FY216" s="56"/>
      <c r="FZ216" s="56"/>
      <c r="GA216" s="56"/>
      <c r="GB216" s="56"/>
      <c r="GC216" s="56"/>
      <c r="GD216" s="56"/>
      <c r="GE216" s="56"/>
      <c r="GF216" s="56"/>
      <c r="GG216" s="56"/>
      <c r="GH216" s="56"/>
      <c r="GI216" s="56"/>
      <c r="GJ216" s="56"/>
      <c r="GK216" s="56"/>
      <c r="GL216" s="56"/>
      <c r="GM216" s="56"/>
      <c r="GN216" s="56"/>
      <c r="GO216" s="56"/>
      <c r="GP216" s="56"/>
      <c r="GQ216" s="56"/>
      <c r="GR216" s="56"/>
      <c r="GS216" s="56"/>
      <c r="GT216" s="56"/>
      <c r="GU216" s="56"/>
      <c r="GV216" s="56"/>
      <c r="GW216" s="56"/>
    </row>
    <row r="217" spans="7:205" ht="20.100000000000001" customHeight="1">
      <c r="G217" s="54"/>
      <c r="H217" s="54"/>
      <c r="I217" s="54"/>
      <c r="J217" s="54"/>
      <c r="K217" s="54"/>
      <c r="L217" s="54"/>
      <c r="M217" s="54"/>
      <c r="N217" s="54"/>
      <c r="O217" s="54"/>
      <c r="P217" s="54"/>
      <c r="Q217" s="54"/>
      <c r="R217" s="54"/>
      <c r="S217" s="54"/>
      <c r="T217" s="54"/>
      <c r="U217" s="54"/>
      <c r="V217" s="54"/>
      <c r="W217" s="54"/>
      <c r="X217" s="54"/>
      <c r="Y217" s="54"/>
      <c r="Z217" s="54"/>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BB217" s="56"/>
      <c r="BC217" s="56"/>
      <c r="BD217" s="56"/>
      <c r="BE217" s="56"/>
      <c r="BF217" s="56"/>
      <c r="BG217" s="56"/>
      <c r="BH217" s="56"/>
      <c r="BI217" s="56"/>
      <c r="BJ217" s="56"/>
      <c r="BK217" s="56"/>
      <c r="BL217" s="56"/>
      <c r="BM217" s="56"/>
      <c r="BN217" s="56"/>
      <c r="BO217" s="56"/>
      <c r="BP217" s="56"/>
      <c r="BQ217" s="56"/>
      <c r="BR217" s="56"/>
      <c r="BS217" s="56"/>
      <c r="BT217" s="56"/>
      <c r="BU217" s="56"/>
      <c r="BV217" s="56"/>
      <c r="BW217" s="56"/>
      <c r="BX217" s="56"/>
      <c r="BY217" s="56"/>
      <c r="BZ217" s="56"/>
      <c r="CA217" s="56"/>
      <c r="CB217" s="56"/>
      <c r="CC217" s="56"/>
      <c r="CD217" s="56"/>
      <c r="CE217" s="56"/>
      <c r="CF217" s="56"/>
      <c r="CG217" s="56"/>
      <c r="CH217" s="56"/>
      <c r="CI217" s="56"/>
      <c r="CJ217" s="56"/>
      <c r="CK217" s="56"/>
      <c r="CL217" s="56"/>
      <c r="CM217" s="56"/>
      <c r="CN217" s="56"/>
      <c r="CO217" s="56"/>
      <c r="CP217" s="56"/>
      <c r="CQ217" s="56"/>
      <c r="CR217" s="56"/>
      <c r="CS217" s="56"/>
      <c r="CT217" s="56"/>
      <c r="CU217" s="56"/>
      <c r="CV217" s="56"/>
      <c r="CW217" s="56"/>
      <c r="CX217" s="56"/>
      <c r="CY217" s="56"/>
      <c r="CZ217" s="56"/>
      <c r="DA217" s="56"/>
      <c r="DB217" s="56"/>
      <c r="DC217" s="56"/>
      <c r="DD217" s="56"/>
      <c r="DE217" s="56"/>
      <c r="DF217" s="56"/>
      <c r="DG217" s="56"/>
      <c r="DH217" s="56"/>
      <c r="DI217" s="56"/>
      <c r="DJ217" s="56"/>
      <c r="DK217" s="56"/>
      <c r="DL217" s="56"/>
      <c r="DM217" s="56"/>
      <c r="DN217" s="56"/>
      <c r="DO217" s="56"/>
      <c r="DP217" s="56"/>
      <c r="DQ217" s="56"/>
      <c r="DR217" s="56"/>
      <c r="DS217" s="56"/>
      <c r="DT217" s="56"/>
      <c r="DU217" s="56"/>
      <c r="DV217" s="56"/>
      <c r="DW217" s="56"/>
      <c r="DX217" s="56"/>
      <c r="DY217" s="56"/>
      <c r="DZ217" s="56"/>
      <c r="EA217" s="56"/>
      <c r="EB217" s="56"/>
      <c r="EC217" s="56"/>
      <c r="ED217" s="56"/>
      <c r="EE217" s="56"/>
      <c r="EF217" s="56"/>
      <c r="EG217" s="56"/>
      <c r="EH217" s="56"/>
      <c r="EI217" s="56"/>
      <c r="EJ217" s="56"/>
      <c r="EK217" s="56"/>
      <c r="EL217" s="56"/>
      <c r="EM217" s="56"/>
      <c r="EN217" s="56"/>
      <c r="EO217" s="56"/>
      <c r="EP217" s="56"/>
      <c r="EQ217" s="56"/>
      <c r="ER217" s="56"/>
      <c r="ES217" s="56"/>
      <c r="ET217" s="56"/>
      <c r="EU217" s="56"/>
      <c r="EV217" s="56"/>
      <c r="EW217" s="56"/>
      <c r="EX217" s="56"/>
      <c r="EY217" s="56"/>
      <c r="EZ217" s="56"/>
      <c r="FA217" s="56"/>
      <c r="FB217" s="56"/>
      <c r="FC217" s="56"/>
      <c r="FD217" s="56"/>
      <c r="FE217" s="56"/>
      <c r="FF217" s="56"/>
      <c r="FG217" s="56"/>
      <c r="FH217" s="56"/>
      <c r="FI217" s="56"/>
      <c r="FJ217" s="56"/>
      <c r="FK217" s="56"/>
      <c r="FL217" s="56"/>
      <c r="FM217" s="56"/>
      <c r="FN217" s="56"/>
      <c r="FO217" s="56"/>
      <c r="FP217" s="56"/>
      <c r="FQ217" s="56"/>
      <c r="FR217" s="56"/>
      <c r="FS217" s="56"/>
      <c r="FT217" s="56"/>
      <c r="FU217" s="56"/>
      <c r="FV217" s="56"/>
      <c r="FW217" s="56"/>
      <c r="FX217" s="56"/>
      <c r="FY217" s="56"/>
      <c r="FZ217" s="56"/>
      <c r="GA217" s="56"/>
      <c r="GB217" s="56"/>
      <c r="GC217" s="56"/>
      <c r="GD217" s="56"/>
      <c r="GE217" s="56"/>
      <c r="GF217" s="56"/>
      <c r="GG217" s="56"/>
      <c r="GH217" s="56"/>
      <c r="GI217" s="56"/>
      <c r="GJ217" s="56"/>
      <c r="GK217" s="56"/>
      <c r="GL217" s="56"/>
      <c r="GM217" s="56"/>
      <c r="GN217" s="56"/>
      <c r="GO217" s="56"/>
      <c r="GP217" s="56"/>
      <c r="GQ217" s="56"/>
      <c r="GR217" s="56"/>
      <c r="GS217" s="56"/>
      <c r="GT217" s="56"/>
      <c r="GU217" s="56"/>
      <c r="GV217" s="56"/>
      <c r="GW217" s="56"/>
    </row>
    <row r="218" spans="7:205" ht="20.100000000000001" customHeight="1">
      <c r="G218" s="54"/>
      <c r="H218" s="54"/>
      <c r="I218" s="54"/>
      <c r="J218" s="54"/>
      <c r="K218" s="54"/>
      <c r="L218" s="54"/>
      <c r="M218" s="54"/>
      <c r="N218" s="54"/>
      <c r="O218" s="54"/>
      <c r="P218" s="54"/>
      <c r="Q218" s="54"/>
      <c r="R218" s="54"/>
      <c r="S218" s="54"/>
      <c r="T218" s="54"/>
      <c r="U218" s="54"/>
      <c r="V218" s="54"/>
      <c r="W218" s="54"/>
      <c r="X218" s="54"/>
      <c r="Y218" s="54"/>
      <c r="Z218" s="54"/>
      <c r="AA218" s="56"/>
      <c r="AB218" s="56"/>
      <c r="AC218" s="56"/>
      <c r="AD218" s="56"/>
      <c r="AE218" s="56"/>
      <c r="AF218" s="56"/>
      <c r="AG218" s="56"/>
      <c r="AH218" s="56"/>
      <c r="AI218" s="56"/>
      <c r="AJ218" s="56"/>
      <c r="AK218" s="56"/>
      <c r="AL218" s="56"/>
      <c r="AM218" s="56"/>
      <c r="AN218" s="56"/>
      <c r="AO218" s="56"/>
      <c r="AP218" s="56"/>
      <c r="AQ218" s="56"/>
      <c r="AR218" s="56"/>
      <c r="AS218" s="56"/>
      <c r="AT218" s="56"/>
      <c r="AU218" s="56"/>
      <c r="AV218" s="56"/>
      <c r="AW218" s="56"/>
      <c r="AX218" s="56"/>
      <c r="AY218" s="56"/>
      <c r="AZ218" s="56"/>
      <c r="BA218" s="56"/>
      <c r="BB218" s="56"/>
      <c r="BC218" s="56"/>
      <c r="BD218" s="56"/>
      <c r="BE218" s="56"/>
      <c r="BF218" s="56"/>
      <c r="BG218" s="56"/>
      <c r="BH218" s="56"/>
      <c r="BI218" s="56"/>
      <c r="BJ218" s="56"/>
      <c r="BK218" s="56"/>
      <c r="BL218" s="56"/>
      <c r="BM218" s="56"/>
      <c r="BN218" s="56"/>
      <c r="BO218" s="56"/>
      <c r="BP218" s="56"/>
      <c r="BQ218" s="56"/>
      <c r="BR218" s="56"/>
      <c r="BS218" s="56"/>
      <c r="BT218" s="56"/>
      <c r="BU218" s="56"/>
      <c r="BV218" s="56"/>
      <c r="BW218" s="56"/>
      <c r="BX218" s="56"/>
      <c r="BY218" s="56"/>
      <c r="BZ218" s="56"/>
      <c r="CA218" s="56"/>
      <c r="CB218" s="56"/>
      <c r="CC218" s="56"/>
      <c r="CD218" s="56"/>
      <c r="CE218" s="56"/>
      <c r="CF218" s="56"/>
      <c r="CG218" s="56"/>
      <c r="CH218" s="56"/>
      <c r="CI218" s="56"/>
      <c r="CJ218" s="56"/>
      <c r="CK218" s="56"/>
      <c r="CL218" s="56"/>
      <c r="CM218" s="56"/>
      <c r="CN218" s="56"/>
      <c r="CO218" s="56"/>
      <c r="CP218" s="56"/>
      <c r="CQ218" s="56"/>
      <c r="CR218" s="56"/>
      <c r="CS218" s="56"/>
      <c r="CT218" s="56"/>
      <c r="CU218" s="56"/>
      <c r="CV218" s="56"/>
      <c r="CW218" s="56"/>
      <c r="CX218" s="56"/>
      <c r="CY218" s="56"/>
      <c r="CZ218" s="56"/>
      <c r="DA218" s="56"/>
      <c r="DB218" s="56"/>
      <c r="DC218" s="56"/>
      <c r="DD218" s="56"/>
      <c r="DE218" s="56"/>
      <c r="DF218" s="56"/>
      <c r="DG218" s="56"/>
      <c r="DH218" s="56"/>
      <c r="DI218" s="56"/>
      <c r="DJ218" s="56"/>
      <c r="DK218" s="56"/>
      <c r="DL218" s="56"/>
      <c r="DM218" s="56"/>
      <c r="DN218" s="56"/>
      <c r="DO218" s="56"/>
      <c r="DP218" s="56"/>
      <c r="DQ218" s="56"/>
      <c r="DR218" s="56"/>
      <c r="DS218" s="56"/>
      <c r="DT218" s="56"/>
      <c r="DU218" s="56"/>
      <c r="DV218" s="56"/>
      <c r="DW218" s="56"/>
      <c r="DX218" s="56"/>
      <c r="DY218" s="56"/>
      <c r="DZ218" s="56"/>
      <c r="EA218" s="56"/>
      <c r="EB218" s="56"/>
      <c r="EC218" s="56"/>
      <c r="ED218" s="56"/>
      <c r="EE218" s="56"/>
      <c r="EF218" s="56"/>
      <c r="EG218" s="56"/>
      <c r="EH218" s="56"/>
      <c r="EI218" s="56"/>
      <c r="EJ218" s="56"/>
      <c r="EK218" s="56"/>
      <c r="EL218" s="56"/>
      <c r="EM218" s="56"/>
      <c r="EN218" s="56"/>
      <c r="EO218" s="56"/>
      <c r="EP218" s="56"/>
      <c r="EQ218" s="56"/>
      <c r="ER218" s="56"/>
      <c r="ES218" s="56"/>
      <c r="ET218" s="56"/>
      <c r="EU218" s="56"/>
      <c r="EV218" s="56"/>
      <c r="EW218" s="56"/>
      <c r="EX218" s="56"/>
      <c r="EY218" s="56"/>
      <c r="EZ218" s="56"/>
      <c r="FA218" s="56"/>
      <c r="FB218" s="56"/>
      <c r="FC218" s="56"/>
      <c r="FD218" s="56"/>
      <c r="FE218" s="56"/>
      <c r="FF218" s="56"/>
      <c r="FG218" s="56"/>
      <c r="FH218" s="56"/>
      <c r="FI218" s="56"/>
      <c r="FJ218" s="56"/>
      <c r="FK218" s="56"/>
      <c r="FL218" s="56"/>
      <c r="FM218" s="56"/>
      <c r="FN218" s="56"/>
      <c r="FO218" s="56"/>
      <c r="FP218" s="56"/>
      <c r="FQ218" s="56"/>
      <c r="FR218" s="56"/>
      <c r="FS218" s="56"/>
      <c r="FT218" s="56"/>
      <c r="FU218" s="56"/>
      <c r="FV218" s="56"/>
      <c r="FW218" s="56"/>
      <c r="FX218" s="56"/>
      <c r="FY218" s="56"/>
      <c r="FZ218" s="56"/>
      <c r="GA218" s="56"/>
      <c r="GB218" s="56"/>
      <c r="GC218" s="56"/>
      <c r="GD218" s="56"/>
      <c r="GE218" s="56"/>
      <c r="GF218" s="56"/>
      <c r="GG218" s="56"/>
      <c r="GH218" s="56"/>
      <c r="GI218" s="56"/>
      <c r="GJ218" s="56"/>
      <c r="GK218" s="56"/>
      <c r="GL218" s="56"/>
      <c r="GM218" s="56"/>
      <c r="GN218" s="56"/>
      <c r="GO218" s="56"/>
      <c r="GP218" s="56"/>
      <c r="GQ218" s="56"/>
      <c r="GR218" s="56"/>
      <c r="GS218" s="56"/>
      <c r="GT218" s="56"/>
      <c r="GU218" s="56"/>
      <c r="GV218" s="56"/>
      <c r="GW218" s="56"/>
    </row>
    <row r="219" spans="7:205" ht="20.100000000000001" customHeight="1">
      <c r="G219" s="54"/>
      <c r="H219" s="54"/>
      <c r="I219" s="54"/>
      <c r="J219" s="54"/>
      <c r="K219" s="54"/>
      <c r="L219" s="54"/>
      <c r="M219" s="54"/>
      <c r="N219" s="54"/>
      <c r="O219" s="54"/>
      <c r="P219" s="54"/>
      <c r="Q219" s="54"/>
      <c r="R219" s="54"/>
      <c r="S219" s="54"/>
      <c r="T219" s="54"/>
      <c r="U219" s="54"/>
      <c r="V219" s="54"/>
      <c r="W219" s="54"/>
      <c r="X219" s="54"/>
      <c r="Y219" s="54"/>
      <c r="Z219" s="54"/>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c r="BB219" s="56"/>
      <c r="BC219" s="56"/>
      <c r="BD219" s="56"/>
      <c r="BE219" s="56"/>
      <c r="BF219" s="56"/>
      <c r="BG219" s="56"/>
      <c r="BH219" s="56"/>
      <c r="BI219" s="56"/>
      <c r="BJ219" s="56"/>
      <c r="BK219" s="56"/>
      <c r="BL219" s="56"/>
      <c r="BM219" s="56"/>
      <c r="BN219" s="56"/>
      <c r="BO219" s="56"/>
      <c r="BP219" s="56"/>
      <c r="BQ219" s="56"/>
      <c r="BR219" s="56"/>
      <c r="BS219" s="56"/>
      <c r="BT219" s="56"/>
      <c r="BU219" s="56"/>
      <c r="BV219" s="56"/>
      <c r="BW219" s="56"/>
      <c r="BX219" s="56"/>
      <c r="BY219" s="56"/>
      <c r="BZ219" s="56"/>
      <c r="CA219" s="56"/>
      <c r="CB219" s="56"/>
      <c r="CC219" s="56"/>
      <c r="CD219" s="56"/>
      <c r="CE219" s="56"/>
      <c r="CF219" s="56"/>
      <c r="CG219" s="56"/>
      <c r="CH219" s="56"/>
      <c r="CI219" s="56"/>
      <c r="CJ219" s="56"/>
      <c r="CK219" s="56"/>
      <c r="CL219" s="56"/>
      <c r="CM219" s="56"/>
      <c r="CN219" s="56"/>
      <c r="CO219" s="56"/>
      <c r="CP219" s="56"/>
      <c r="CQ219" s="56"/>
      <c r="CR219" s="56"/>
      <c r="CS219" s="56"/>
      <c r="CT219" s="56"/>
      <c r="CU219" s="56"/>
      <c r="CV219" s="56"/>
      <c r="CW219" s="56"/>
      <c r="CX219" s="56"/>
      <c r="CY219" s="56"/>
      <c r="CZ219" s="56"/>
      <c r="DA219" s="56"/>
      <c r="DB219" s="56"/>
      <c r="DC219" s="56"/>
      <c r="DD219" s="56"/>
      <c r="DE219" s="56"/>
      <c r="DF219" s="56"/>
      <c r="DG219" s="56"/>
      <c r="DH219" s="56"/>
      <c r="DI219" s="56"/>
      <c r="DJ219" s="56"/>
      <c r="DK219" s="56"/>
      <c r="DL219" s="56"/>
      <c r="DM219" s="56"/>
      <c r="DN219" s="56"/>
      <c r="DO219" s="56"/>
      <c r="DP219" s="56"/>
      <c r="DQ219" s="56"/>
      <c r="DR219" s="56"/>
      <c r="DS219" s="56"/>
      <c r="DT219" s="56"/>
      <c r="DU219" s="56"/>
      <c r="DV219" s="56"/>
      <c r="DW219" s="56"/>
      <c r="DX219" s="56"/>
      <c r="DY219" s="56"/>
      <c r="DZ219" s="56"/>
      <c r="EA219" s="56"/>
      <c r="EB219" s="56"/>
      <c r="EC219" s="56"/>
      <c r="ED219" s="56"/>
      <c r="EE219" s="56"/>
      <c r="EF219" s="56"/>
      <c r="EG219" s="56"/>
      <c r="EH219" s="56"/>
      <c r="EI219" s="56"/>
      <c r="EJ219" s="56"/>
      <c r="EK219" s="56"/>
      <c r="EL219" s="56"/>
      <c r="EM219" s="56"/>
      <c r="EN219" s="56"/>
      <c r="EO219" s="56"/>
      <c r="EP219" s="56"/>
      <c r="EQ219" s="56"/>
      <c r="ER219" s="56"/>
      <c r="ES219" s="56"/>
      <c r="ET219" s="56"/>
      <c r="EU219" s="56"/>
      <c r="EV219" s="56"/>
      <c r="EW219" s="56"/>
      <c r="EX219" s="56"/>
      <c r="EY219" s="56"/>
      <c r="EZ219" s="56"/>
      <c r="FA219" s="56"/>
      <c r="FB219" s="56"/>
      <c r="FC219" s="56"/>
      <c r="FD219" s="56"/>
      <c r="FE219" s="56"/>
      <c r="FF219" s="56"/>
      <c r="FG219" s="56"/>
      <c r="FH219" s="56"/>
      <c r="FI219" s="56"/>
      <c r="FJ219" s="56"/>
      <c r="FK219" s="56"/>
      <c r="FL219" s="56"/>
      <c r="FM219" s="56"/>
      <c r="FN219" s="56"/>
      <c r="FO219" s="56"/>
      <c r="FP219" s="56"/>
      <c r="FQ219" s="56"/>
      <c r="FR219" s="56"/>
      <c r="FS219" s="56"/>
      <c r="FT219" s="56"/>
      <c r="FU219" s="56"/>
      <c r="FV219" s="56"/>
      <c r="FW219" s="56"/>
      <c r="FX219" s="56"/>
      <c r="FY219" s="56"/>
      <c r="FZ219" s="56"/>
      <c r="GA219" s="56"/>
      <c r="GB219" s="56"/>
      <c r="GC219" s="56"/>
      <c r="GD219" s="56"/>
      <c r="GE219" s="56"/>
      <c r="GF219" s="56"/>
      <c r="GG219" s="56"/>
      <c r="GH219" s="56"/>
      <c r="GI219" s="56"/>
      <c r="GJ219" s="56"/>
      <c r="GK219" s="56"/>
      <c r="GL219" s="56"/>
      <c r="GM219" s="56"/>
      <c r="GN219" s="56"/>
      <c r="GO219" s="56"/>
      <c r="GP219" s="56"/>
      <c r="GQ219" s="56"/>
      <c r="GR219" s="56"/>
      <c r="GS219" s="56"/>
      <c r="GT219" s="56"/>
      <c r="GU219" s="56"/>
      <c r="GV219" s="56"/>
      <c r="GW219" s="56"/>
    </row>
    <row r="220" spans="7:205" ht="20.100000000000001" customHeight="1">
      <c r="G220" s="54"/>
      <c r="H220" s="54"/>
      <c r="I220" s="54"/>
      <c r="J220" s="54"/>
      <c r="K220" s="54"/>
      <c r="L220" s="54"/>
      <c r="M220" s="54"/>
      <c r="N220" s="54"/>
      <c r="O220" s="54"/>
      <c r="P220" s="54"/>
      <c r="Q220" s="54"/>
      <c r="R220" s="54"/>
      <c r="S220" s="54"/>
      <c r="T220" s="54"/>
      <c r="U220" s="54"/>
      <c r="V220" s="54"/>
      <c r="W220" s="54"/>
      <c r="X220" s="54"/>
      <c r="Y220" s="54"/>
      <c r="Z220" s="54"/>
      <c r="AA220" s="56"/>
      <c r="AB220" s="56"/>
      <c r="AC220" s="56"/>
      <c r="AD220" s="56"/>
      <c r="AE220" s="56"/>
      <c r="AF220" s="56"/>
      <c r="AG220" s="56"/>
      <c r="AH220" s="56"/>
      <c r="AI220" s="56"/>
      <c r="AJ220" s="56"/>
      <c r="AK220" s="56"/>
      <c r="AL220" s="56"/>
      <c r="AM220" s="56"/>
      <c r="AN220" s="56"/>
      <c r="AO220" s="56"/>
      <c r="AP220" s="56"/>
      <c r="AQ220" s="56"/>
      <c r="AR220" s="56"/>
      <c r="AS220" s="56"/>
      <c r="AT220" s="56"/>
      <c r="AU220" s="56"/>
      <c r="AV220" s="56"/>
      <c r="AW220" s="56"/>
      <c r="AX220" s="56"/>
      <c r="AY220" s="56"/>
      <c r="AZ220" s="56"/>
      <c r="BA220" s="56"/>
      <c r="BB220" s="56"/>
      <c r="BC220" s="56"/>
      <c r="BD220" s="56"/>
      <c r="BE220" s="56"/>
      <c r="BF220" s="56"/>
      <c r="BG220" s="56"/>
      <c r="BH220" s="56"/>
      <c r="BI220" s="56"/>
      <c r="BJ220" s="56"/>
      <c r="BK220" s="56"/>
      <c r="BL220" s="56"/>
      <c r="BM220" s="56"/>
      <c r="BN220" s="56"/>
      <c r="BO220" s="56"/>
      <c r="BP220" s="56"/>
      <c r="BQ220" s="56"/>
      <c r="BR220" s="56"/>
      <c r="BS220" s="56"/>
      <c r="BT220" s="56"/>
      <c r="BU220" s="56"/>
      <c r="BV220" s="56"/>
      <c r="BW220" s="56"/>
      <c r="BX220" s="56"/>
      <c r="BY220" s="56"/>
      <c r="BZ220" s="56"/>
      <c r="CA220" s="56"/>
      <c r="CB220" s="56"/>
      <c r="CC220" s="56"/>
      <c r="CD220" s="56"/>
      <c r="CE220" s="56"/>
      <c r="CF220" s="56"/>
      <c r="CG220" s="56"/>
      <c r="CH220" s="56"/>
      <c r="CI220" s="56"/>
      <c r="CJ220" s="56"/>
      <c r="CK220" s="56"/>
      <c r="CL220" s="56"/>
      <c r="CM220" s="56"/>
      <c r="CN220" s="56"/>
      <c r="CO220" s="56"/>
      <c r="CP220" s="56"/>
      <c r="CQ220" s="56"/>
      <c r="CR220" s="56"/>
      <c r="CS220" s="56"/>
      <c r="CT220" s="56"/>
      <c r="CU220" s="56"/>
      <c r="CV220" s="56"/>
      <c r="CW220" s="56"/>
      <c r="CX220" s="56"/>
      <c r="CY220" s="56"/>
      <c r="CZ220" s="56"/>
      <c r="DA220" s="56"/>
      <c r="DB220" s="56"/>
      <c r="DC220" s="56"/>
      <c r="DD220" s="56"/>
      <c r="DE220" s="56"/>
      <c r="DF220" s="56"/>
      <c r="DG220" s="56"/>
      <c r="DH220" s="56"/>
      <c r="DI220" s="56"/>
      <c r="DJ220" s="56"/>
      <c r="DK220" s="56"/>
      <c r="DL220" s="56"/>
      <c r="DM220" s="56"/>
      <c r="DN220" s="56"/>
      <c r="DO220" s="56"/>
      <c r="DP220" s="56"/>
      <c r="DQ220" s="56"/>
      <c r="DR220" s="56"/>
      <c r="DS220" s="56"/>
      <c r="DT220" s="56"/>
      <c r="DU220" s="56"/>
      <c r="DV220" s="56"/>
      <c r="DW220" s="56"/>
      <c r="DX220" s="56"/>
      <c r="DY220" s="56"/>
      <c r="DZ220" s="56"/>
      <c r="EA220" s="56"/>
      <c r="EB220" s="56"/>
      <c r="EC220" s="56"/>
      <c r="ED220" s="56"/>
      <c r="EE220" s="56"/>
      <c r="EF220" s="56"/>
      <c r="EG220" s="56"/>
      <c r="EH220" s="56"/>
      <c r="EI220" s="56"/>
      <c r="EJ220" s="56"/>
      <c r="EK220" s="56"/>
      <c r="EL220" s="56"/>
      <c r="EM220" s="56"/>
      <c r="EN220" s="56"/>
      <c r="EO220" s="56"/>
      <c r="EP220" s="56"/>
      <c r="EQ220" s="56"/>
      <c r="ER220" s="56"/>
      <c r="ES220" s="56"/>
      <c r="ET220" s="56"/>
      <c r="EU220" s="56"/>
      <c r="EV220" s="56"/>
      <c r="EW220" s="56"/>
      <c r="EX220" s="56"/>
      <c r="EY220" s="56"/>
      <c r="EZ220" s="56"/>
      <c r="FA220" s="56"/>
      <c r="FB220" s="56"/>
      <c r="FC220" s="56"/>
      <c r="FD220" s="56"/>
      <c r="FE220" s="56"/>
      <c r="FF220" s="56"/>
      <c r="FG220" s="56"/>
      <c r="FH220" s="56"/>
      <c r="FI220" s="56"/>
      <c r="FJ220" s="56"/>
      <c r="FK220" s="56"/>
      <c r="FL220" s="56"/>
      <c r="FM220" s="56"/>
      <c r="FN220" s="56"/>
      <c r="FO220" s="56"/>
      <c r="FP220" s="56"/>
      <c r="FQ220" s="56"/>
      <c r="FR220" s="56"/>
      <c r="FS220" s="56"/>
      <c r="FT220" s="56"/>
      <c r="FU220" s="56"/>
      <c r="FV220" s="56"/>
      <c r="FW220" s="56"/>
      <c r="FX220" s="56"/>
      <c r="FY220" s="56"/>
      <c r="FZ220" s="56"/>
      <c r="GA220" s="56"/>
      <c r="GB220" s="56"/>
      <c r="GC220" s="56"/>
      <c r="GD220" s="56"/>
      <c r="GE220" s="56"/>
      <c r="GF220" s="56"/>
      <c r="GG220" s="56"/>
      <c r="GH220" s="56"/>
      <c r="GI220" s="56"/>
      <c r="GJ220" s="56"/>
      <c r="GK220" s="56"/>
      <c r="GL220" s="56"/>
      <c r="GM220" s="56"/>
      <c r="GN220" s="56"/>
      <c r="GO220" s="56"/>
      <c r="GP220" s="56"/>
      <c r="GQ220" s="56"/>
      <c r="GR220" s="56"/>
      <c r="GS220" s="56"/>
      <c r="GT220" s="56"/>
      <c r="GU220" s="56"/>
      <c r="GV220" s="56"/>
      <c r="GW220" s="56"/>
    </row>
  </sheetData>
  <sheetProtection algorithmName="SHA-512" hashValue="RdJmnFy3E5BYvaXDMbXJpnFkbub9EyAtGUvLeuZd+TNtjMbSdYeraGppnvtM98ZQrbbKWq1mmwj7C/UH/Z7ICg==" saltValue="e9i6Qs4oZlr0T/nqaBq2cA==" spinCount="100000" sheet="1" objects="1" scenarios="1"/>
  <mergeCells count="3">
    <mergeCell ref="D2:F2"/>
    <mergeCell ref="B4:F4"/>
    <mergeCell ref="B26:E27"/>
  </mergeCells>
  <hyperlinks>
    <hyperlink ref="B19" location="'1'!A1" tooltip="Nota van de redactie" display="} Klik hier" xr:uid="{DBAFAE6E-38AB-4E52-BD3A-6E956DBE8DB2}"/>
    <hyperlink ref="D19" location="'2'!A1" tooltip="Reken zelf!" display="} Klik hier" xr:uid="{B3A512C8-757C-4189-8F4D-91A8C22BE325}"/>
    <hyperlink ref="F19" r:id="rId1" tooltip="Checklist" xr:uid="{1AF6ACFD-BFC3-4D15-9C8E-7902582B60B6}"/>
    <hyperlink ref="F21" r:id="rId2" tooltip="Stel uw vraag aan de redactie" xr:uid="{AC796446-3EE4-418F-A917-15ED51714AC5}"/>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14971-25D7-4094-A097-E3E97E6651F7}">
  <sheetPr>
    <tabColor theme="3" tint="0.79998168889431442"/>
    <pageSetUpPr autoPageBreaks="0"/>
  </sheetPr>
  <dimension ref="B1:G237"/>
  <sheetViews>
    <sheetView showGridLines="0" showRowColHeaders="0" zoomScaleNormal="100" workbookViewId="0"/>
  </sheetViews>
  <sheetFormatPr defaultColWidth="5.75" defaultRowHeight="10.199999999999999"/>
  <cols>
    <col min="1" max="1" width="5.75" style="34"/>
    <col min="2" max="2" width="5.125" style="34" bestFit="1" customWidth="1"/>
    <col min="3" max="3" width="39.875" style="34" bestFit="1" customWidth="1"/>
    <col min="4" max="5" width="10.25" style="34" bestFit="1" customWidth="1"/>
    <col min="6" max="16384" width="5.75" style="34"/>
  </cols>
  <sheetData>
    <row r="1" spans="2:7" s="33" customFormat="1"/>
    <row r="2" spans="2:7">
      <c r="C2" s="33" t="s">
        <v>505</v>
      </c>
      <c r="D2" s="95">
        <v>5</v>
      </c>
    </row>
    <row r="3" spans="2:7">
      <c r="C3" s="33" t="s">
        <v>506</v>
      </c>
      <c r="D3" s="95">
        <v>10</v>
      </c>
    </row>
    <row r="4" spans="2:7">
      <c r="C4" s="33" t="s">
        <v>507</v>
      </c>
      <c r="D4" s="95">
        <v>15</v>
      </c>
    </row>
    <row r="5" spans="2:7">
      <c r="C5" s="33" t="s">
        <v>508</v>
      </c>
      <c r="D5" s="95">
        <v>20</v>
      </c>
    </row>
    <row r="7" spans="2:7">
      <c r="D7" s="37"/>
      <c r="E7" s="37"/>
    </row>
    <row r="8" spans="2:7">
      <c r="D8" s="38"/>
      <c r="E8" s="35"/>
    </row>
    <row r="9" spans="2:7">
      <c r="D9" s="38"/>
      <c r="E9" s="35"/>
    </row>
    <row r="10" spans="2:7">
      <c r="D10" s="35"/>
      <c r="E10" s="35"/>
    </row>
    <row r="11" spans="2:7">
      <c r="D11" s="39" t="s">
        <v>241</v>
      </c>
      <c r="E11" s="39" t="s">
        <v>242</v>
      </c>
      <c r="F11" s="36"/>
      <c r="G11" s="36"/>
    </row>
    <row r="12" spans="2:7">
      <c r="B12" s="34">
        <v>1</v>
      </c>
      <c r="C12" s="34" t="s">
        <v>573</v>
      </c>
      <c r="D12" s="40">
        <v>0</v>
      </c>
      <c r="E12" s="40">
        <v>0</v>
      </c>
    </row>
    <row r="13" spans="2:7">
      <c r="B13" s="34">
        <v>2</v>
      </c>
      <c r="C13" s="34" t="s">
        <v>201</v>
      </c>
      <c r="D13" s="214">
        <v>60</v>
      </c>
      <c r="E13" s="211">
        <v>55</v>
      </c>
    </row>
    <row r="14" spans="2:7">
      <c r="B14" s="34">
        <v>3</v>
      </c>
      <c r="C14" s="34" t="s">
        <v>617</v>
      </c>
      <c r="D14" s="214">
        <v>59</v>
      </c>
      <c r="E14" s="211">
        <v>65</v>
      </c>
    </row>
    <row r="15" spans="2:7">
      <c r="B15" s="34">
        <v>4</v>
      </c>
      <c r="C15" s="34" t="s">
        <v>618</v>
      </c>
      <c r="D15" s="214">
        <v>81</v>
      </c>
      <c r="E15" s="211">
        <v>80</v>
      </c>
    </row>
    <row r="16" spans="2:7">
      <c r="B16" s="34">
        <v>5</v>
      </c>
      <c r="C16" s="34" t="s">
        <v>620</v>
      </c>
      <c r="D16" s="214">
        <v>89</v>
      </c>
      <c r="E16" s="211">
        <v>79</v>
      </c>
    </row>
    <row r="17" spans="2:5">
      <c r="B17" s="34">
        <v>6</v>
      </c>
      <c r="C17" s="34" t="s">
        <v>204</v>
      </c>
      <c r="D17" s="214">
        <v>78</v>
      </c>
      <c r="E17" s="211">
        <v>76</v>
      </c>
    </row>
    <row r="18" spans="2:5">
      <c r="B18" s="34">
        <v>7</v>
      </c>
      <c r="C18" s="34" t="s">
        <v>205</v>
      </c>
      <c r="D18" s="214">
        <v>84</v>
      </c>
      <c r="E18" s="211">
        <v>84</v>
      </c>
    </row>
    <row r="19" spans="2:5">
      <c r="B19" s="34">
        <v>8</v>
      </c>
      <c r="C19" s="34" t="s">
        <v>156</v>
      </c>
      <c r="D19" s="214">
        <v>105</v>
      </c>
      <c r="E19" s="211">
        <v>110</v>
      </c>
    </row>
    <row r="20" spans="2:5">
      <c r="B20" s="34">
        <v>9</v>
      </c>
      <c r="C20" s="34" t="s">
        <v>621</v>
      </c>
      <c r="D20" s="214">
        <v>105</v>
      </c>
      <c r="E20" s="211">
        <v>95</v>
      </c>
    </row>
    <row r="21" spans="2:5">
      <c r="B21" s="34">
        <v>10</v>
      </c>
      <c r="C21" s="34" t="s">
        <v>622</v>
      </c>
      <c r="D21" s="214">
        <v>73</v>
      </c>
      <c r="E21" s="211">
        <v>86</v>
      </c>
    </row>
    <row r="22" spans="2:5">
      <c r="B22" s="34">
        <v>11</v>
      </c>
      <c r="C22" s="34" t="s">
        <v>623</v>
      </c>
      <c r="D22" s="214">
        <v>92</v>
      </c>
      <c r="E22" s="211">
        <v>92</v>
      </c>
    </row>
    <row r="23" spans="2:5">
      <c r="B23" s="34">
        <v>12</v>
      </c>
      <c r="C23" s="34" t="s">
        <v>157</v>
      </c>
      <c r="D23" s="214">
        <v>105</v>
      </c>
      <c r="E23" s="211">
        <v>99</v>
      </c>
    </row>
    <row r="24" spans="2:5">
      <c r="B24" s="34">
        <v>13</v>
      </c>
      <c r="C24" s="34" t="s">
        <v>624</v>
      </c>
      <c r="D24" s="214">
        <v>98</v>
      </c>
      <c r="E24" s="211">
        <v>101</v>
      </c>
    </row>
    <row r="25" spans="2:5">
      <c r="B25" s="34">
        <v>14</v>
      </c>
      <c r="C25" s="34" t="s">
        <v>694</v>
      </c>
      <c r="D25" s="214">
        <v>94</v>
      </c>
      <c r="E25" s="211">
        <v>98</v>
      </c>
    </row>
    <row r="26" spans="2:5">
      <c r="B26" s="34">
        <v>15</v>
      </c>
      <c r="C26" s="34" t="s">
        <v>625</v>
      </c>
      <c r="D26" s="214">
        <v>81</v>
      </c>
      <c r="E26" s="211">
        <v>81</v>
      </c>
    </row>
    <row r="27" spans="2:5">
      <c r="B27" s="34">
        <v>16</v>
      </c>
      <c r="C27" s="34" t="s">
        <v>160</v>
      </c>
      <c r="D27" s="214">
        <v>105</v>
      </c>
      <c r="E27" s="211">
        <v>110</v>
      </c>
    </row>
    <row r="28" spans="2:5">
      <c r="B28" s="34">
        <v>17</v>
      </c>
      <c r="C28" s="34" t="s">
        <v>626</v>
      </c>
      <c r="D28" s="214">
        <v>110</v>
      </c>
      <c r="E28" s="211">
        <v>83</v>
      </c>
    </row>
    <row r="29" spans="2:5">
      <c r="B29" s="34">
        <v>18</v>
      </c>
      <c r="C29" s="34" t="s">
        <v>162</v>
      </c>
      <c r="D29" s="214">
        <v>93</v>
      </c>
      <c r="E29" s="211">
        <v>81</v>
      </c>
    </row>
    <row r="30" spans="2:5">
      <c r="B30" s="34">
        <v>19</v>
      </c>
      <c r="C30" s="34" t="s">
        <v>163</v>
      </c>
      <c r="D30" s="214">
        <v>105</v>
      </c>
      <c r="E30" s="211">
        <v>107</v>
      </c>
    </row>
    <row r="31" spans="2:5">
      <c r="B31" s="34">
        <v>20</v>
      </c>
      <c r="C31" s="34" t="s">
        <v>208</v>
      </c>
      <c r="D31" s="214">
        <v>82</v>
      </c>
      <c r="E31" s="211">
        <v>83</v>
      </c>
    </row>
    <row r="32" spans="2:5">
      <c r="B32" s="34">
        <v>21</v>
      </c>
      <c r="C32" s="34" t="s">
        <v>164</v>
      </c>
      <c r="D32" s="214">
        <v>82</v>
      </c>
      <c r="E32" s="211">
        <v>65</v>
      </c>
    </row>
    <row r="33" spans="2:5">
      <c r="B33" s="34">
        <v>22</v>
      </c>
      <c r="C33" s="34" t="s">
        <v>165</v>
      </c>
      <c r="D33" s="214">
        <v>77</v>
      </c>
      <c r="E33" s="211">
        <v>77</v>
      </c>
    </row>
    <row r="34" spans="2:5">
      <c r="B34" s="34">
        <v>23</v>
      </c>
      <c r="C34" s="34" t="s">
        <v>166</v>
      </c>
      <c r="D34" s="214">
        <v>105</v>
      </c>
      <c r="E34" s="211">
        <v>89</v>
      </c>
    </row>
    <row r="35" spans="2:5">
      <c r="B35" s="34">
        <v>24</v>
      </c>
      <c r="C35" s="34" t="s">
        <v>167</v>
      </c>
      <c r="D35" s="214">
        <v>43</v>
      </c>
      <c r="E35" s="211">
        <v>26</v>
      </c>
    </row>
    <row r="36" spans="2:5">
      <c r="B36" s="34">
        <v>25</v>
      </c>
      <c r="C36" s="34" t="s">
        <v>627</v>
      </c>
      <c r="D36" s="214">
        <v>79</v>
      </c>
      <c r="E36" s="211">
        <v>77</v>
      </c>
    </row>
    <row r="37" spans="2:5">
      <c r="B37" s="34">
        <v>26</v>
      </c>
      <c r="C37" s="34" t="s">
        <v>593</v>
      </c>
      <c r="D37" s="214">
        <v>101</v>
      </c>
      <c r="E37" s="211">
        <v>90</v>
      </c>
    </row>
    <row r="38" spans="2:5">
      <c r="B38" s="34">
        <v>27</v>
      </c>
      <c r="C38" s="34" t="s">
        <v>628</v>
      </c>
      <c r="D38" s="214">
        <v>60</v>
      </c>
      <c r="E38" s="211">
        <v>61</v>
      </c>
    </row>
    <row r="39" spans="2:5">
      <c r="B39" s="34">
        <v>28</v>
      </c>
      <c r="C39" s="34" t="s">
        <v>168</v>
      </c>
      <c r="D39" s="214">
        <v>58</v>
      </c>
      <c r="E39" s="211">
        <v>58</v>
      </c>
    </row>
    <row r="40" spans="2:5">
      <c r="B40" s="34">
        <v>29</v>
      </c>
      <c r="C40" s="34" t="s">
        <v>629</v>
      </c>
      <c r="D40" s="214">
        <v>52</v>
      </c>
      <c r="E40" s="211">
        <v>52</v>
      </c>
    </row>
    <row r="41" spans="2:5">
      <c r="B41" s="34">
        <v>30</v>
      </c>
      <c r="C41" s="34" t="s">
        <v>630</v>
      </c>
      <c r="D41" s="214">
        <v>102</v>
      </c>
      <c r="E41" s="211">
        <v>102</v>
      </c>
    </row>
    <row r="42" spans="2:5">
      <c r="B42" s="34">
        <v>31</v>
      </c>
      <c r="C42" s="34" t="s">
        <v>170</v>
      </c>
      <c r="D42" s="214">
        <v>50</v>
      </c>
      <c r="E42" s="211">
        <v>48</v>
      </c>
    </row>
    <row r="43" spans="2:5">
      <c r="B43" s="34">
        <v>32</v>
      </c>
      <c r="C43" s="34" t="s">
        <v>631</v>
      </c>
      <c r="D43" s="214">
        <v>50</v>
      </c>
      <c r="E43" s="211">
        <v>59</v>
      </c>
    </row>
    <row r="44" spans="2:5">
      <c r="B44" s="34">
        <v>33</v>
      </c>
      <c r="C44" s="34" t="s">
        <v>212</v>
      </c>
      <c r="D44" s="214">
        <v>88</v>
      </c>
      <c r="E44" s="211">
        <v>92</v>
      </c>
    </row>
    <row r="45" spans="2:5">
      <c r="B45" s="34">
        <v>34</v>
      </c>
      <c r="C45" s="34" t="s">
        <v>171</v>
      </c>
      <c r="D45" s="214">
        <v>85</v>
      </c>
      <c r="E45" s="211">
        <v>78</v>
      </c>
    </row>
    <row r="46" spans="2:5">
      <c r="B46" s="34">
        <v>35</v>
      </c>
      <c r="C46" s="34" t="s">
        <v>632</v>
      </c>
      <c r="D46" s="214">
        <v>82</v>
      </c>
      <c r="E46" s="211">
        <v>86</v>
      </c>
    </row>
    <row r="47" spans="2:5">
      <c r="B47" s="34">
        <v>36</v>
      </c>
      <c r="C47" s="34" t="s">
        <v>667</v>
      </c>
      <c r="D47" s="214">
        <v>91</v>
      </c>
      <c r="E47" s="211">
        <v>92</v>
      </c>
    </row>
    <row r="48" spans="2:5">
      <c r="B48" s="34">
        <v>37</v>
      </c>
      <c r="C48" s="34" t="s">
        <v>213</v>
      </c>
      <c r="D48" s="214">
        <v>102</v>
      </c>
      <c r="E48" s="211">
        <v>98</v>
      </c>
    </row>
    <row r="49" spans="2:5">
      <c r="B49" s="34">
        <v>38</v>
      </c>
      <c r="C49" s="34" t="s">
        <v>633</v>
      </c>
      <c r="D49" s="214">
        <v>78</v>
      </c>
      <c r="E49" s="211">
        <v>76</v>
      </c>
    </row>
    <row r="50" spans="2:5">
      <c r="B50" s="34">
        <v>39</v>
      </c>
      <c r="C50" s="34" t="s">
        <v>666</v>
      </c>
      <c r="D50" s="214">
        <v>74</v>
      </c>
      <c r="E50" s="211">
        <v>68</v>
      </c>
    </row>
    <row r="51" spans="2:5">
      <c r="B51" s="34">
        <v>40</v>
      </c>
      <c r="C51" s="34" t="s">
        <v>634</v>
      </c>
      <c r="D51" s="214">
        <v>105</v>
      </c>
      <c r="E51" s="211">
        <v>99</v>
      </c>
    </row>
    <row r="52" spans="2:5">
      <c r="B52" s="34">
        <v>41</v>
      </c>
      <c r="C52" s="34" t="s">
        <v>635</v>
      </c>
      <c r="D52" s="214">
        <v>92</v>
      </c>
      <c r="E52" s="211">
        <v>92</v>
      </c>
    </row>
    <row r="53" spans="2:5">
      <c r="B53" s="34">
        <v>42</v>
      </c>
      <c r="C53" s="34" t="s">
        <v>715</v>
      </c>
      <c r="D53" s="214">
        <v>78</v>
      </c>
      <c r="E53" s="211">
        <v>78</v>
      </c>
    </row>
    <row r="54" spans="2:5">
      <c r="B54" s="34">
        <v>43</v>
      </c>
      <c r="C54" s="34" t="s">
        <v>636</v>
      </c>
      <c r="D54" s="214">
        <v>87</v>
      </c>
      <c r="E54" s="211">
        <v>79</v>
      </c>
    </row>
    <row r="55" spans="2:5">
      <c r="B55" s="34">
        <v>44</v>
      </c>
      <c r="C55" s="34" t="s">
        <v>215</v>
      </c>
      <c r="D55" s="214">
        <v>80</v>
      </c>
      <c r="E55" s="211">
        <v>82</v>
      </c>
    </row>
    <row r="56" spans="2:5">
      <c r="B56" s="34">
        <v>45</v>
      </c>
      <c r="C56" s="34" t="s">
        <v>657</v>
      </c>
      <c r="D56" s="214">
        <v>88</v>
      </c>
      <c r="E56" s="211">
        <v>88</v>
      </c>
    </row>
    <row r="57" spans="2:5">
      <c r="B57" s="34">
        <v>46</v>
      </c>
      <c r="C57" s="34" t="s">
        <v>677</v>
      </c>
      <c r="D57" s="214">
        <v>36</v>
      </c>
      <c r="E57" s="211">
        <v>37</v>
      </c>
    </row>
    <row r="58" spans="2:5">
      <c r="B58" s="34">
        <v>47</v>
      </c>
      <c r="C58" s="34" t="s">
        <v>216</v>
      </c>
      <c r="D58" s="214">
        <v>37</v>
      </c>
      <c r="E58" s="211">
        <v>37</v>
      </c>
    </row>
    <row r="59" spans="2:5">
      <c r="B59" s="34">
        <v>48</v>
      </c>
      <c r="C59" s="34" t="s">
        <v>637</v>
      </c>
      <c r="D59" s="214">
        <v>102</v>
      </c>
      <c r="E59" s="211">
        <v>87</v>
      </c>
    </row>
    <row r="60" spans="2:5">
      <c r="B60" s="34">
        <v>49</v>
      </c>
      <c r="C60" s="34" t="s">
        <v>639</v>
      </c>
      <c r="D60" s="214">
        <v>110</v>
      </c>
      <c r="E60" s="211">
        <v>110</v>
      </c>
    </row>
    <row r="61" spans="2:5">
      <c r="B61" s="34">
        <v>50</v>
      </c>
      <c r="C61" s="34" t="s">
        <v>638</v>
      </c>
      <c r="D61" s="214">
        <v>101</v>
      </c>
      <c r="E61" s="211">
        <v>101</v>
      </c>
    </row>
    <row r="62" spans="2:5">
      <c r="B62" s="34">
        <v>51</v>
      </c>
      <c r="C62" s="34" t="s">
        <v>640</v>
      </c>
      <c r="D62" s="214">
        <v>101</v>
      </c>
      <c r="E62" s="211">
        <v>89</v>
      </c>
    </row>
    <row r="63" spans="2:5">
      <c r="B63" s="34">
        <v>52</v>
      </c>
      <c r="C63" s="34" t="s">
        <v>218</v>
      </c>
      <c r="D63" s="214">
        <v>90</v>
      </c>
      <c r="E63" s="211">
        <v>95</v>
      </c>
    </row>
    <row r="64" spans="2:5">
      <c r="B64" s="34">
        <v>53</v>
      </c>
      <c r="C64" s="34" t="s">
        <v>663</v>
      </c>
      <c r="D64" s="214">
        <v>89</v>
      </c>
      <c r="E64" s="211">
        <v>87</v>
      </c>
    </row>
    <row r="65" spans="2:5">
      <c r="B65" s="34">
        <v>54</v>
      </c>
      <c r="C65" s="34" t="s">
        <v>672</v>
      </c>
      <c r="D65" s="214">
        <v>64</v>
      </c>
      <c r="E65" s="211">
        <v>74</v>
      </c>
    </row>
    <row r="66" spans="2:5">
      <c r="B66" s="34">
        <v>55</v>
      </c>
      <c r="C66" s="34" t="s">
        <v>179</v>
      </c>
      <c r="D66" s="214">
        <v>73</v>
      </c>
      <c r="E66" s="211">
        <v>73</v>
      </c>
    </row>
    <row r="67" spans="2:5">
      <c r="B67" s="34">
        <v>56</v>
      </c>
      <c r="C67" s="34" t="s">
        <v>594</v>
      </c>
      <c r="D67" s="214">
        <v>105</v>
      </c>
      <c r="E67" s="211">
        <v>91</v>
      </c>
    </row>
    <row r="68" spans="2:5">
      <c r="B68" s="34">
        <v>57</v>
      </c>
      <c r="C68" s="34" t="s">
        <v>142</v>
      </c>
      <c r="D68" s="214">
        <v>75</v>
      </c>
      <c r="E68" s="211">
        <v>77</v>
      </c>
    </row>
    <row r="69" spans="2:5">
      <c r="B69" s="34">
        <v>58</v>
      </c>
      <c r="C69" s="34" t="s">
        <v>716</v>
      </c>
      <c r="D69" s="214">
        <v>58</v>
      </c>
      <c r="E69" s="211">
        <v>74</v>
      </c>
    </row>
    <row r="70" spans="2:5">
      <c r="B70" s="34">
        <v>59</v>
      </c>
      <c r="C70" s="34" t="s">
        <v>641</v>
      </c>
      <c r="D70" s="214">
        <v>125</v>
      </c>
      <c r="E70" s="211">
        <v>110</v>
      </c>
    </row>
    <row r="71" spans="2:5">
      <c r="B71" s="34">
        <v>60</v>
      </c>
      <c r="C71" s="34" t="s">
        <v>180</v>
      </c>
      <c r="D71" s="214">
        <v>98</v>
      </c>
      <c r="E71" s="211">
        <v>104</v>
      </c>
    </row>
    <row r="72" spans="2:5">
      <c r="B72" s="34">
        <v>61</v>
      </c>
      <c r="C72" s="34" t="s">
        <v>0</v>
      </c>
      <c r="D72" s="214">
        <v>81</v>
      </c>
      <c r="E72" s="211">
        <v>98</v>
      </c>
    </row>
    <row r="73" spans="2:5">
      <c r="B73" s="34">
        <v>62</v>
      </c>
      <c r="C73" s="34" t="s">
        <v>642</v>
      </c>
      <c r="D73" s="214">
        <v>71</v>
      </c>
      <c r="E73" s="211">
        <v>77</v>
      </c>
    </row>
    <row r="74" spans="2:5">
      <c r="B74" s="34">
        <v>63</v>
      </c>
      <c r="C74" s="34" t="s">
        <v>2</v>
      </c>
      <c r="D74" s="214">
        <v>89</v>
      </c>
      <c r="E74" s="211">
        <v>84</v>
      </c>
    </row>
    <row r="75" spans="2:5">
      <c r="B75" s="34">
        <v>64</v>
      </c>
      <c r="C75" s="34" t="s">
        <v>644</v>
      </c>
      <c r="D75" s="214">
        <v>94</v>
      </c>
      <c r="E75" s="211">
        <v>84</v>
      </c>
    </row>
    <row r="76" spans="2:5">
      <c r="B76" s="34">
        <v>65</v>
      </c>
      <c r="C76" s="34" t="s">
        <v>4</v>
      </c>
      <c r="D76" s="214">
        <v>78</v>
      </c>
      <c r="E76" s="211">
        <v>78</v>
      </c>
    </row>
    <row r="77" spans="2:5">
      <c r="B77" s="34">
        <v>66</v>
      </c>
      <c r="C77" s="34" t="s">
        <v>645</v>
      </c>
      <c r="D77" s="214">
        <v>79</v>
      </c>
      <c r="E77" s="211">
        <v>62</v>
      </c>
    </row>
    <row r="78" spans="2:5">
      <c r="B78" s="34">
        <v>67</v>
      </c>
      <c r="C78" s="34" t="s">
        <v>6</v>
      </c>
      <c r="D78" s="214">
        <v>92</v>
      </c>
      <c r="E78" s="211">
        <v>92</v>
      </c>
    </row>
    <row r="79" spans="2:5">
      <c r="B79" s="34">
        <v>68</v>
      </c>
      <c r="C79" s="34" t="s">
        <v>646</v>
      </c>
      <c r="D79" s="214">
        <v>84</v>
      </c>
      <c r="E79" s="211">
        <v>94</v>
      </c>
    </row>
    <row r="80" spans="2:5">
      <c r="B80" s="34">
        <v>69</v>
      </c>
      <c r="C80" s="34" t="s">
        <v>711</v>
      </c>
      <c r="D80" s="214">
        <v>47</v>
      </c>
      <c r="E80" s="211">
        <v>60</v>
      </c>
    </row>
    <row r="81" spans="2:5">
      <c r="B81" s="34">
        <v>70</v>
      </c>
      <c r="C81" s="34" t="s">
        <v>647</v>
      </c>
      <c r="D81" s="214">
        <v>92</v>
      </c>
      <c r="E81" s="211">
        <v>95</v>
      </c>
    </row>
    <row r="82" spans="2:5">
      <c r="B82" s="34">
        <v>71</v>
      </c>
      <c r="C82" s="34" t="s">
        <v>8</v>
      </c>
      <c r="D82" s="214">
        <v>86</v>
      </c>
      <c r="E82" s="211">
        <v>74</v>
      </c>
    </row>
    <row r="83" spans="2:5">
      <c r="B83" s="34">
        <v>72</v>
      </c>
      <c r="C83" s="34" t="s">
        <v>139</v>
      </c>
      <c r="D83" s="214">
        <v>113</v>
      </c>
      <c r="E83" s="211">
        <v>110</v>
      </c>
    </row>
    <row r="84" spans="2:5">
      <c r="B84" s="34">
        <v>73</v>
      </c>
      <c r="C84" s="34" t="s">
        <v>561</v>
      </c>
      <c r="D84" s="214">
        <v>100</v>
      </c>
      <c r="E84" s="211">
        <v>95</v>
      </c>
    </row>
    <row r="85" spans="2:5">
      <c r="B85" s="34">
        <v>74</v>
      </c>
      <c r="C85" s="34" t="s">
        <v>648</v>
      </c>
      <c r="D85" s="214">
        <v>105</v>
      </c>
      <c r="E85" s="211">
        <v>106</v>
      </c>
    </row>
    <row r="86" spans="2:5">
      <c r="B86" s="34">
        <v>75</v>
      </c>
      <c r="C86" s="34" t="s">
        <v>649</v>
      </c>
      <c r="D86" s="214">
        <v>105</v>
      </c>
      <c r="E86" s="211">
        <v>105</v>
      </c>
    </row>
    <row r="87" spans="2:5">
      <c r="B87" s="34">
        <v>76</v>
      </c>
      <c r="C87" s="34" t="s">
        <v>12</v>
      </c>
      <c r="D87" s="214">
        <v>108</v>
      </c>
      <c r="E87" s="211">
        <v>110</v>
      </c>
    </row>
    <row r="88" spans="2:5">
      <c r="B88" s="34">
        <v>77</v>
      </c>
      <c r="C88" s="34" t="s">
        <v>13</v>
      </c>
      <c r="D88" s="214">
        <v>70</v>
      </c>
      <c r="E88" s="211">
        <v>70</v>
      </c>
    </row>
    <row r="89" spans="2:5">
      <c r="B89" s="34">
        <v>78</v>
      </c>
      <c r="C89" s="34" t="s">
        <v>650</v>
      </c>
      <c r="D89" s="214">
        <v>63</v>
      </c>
      <c r="E89" s="211">
        <v>63</v>
      </c>
    </row>
    <row r="90" spans="2:5">
      <c r="B90" s="34">
        <v>79</v>
      </c>
      <c r="C90" s="34" t="s">
        <v>643</v>
      </c>
      <c r="D90" s="214">
        <v>87</v>
      </c>
      <c r="E90" s="211">
        <v>92</v>
      </c>
    </row>
    <row r="91" spans="2:5">
      <c r="B91" s="34">
        <v>80</v>
      </c>
      <c r="C91" s="34" t="s">
        <v>15</v>
      </c>
      <c r="D91" s="214">
        <v>97</v>
      </c>
      <c r="E91" s="211">
        <v>73</v>
      </c>
    </row>
    <row r="92" spans="2:5">
      <c r="B92" s="34">
        <v>81</v>
      </c>
      <c r="C92" s="34" t="s">
        <v>16</v>
      </c>
      <c r="D92" s="214">
        <v>74</v>
      </c>
      <c r="E92" s="211">
        <v>76</v>
      </c>
    </row>
    <row r="93" spans="2:5">
      <c r="B93" s="34">
        <v>82</v>
      </c>
      <c r="C93" s="34" t="s">
        <v>651</v>
      </c>
      <c r="D93" s="214">
        <v>78</v>
      </c>
      <c r="E93" s="211">
        <v>81</v>
      </c>
    </row>
    <row r="94" spans="2:5">
      <c r="B94" s="34">
        <v>83</v>
      </c>
      <c r="C94" s="34" t="s">
        <v>652</v>
      </c>
      <c r="D94" s="214">
        <v>125</v>
      </c>
      <c r="E94" s="211">
        <v>110</v>
      </c>
    </row>
    <row r="95" spans="2:5">
      <c r="B95" s="34">
        <v>84</v>
      </c>
      <c r="C95" s="34" t="s">
        <v>17</v>
      </c>
      <c r="D95" s="214">
        <v>95</v>
      </c>
      <c r="E95" s="211">
        <v>77</v>
      </c>
    </row>
    <row r="96" spans="2:5">
      <c r="B96" s="34">
        <v>85</v>
      </c>
      <c r="C96" s="34" t="s">
        <v>19</v>
      </c>
      <c r="D96" s="214">
        <v>104</v>
      </c>
      <c r="E96" s="211">
        <v>98</v>
      </c>
    </row>
    <row r="97" spans="2:5">
      <c r="B97" s="34">
        <v>86</v>
      </c>
      <c r="C97" s="34" t="s">
        <v>20</v>
      </c>
      <c r="D97" s="214">
        <v>94</v>
      </c>
      <c r="E97" s="211">
        <v>80</v>
      </c>
    </row>
    <row r="98" spans="2:5">
      <c r="B98" s="34">
        <v>87</v>
      </c>
      <c r="C98" s="34" t="s">
        <v>21</v>
      </c>
      <c r="D98" s="214">
        <v>88</v>
      </c>
      <c r="E98" s="211">
        <v>98</v>
      </c>
    </row>
    <row r="99" spans="2:5">
      <c r="B99" s="34">
        <v>88</v>
      </c>
      <c r="C99" s="34" t="s">
        <v>653</v>
      </c>
      <c r="D99" s="214">
        <v>86</v>
      </c>
      <c r="E99" s="211">
        <v>86</v>
      </c>
    </row>
    <row r="100" spans="2:5">
      <c r="B100" s="34">
        <v>89</v>
      </c>
      <c r="C100" s="34" t="s">
        <v>654</v>
      </c>
      <c r="D100" s="214">
        <v>69</v>
      </c>
      <c r="E100" s="211">
        <v>69</v>
      </c>
    </row>
    <row r="101" spans="2:5">
      <c r="B101" s="34">
        <v>90</v>
      </c>
      <c r="C101" s="34" t="s">
        <v>24</v>
      </c>
      <c r="D101" s="214">
        <v>78</v>
      </c>
      <c r="E101" s="211">
        <v>78</v>
      </c>
    </row>
    <row r="102" spans="2:5">
      <c r="B102" s="34">
        <v>91</v>
      </c>
      <c r="C102" s="34" t="s">
        <v>655</v>
      </c>
      <c r="D102" s="214">
        <v>86</v>
      </c>
      <c r="E102" s="211">
        <v>86</v>
      </c>
    </row>
    <row r="103" spans="2:5">
      <c r="B103" s="34">
        <v>92</v>
      </c>
      <c r="C103" s="34" t="s">
        <v>26</v>
      </c>
      <c r="D103" s="214">
        <v>61</v>
      </c>
      <c r="E103" s="211">
        <v>65</v>
      </c>
    </row>
    <row r="104" spans="2:5">
      <c r="B104" s="34">
        <v>93</v>
      </c>
      <c r="C104" s="34" t="s">
        <v>656</v>
      </c>
      <c r="D104" s="214">
        <v>57</v>
      </c>
      <c r="E104" s="211">
        <v>70</v>
      </c>
    </row>
    <row r="105" spans="2:5">
      <c r="B105" s="34">
        <v>94</v>
      </c>
      <c r="C105" s="34" t="s">
        <v>659</v>
      </c>
      <c r="D105" s="214">
        <v>104</v>
      </c>
      <c r="E105" s="211">
        <v>104</v>
      </c>
    </row>
    <row r="106" spans="2:5">
      <c r="B106" s="34">
        <v>95</v>
      </c>
      <c r="C106" s="34" t="s">
        <v>28</v>
      </c>
      <c r="D106" s="214">
        <v>68</v>
      </c>
      <c r="E106" s="211">
        <v>68</v>
      </c>
    </row>
    <row r="107" spans="2:5">
      <c r="B107" s="34">
        <v>96</v>
      </c>
      <c r="C107" s="34" t="s">
        <v>660</v>
      </c>
      <c r="D107" s="214">
        <v>95</v>
      </c>
      <c r="E107" s="211">
        <v>71</v>
      </c>
    </row>
    <row r="108" spans="2:5">
      <c r="B108" s="34">
        <v>97</v>
      </c>
      <c r="C108" s="34" t="s">
        <v>31</v>
      </c>
      <c r="D108" s="214">
        <v>71</v>
      </c>
      <c r="E108" s="211">
        <v>71</v>
      </c>
    </row>
    <row r="109" spans="2:5">
      <c r="B109" s="34">
        <v>98</v>
      </c>
      <c r="C109" s="34" t="s">
        <v>562</v>
      </c>
      <c r="D109" s="214">
        <v>85</v>
      </c>
      <c r="E109" s="211">
        <v>71</v>
      </c>
    </row>
    <row r="110" spans="2:5">
      <c r="B110" s="34">
        <v>99</v>
      </c>
      <c r="C110" s="34" t="s">
        <v>658</v>
      </c>
      <c r="D110" s="214">
        <v>105</v>
      </c>
      <c r="E110" s="211">
        <v>108</v>
      </c>
    </row>
    <row r="111" spans="2:5">
      <c r="B111" s="34">
        <v>100</v>
      </c>
      <c r="C111" s="34" t="s">
        <v>661</v>
      </c>
      <c r="D111" s="214">
        <v>112</v>
      </c>
      <c r="E111" s="211">
        <v>104</v>
      </c>
    </row>
    <row r="112" spans="2:5">
      <c r="B112" s="34">
        <v>101</v>
      </c>
      <c r="C112" s="34" t="s">
        <v>662</v>
      </c>
      <c r="D112" s="214">
        <v>85</v>
      </c>
      <c r="E112" s="211">
        <v>87</v>
      </c>
    </row>
    <row r="113" spans="2:5">
      <c r="B113" s="34">
        <v>102</v>
      </c>
      <c r="C113" s="34" t="s">
        <v>32</v>
      </c>
      <c r="D113" s="214">
        <v>85</v>
      </c>
      <c r="E113" s="211">
        <v>91</v>
      </c>
    </row>
    <row r="114" spans="2:5">
      <c r="B114" s="34">
        <v>103</v>
      </c>
      <c r="C114" s="34" t="s">
        <v>221</v>
      </c>
      <c r="D114" s="214">
        <v>105</v>
      </c>
      <c r="E114" s="211">
        <v>86</v>
      </c>
    </row>
    <row r="115" spans="2:5">
      <c r="B115" s="34">
        <v>104</v>
      </c>
      <c r="C115" s="34" t="s">
        <v>665</v>
      </c>
      <c r="D115" s="214">
        <v>81</v>
      </c>
      <c r="E115" s="211">
        <v>81</v>
      </c>
    </row>
    <row r="116" spans="2:5">
      <c r="B116" s="34">
        <v>105</v>
      </c>
      <c r="C116" s="34" t="s">
        <v>563</v>
      </c>
      <c r="D116" s="214">
        <v>77</v>
      </c>
      <c r="E116" s="211">
        <v>77</v>
      </c>
    </row>
    <row r="117" spans="2:5">
      <c r="B117" s="34">
        <v>106</v>
      </c>
      <c r="C117" s="34" t="s">
        <v>564</v>
      </c>
      <c r="D117" s="214">
        <v>86</v>
      </c>
      <c r="E117" s="211">
        <v>84</v>
      </c>
    </row>
    <row r="118" spans="2:5">
      <c r="B118" s="34">
        <v>107</v>
      </c>
      <c r="C118" s="34" t="s">
        <v>39</v>
      </c>
      <c r="D118" s="214">
        <v>31</v>
      </c>
      <c r="E118" s="211">
        <v>32</v>
      </c>
    </row>
    <row r="119" spans="2:5">
      <c r="B119" s="34">
        <v>108</v>
      </c>
      <c r="C119" s="34" t="s">
        <v>670</v>
      </c>
      <c r="D119" s="214">
        <v>57</v>
      </c>
      <c r="E119" s="211">
        <v>49</v>
      </c>
    </row>
    <row r="120" spans="2:5">
      <c r="B120" s="34">
        <v>109</v>
      </c>
      <c r="C120" s="34" t="s">
        <v>671</v>
      </c>
      <c r="D120" s="214">
        <v>86</v>
      </c>
      <c r="E120" s="211">
        <v>86</v>
      </c>
    </row>
    <row r="121" spans="2:5">
      <c r="B121" s="34">
        <v>110</v>
      </c>
      <c r="C121" s="34" t="s">
        <v>185</v>
      </c>
      <c r="D121" s="214">
        <v>67</v>
      </c>
      <c r="E121" s="211">
        <v>56</v>
      </c>
    </row>
    <row r="122" spans="2:5">
      <c r="B122" s="34">
        <v>111</v>
      </c>
      <c r="C122" s="34" t="s">
        <v>669</v>
      </c>
      <c r="D122" s="214">
        <v>109</v>
      </c>
      <c r="E122" s="211">
        <v>96</v>
      </c>
    </row>
    <row r="123" spans="2:5">
      <c r="B123" s="34">
        <v>112</v>
      </c>
      <c r="C123" s="34" t="s">
        <v>668</v>
      </c>
      <c r="D123" s="214">
        <v>63</v>
      </c>
      <c r="E123" s="211">
        <v>63</v>
      </c>
    </row>
    <row r="124" spans="2:5">
      <c r="B124" s="34">
        <v>113</v>
      </c>
      <c r="C124" s="34" t="s">
        <v>41</v>
      </c>
      <c r="D124" s="214">
        <v>82</v>
      </c>
      <c r="E124" s="211">
        <v>69</v>
      </c>
    </row>
    <row r="125" spans="2:5">
      <c r="B125" s="34">
        <v>114</v>
      </c>
      <c r="C125" s="34" t="s">
        <v>673</v>
      </c>
      <c r="D125" s="214">
        <v>75</v>
      </c>
      <c r="E125" s="211">
        <v>83</v>
      </c>
    </row>
    <row r="126" spans="2:5">
      <c r="B126" s="34">
        <v>115</v>
      </c>
      <c r="C126" s="34" t="s">
        <v>674</v>
      </c>
      <c r="D126" s="214">
        <v>120</v>
      </c>
      <c r="E126" s="211">
        <v>98</v>
      </c>
    </row>
    <row r="127" spans="2:5">
      <c r="B127" s="34">
        <v>116</v>
      </c>
      <c r="C127" s="34" t="s">
        <v>42</v>
      </c>
      <c r="D127" s="214">
        <v>47</v>
      </c>
      <c r="E127" s="211">
        <v>47</v>
      </c>
    </row>
    <row r="128" spans="2:5">
      <c r="B128" s="34">
        <v>117</v>
      </c>
      <c r="C128" s="34" t="s">
        <v>50</v>
      </c>
      <c r="D128" s="214">
        <v>120</v>
      </c>
      <c r="E128" s="211">
        <v>110</v>
      </c>
    </row>
    <row r="129" spans="2:5">
      <c r="B129" s="34">
        <v>118</v>
      </c>
      <c r="C129" s="34" t="s">
        <v>675</v>
      </c>
      <c r="D129" s="214">
        <v>66</v>
      </c>
      <c r="E129" s="211">
        <v>53</v>
      </c>
    </row>
    <row r="130" spans="2:5">
      <c r="B130" s="34">
        <v>119</v>
      </c>
      <c r="C130" s="34" t="s">
        <v>235</v>
      </c>
      <c r="D130" s="214">
        <v>120</v>
      </c>
      <c r="E130" s="211">
        <v>110</v>
      </c>
    </row>
    <row r="131" spans="2:5">
      <c r="B131" s="34">
        <v>120</v>
      </c>
      <c r="C131" s="34" t="s">
        <v>676</v>
      </c>
      <c r="D131" s="214">
        <v>67</v>
      </c>
      <c r="E131" s="211">
        <v>77</v>
      </c>
    </row>
    <row r="132" spans="2:5">
      <c r="B132" s="34">
        <v>121</v>
      </c>
      <c r="C132" s="34" t="s">
        <v>565</v>
      </c>
      <c r="D132" s="214">
        <v>105</v>
      </c>
      <c r="E132" s="211">
        <v>107</v>
      </c>
    </row>
    <row r="133" spans="2:5">
      <c r="B133" s="34">
        <v>122</v>
      </c>
      <c r="C133" s="34" t="s">
        <v>566</v>
      </c>
      <c r="D133" s="214">
        <v>84</v>
      </c>
      <c r="E133" s="211">
        <v>82</v>
      </c>
    </row>
    <row r="134" spans="2:5">
      <c r="B134" s="34">
        <v>123</v>
      </c>
      <c r="C134" s="34" t="s">
        <v>54</v>
      </c>
      <c r="D134" s="214">
        <v>66</v>
      </c>
      <c r="E134" s="211">
        <v>66</v>
      </c>
    </row>
    <row r="135" spans="2:5">
      <c r="B135" s="34">
        <v>124</v>
      </c>
      <c r="C135" s="34" t="s">
        <v>679</v>
      </c>
      <c r="D135" s="214">
        <v>64</v>
      </c>
      <c r="E135" s="211">
        <v>64</v>
      </c>
    </row>
    <row r="136" spans="2:5">
      <c r="B136" s="34">
        <v>125</v>
      </c>
      <c r="C136" s="34" t="s">
        <v>567</v>
      </c>
      <c r="D136" s="214">
        <v>83</v>
      </c>
      <c r="E136" s="211">
        <v>62</v>
      </c>
    </row>
    <row r="137" spans="2:5">
      <c r="B137" s="34">
        <v>126</v>
      </c>
      <c r="C137" s="34" t="s">
        <v>57</v>
      </c>
      <c r="D137" s="214">
        <v>87</v>
      </c>
      <c r="E137" s="211">
        <v>96</v>
      </c>
    </row>
    <row r="138" spans="2:5">
      <c r="B138" s="34">
        <v>127</v>
      </c>
      <c r="C138" s="34" t="s">
        <v>141</v>
      </c>
      <c r="D138" s="214">
        <v>78</v>
      </c>
      <c r="E138" s="211">
        <v>82</v>
      </c>
    </row>
    <row r="139" spans="2:5">
      <c r="B139" s="34">
        <v>128</v>
      </c>
      <c r="C139" s="34" t="s">
        <v>681</v>
      </c>
      <c r="D139" s="214">
        <v>78</v>
      </c>
      <c r="E139" s="211">
        <v>66</v>
      </c>
    </row>
    <row r="140" spans="2:5">
      <c r="B140" s="34">
        <v>129</v>
      </c>
      <c r="C140" s="34" t="s">
        <v>60</v>
      </c>
      <c r="D140" s="214">
        <v>105</v>
      </c>
      <c r="E140" s="211">
        <v>101</v>
      </c>
    </row>
    <row r="141" spans="2:5">
      <c r="B141" s="34">
        <v>130</v>
      </c>
      <c r="C141" s="34" t="s">
        <v>682</v>
      </c>
      <c r="D141" s="214">
        <v>63</v>
      </c>
      <c r="E141" s="211">
        <v>63</v>
      </c>
    </row>
    <row r="142" spans="2:5">
      <c r="B142" s="34">
        <v>131</v>
      </c>
      <c r="C142" s="34" t="s">
        <v>62</v>
      </c>
      <c r="D142" s="214">
        <v>70</v>
      </c>
      <c r="E142" s="211">
        <v>74</v>
      </c>
    </row>
    <row r="143" spans="2:5">
      <c r="B143" s="34">
        <v>132</v>
      </c>
      <c r="C143" s="34" t="s">
        <v>595</v>
      </c>
      <c r="D143" s="214">
        <v>105</v>
      </c>
      <c r="E143" s="211">
        <v>104</v>
      </c>
    </row>
    <row r="144" spans="2:5">
      <c r="B144" s="34">
        <v>133</v>
      </c>
      <c r="C144" s="34" t="s">
        <v>63</v>
      </c>
      <c r="D144" s="214">
        <v>77</v>
      </c>
      <c r="E144" s="211">
        <v>79</v>
      </c>
    </row>
    <row r="145" spans="2:5">
      <c r="B145" s="34">
        <v>134</v>
      </c>
      <c r="C145" s="34" t="s">
        <v>683</v>
      </c>
      <c r="D145" s="214">
        <v>92</v>
      </c>
      <c r="E145" s="211">
        <v>78</v>
      </c>
    </row>
    <row r="146" spans="2:5">
      <c r="B146" s="34">
        <v>135</v>
      </c>
      <c r="C146" s="34" t="s">
        <v>684</v>
      </c>
      <c r="D146" s="214">
        <v>60</v>
      </c>
      <c r="E146" s="211">
        <v>60</v>
      </c>
    </row>
    <row r="147" spans="2:5">
      <c r="B147" s="34">
        <v>136</v>
      </c>
      <c r="C147" s="34" t="s">
        <v>66</v>
      </c>
      <c r="D147" s="214">
        <v>95</v>
      </c>
      <c r="E147" s="211">
        <v>95</v>
      </c>
    </row>
    <row r="148" spans="2:5">
      <c r="B148" s="34">
        <v>137</v>
      </c>
      <c r="C148" s="34" t="s">
        <v>685</v>
      </c>
      <c r="D148" s="214">
        <v>67</v>
      </c>
      <c r="E148" s="211">
        <v>72</v>
      </c>
    </row>
    <row r="149" spans="2:5">
      <c r="B149" s="34">
        <v>138</v>
      </c>
      <c r="C149" s="34" t="s">
        <v>186</v>
      </c>
      <c r="D149" s="214">
        <v>53</v>
      </c>
      <c r="E149" s="211">
        <v>58</v>
      </c>
    </row>
    <row r="150" spans="2:5">
      <c r="B150" s="34">
        <v>139</v>
      </c>
      <c r="C150" s="34" t="s">
        <v>68</v>
      </c>
      <c r="D150" s="214">
        <v>64</v>
      </c>
      <c r="E150" s="211">
        <v>64</v>
      </c>
    </row>
    <row r="151" spans="2:5">
      <c r="B151" s="34">
        <v>140</v>
      </c>
      <c r="C151" s="34" t="s">
        <v>680</v>
      </c>
      <c r="D151" s="214">
        <v>88</v>
      </c>
      <c r="E151" s="211">
        <v>80</v>
      </c>
    </row>
    <row r="152" spans="2:5">
      <c r="B152" s="34">
        <v>141</v>
      </c>
      <c r="C152" s="34" t="s">
        <v>69</v>
      </c>
      <c r="D152" s="214">
        <v>83</v>
      </c>
      <c r="E152" s="211">
        <v>83</v>
      </c>
    </row>
    <row r="153" spans="2:5">
      <c r="B153" s="34">
        <v>142</v>
      </c>
      <c r="C153" s="34" t="s">
        <v>70</v>
      </c>
      <c r="D153" s="214">
        <v>72</v>
      </c>
      <c r="E153" s="211">
        <v>61</v>
      </c>
    </row>
    <row r="154" spans="2:5">
      <c r="B154" s="34">
        <v>143</v>
      </c>
      <c r="C154" s="34" t="s">
        <v>686</v>
      </c>
      <c r="D154" s="214">
        <v>58</v>
      </c>
      <c r="E154" s="211">
        <v>58</v>
      </c>
    </row>
    <row r="155" spans="2:5">
      <c r="B155" s="34">
        <v>144</v>
      </c>
      <c r="C155" s="34" t="s">
        <v>72</v>
      </c>
      <c r="D155" s="214">
        <v>63</v>
      </c>
      <c r="E155" s="211">
        <v>53</v>
      </c>
    </row>
    <row r="156" spans="2:5">
      <c r="B156" s="34">
        <v>145</v>
      </c>
      <c r="C156" s="34" t="s">
        <v>73</v>
      </c>
      <c r="D156" s="214">
        <v>79</v>
      </c>
      <c r="E156" s="211">
        <v>71</v>
      </c>
    </row>
    <row r="157" spans="2:5">
      <c r="B157" s="34">
        <v>146</v>
      </c>
      <c r="C157" s="34" t="s">
        <v>687</v>
      </c>
      <c r="D157" s="214">
        <v>98</v>
      </c>
      <c r="E157" s="211">
        <v>103</v>
      </c>
    </row>
    <row r="158" spans="2:5">
      <c r="B158" s="34">
        <v>147</v>
      </c>
      <c r="C158" s="34" t="s">
        <v>688</v>
      </c>
      <c r="D158" s="214">
        <v>92</v>
      </c>
      <c r="E158" s="211">
        <v>95</v>
      </c>
    </row>
    <row r="159" spans="2:5">
      <c r="B159" s="34">
        <v>148</v>
      </c>
      <c r="C159" s="34" t="s">
        <v>689</v>
      </c>
      <c r="D159" s="214">
        <v>88</v>
      </c>
      <c r="E159" s="211">
        <v>97</v>
      </c>
    </row>
    <row r="160" spans="2:5">
      <c r="B160" s="34">
        <v>149</v>
      </c>
      <c r="C160" s="34" t="s">
        <v>74</v>
      </c>
      <c r="D160" s="214">
        <v>66</v>
      </c>
      <c r="E160" s="211">
        <v>66</v>
      </c>
    </row>
    <row r="161" spans="2:5">
      <c r="B161" s="34">
        <v>150</v>
      </c>
      <c r="C161" s="34" t="s">
        <v>77</v>
      </c>
      <c r="D161" s="214">
        <v>73</v>
      </c>
      <c r="E161" s="211">
        <v>73</v>
      </c>
    </row>
    <row r="162" spans="2:5">
      <c r="B162" s="34">
        <v>151</v>
      </c>
      <c r="C162" s="34" t="s">
        <v>78</v>
      </c>
      <c r="D162" s="214">
        <v>78</v>
      </c>
      <c r="E162" s="211">
        <v>59</v>
      </c>
    </row>
    <row r="163" spans="2:5">
      <c r="B163" s="34">
        <v>152</v>
      </c>
      <c r="C163" s="34" t="s">
        <v>79</v>
      </c>
      <c r="D163" s="214">
        <v>90</v>
      </c>
      <c r="E163" s="211">
        <v>61</v>
      </c>
    </row>
    <row r="164" spans="2:5">
      <c r="B164" s="34">
        <v>153</v>
      </c>
      <c r="C164" s="34" t="s">
        <v>678</v>
      </c>
      <c r="D164" s="214">
        <v>50</v>
      </c>
      <c r="E164" s="211">
        <v>53</v>
      </c>
    </row>
    <row r="165" spans="2:5">
      <c r="B165" s="34">
        <v>154</v>
      </c>
      <c r="C165" s="34" t="s">
        <v>690</v>
      </c>
      <c r="D165" s="214">
        <v>89</v>
      </c>
      <c r="E165" s="211">
        <v>80</v>
      </c>
    </row>
    <row r="166" spans="2:5">
      <c r="B166" s="34">
        <v>155</v>
      </c>
      <c r="C166" s="34" t="s">
        <v>691</v>
      </c>
      <c r="D166" s="214">
        <v>119</v>
      </c>
      <c r="E166" s="211">
        <v>110</v>
      </c>
    </row>
    <row r="167" spans="2:5">
      <c r="B167" s="34">
        <v>156</v>
      </c>
      <c r="C167" s="34" t="s">
        <v>84</v>
      </c>
      <c r="D167" s="214">
        <v>90</v>
      </c>
      <c r="E167" s="211">
        <v>83</v>
      </c>
    </row>
    <row r="168" spans="2:5">
      <c r="B168" s="34">
        <v>157</v>
      </c>
      <c r="C168" s="34" t="s">
        <v>85</v>
      </c>
      <c r="D168" s="214">
        <v>48</v>
      </c>
      <c r="E168" s="211">
        <v>48</v>
      </c>
    </row>
    <row r="169" spans="2:5">
      <c r="B169" s="34">
        <v>158</v>
      </c>
      <c r="C169" s="34" t="s">
        <v>86</v>
      </c>
      <c r="D169" s="214">
        <v>91</v>
      </c>
      <c r="E169" s="211">
        <v>77</v>
      </c>
    </row>
    <row r="170" spans="2:5">
      <c r="B170" s="34">
        <v>159</v>
      </c>
      <c r="C170" s="34" t="s">
        <v>87</v>
      </c>
      <c r="D170" s="214">
        <v>90</v>
      </c>
      <c r="E170" s="211">
        <v>90</v>
      </c>
    </row>
    <row r="171" spans="2:5">
      <c r="B171" s="34">
        <v>160</v>
      </c>
      <c r="C171" s="34" t="s">
        <v>695</v>
      </c>
      <c r="D171" s="214">
        <v>91</v>
      </c>
      <c r="E171" s="211">
        <v>98</v>
      </c>
    </row>
    <row r="172" spans="2:5">
      <c r="B172" s="34">
        <v>161</v>
      </c>
      <c r="C172" s="34" t="s">
        <v>89</v>
      </c>
      <c r="D172" s="214">
        <v>71</v>
      </c>
      <c r="E172" s="211">
        <v>68</v>
      </c>
    </row>
    <row r="173" spans="2:5">
      <c r="B173" s="34">
        <v>162</v>
      </c>
      <c r="C173" s="34" t="s">
        <v>90</v>
      </c>
      <c r="D173" s="214">
        <v>86</v>
      </c>
      <c r="E173" s="211">
        <v>94</v>
      </c>
    </row>
    <row r="174" spans="2:5">
      <c r="B174" s="34">
        <v>163</v>
      </c>
      <c r="C174" s="34" t="s">
        <v>569</v>
      </c>
      <c r="D174" s="214">
        <v>99</v>
      </c>
      <c r="E174" s="211">
        <v>99</v>
      </c>
    </row>
    <row r="175" spans="2:5">
      <c r="B175" s="34">
        <v>164</v>
      </c>
      <c r="C175" s="34" t="s">
        <v>696</v>
      </c>
      <c r="D175" s="214">
        <v>63</v>
      </c>
      <c r="E175" s="211">
        <v>71</v>
      </c>
    </row>
    <row r="176" spans="2:5">
      <c r="B176" s="34">
        <v>165</v>
      </c>
      <c r="C176" s="34" t="s">
        <v>148</v>
      </c>
      <c r="D176" s="214">
        <v>71</v>
      </c>
      <c r="E176" s="211">
        <v>71</v>
      </c>
    </row>
    <row r="177" spans="2:5">
      <c r="B177" s="34">
        <v>166</v>
      </c>
      <c r="C177" s="34" t="s">
        <v>91</v>
      </c>
      <c r="D177" s="214">
        <v>96</v>
      </c>
      <c r="E177" s="211">
        <v>79</v>
      </c>
    </row>
    <row r="178" spans="2:5">
      <c r="B178" s="34">
        <v>167</v>
      </c>
      <c r="C178" s="34" t="s">
        <v>92</v>
      </c>
      <c r="D178" s="214">
        <v>107</v>
      </c>
      <c r="E178" s="211">
        <v>110</v>
      </c>
    </row>
    <row r="179" spans="2:5">
      <c r="B179" s="34">
        <v>168</v>
      </c>
      <c r="C179" s="34" t="s">
        <v>697</v>
      </c>
      <c r="D179" s="214">
        <v>99</v>
      </c>
      <c r="E179" s="211">
        <v>94</v>
      </c>
    </row>
    <row r="180" spans="2:5">
      <c r="B180" s="34">
        <v>169</v>
      </c>
      <c r="C180" s="34" t="s">
        <v>698</v>
      </c>
      <c r="D180" s="214">
        <v>53</v>
      </c>
      <c r="E180" s="211">
        <v>66</v>
      </c>
    </row>
    <row r="181" spans="2:5">
      <c r="B181" s="34">
        <v>170</v>
      </c>
      <c r="C181" s="34" t="s">
        <v>699</v>
      </c>
      <c r="D181" s="214">
        <v>89</v>
      </c>
      <c r="E181" s="211">
        <v>86</v>
      </c>
    </row>
    <row r="182" spans="2:5">
      <c r="B182" s="34">
        <v>171</v>
      </c>
      <c r="C182" s="34" t="s">
        <v>96</v>
      </c>
      <c r="D182" s="214">
        <v>81</v>
      </c>
      <c r="E182" s="211">
        <v>81</v>
      </c>
    </row>
    <row r="183" spans="2:5">
      <c r="B183" s="34">
        <v>172</v>
      </c>
      <c r="C183" s="34" t="s">
        <v>700</v>
      </c>
      <c r="D183" s="214">
        <v>105</v>
      </c>
      <c r="E183" s="211">
        <v>92</v>
      </c>
    </row>
    <row r="184" spans="2:5">
      <c r="B184" s="34">
        <v>173</v>
      </c>
      <c r="C184" s="34" t="s">
        <v>98</v>
      </c>
      <c r="D184" s="214">
        <v>105</v>
      </c>
      <c r="E184" s="211">
        <v>110</v>
      </c>
    </row>
    <row r="185" spans="2:5">
      <c r="B185" s="34">
        <v>174</v>
      </c>
      <c r="C185" s="34" t="s">
        <v>701</v>
      </c>
      <c r="D185" s="214">
        <v>90</v>
      </c>
      <c r="E185" s="211">
        <v>83</v>
      </c>
    </row>
    <row r="186" spans="2:5">
      <c r="B186" s="34">
        <v>175</v>
      </c>
      <c r="C186" s="34" t="s">
        <v>101</v>
      </c>
      <c r="D186" s="214">
        <v>74</v>
      </c>
      <c r="E186" s="211">
        <v>60</v>
      </c>
    </row>
    <row r="187" spans="2:5">
      <c r="B187" s="34">
        <v>176</v>
      </c>
      <c r="C187" s="34" t="s">
        <v>102</v>
      </c>
      <c r="D187" s="214">
        <v>85</v>
      </c>
      <c r="E187" s="211">
        <v>87</v>
      </c>
    </row>
    <row r="188" spans="2:5">
      <c r="B188" s="34">
        <v>177</v>
      </c>
      <c r="C188" s="34" t="s">
        <v>703</v>
      </c>
      <c r="D188" s="214">
        <v>76</v>
      </c>
      <c r="E188" s="211">
        <v>76</v>
      </c>
    </row>
    <row r="189" spans="2:5">
      <c r="B189" s="34">
        <v>178</v>
      </c>
      <c r="C189" s="34" t="s">
        <v>704</v>
      </c>
      <c r="D189" s="214">
        <v>108</v>
      </c>
      <c r="E189" s="211">
        <v>98</v>
      </c>
    </row>
    <row r="190" spans="2:5">
      <c r="B190" s="34">
        <v>179</v>
      </c>
      <c r="C190" s="34" t="s">
        <v>105</v>
      </c>
      <c r="D190" s="214">
        <v>92</v>
      </c>
      <c r="E190" s="211">
        <v>86</v>
      </c>
    </row>
    <row r="191" spans="2:5">
      <c r="B191" s="34">
        <v>180</v>
      </c>
      <c r="C191" s="34" t="s">
        <v>705</v>
      </c>
      <c r="D191" s="214">
        <v>70</v>
      </c>
      <c r="E191" s="211">
        <v>68</v>
      </c>
    </row>
    <row r="192" spans="2:5">
      <c r="B192" s="34">
        <v>181</v>
      </c>
      <c r="C192" s="34" t="s">
        <v>571</v>
      </c>
      <c r="D192" s="214">
        <v>105</v>
      </c>
      <c r="E192" s="211">
        <v>95</v>
      </c>
    </row>
    <row r="193" spans="2:5">
      <c r="B193" s="34">
        <v>182</v>
      </c>
      <c r="C193" s="34" t="s">
        <v>107</v>
      </c>
      <c r="D193" s="214">
        <v>84</v>
      </c>
      <c r="E193" s="211">
        <v>89</v>
      </c>
    </row>
    <row r="194" spans="2:5">
      <c r="B194" s="34">
        <v>183</v>
      </c>
      <c r="C194" s="34" t="s">
        <v>108</v>
      </c>
      <c r="D194" s="214">
        <v>120</v>
      </c>
      <c r="E194" s="211">
        <v>110</v>
      </c>
    </row>
    <row r="195" spans="2:5">
      <c r="B195" s="34">
        <v>184</v>
      </c>
      <c r="C195" s="34" t="s">
        <v>596</v>
      </c>
      <c r="D195" s="214">
        <v>103</v>
      </c>
      <c r="E195" s="211">
        <v>103</v>
      </c>
    </row>
    <row r="196" spans="2:5">
      <c r="B196" s="34">
        <v>185</v>
      </c>
      <c r="C196" s="34" t="s">
        <v>706</v>
      </c>
      <c r="D196" s="214">
        <v>73</v>
      </c>
      <c r="E196" s="211">
        <v>78</v>
      </c>
    </row>
    <row r="197" spans="2:5">
      <c r="B197" s="34">
        <v>186</v>
      </c>
      <c r="C197" s="34" t="s">
        <v>707</v>
      </c>
      <c r="D197" s="214">
        <v>76</v>
      </c>
      <c r="E197" s="211">
        <v>81</v>
      </c>
    </row>
    <row r="198" spans="2:5">
      <c r="B198" s="34">
        <v>187</v>
      </c>
      <c r="C198" s="34" t="s">
        <v>702</v>
      </c>
      <c r="D198" s="214">
        <v>105</v>
      </c>
      <c r="E198" s="211">
        <v>105</v>
      </c>
    </row>
    <row r="199" spans="2:5">
      <c r="B199" s="34">
        <v>188</v>
      </c>
      <c r="C199" s="34" t="s">
        <v>709</v>
      </c>
      <c r="D199" s="214">
        <v>25</v>
      </c>
      <c r="E199" s="211">
        <v>25</v>
      </c>
    </row>
    <row r="200" spans="2:5">
      <c r="B200" s="34">
        <v>189</v>
      </c>
      <c r="C200" s="34" t="s">
        <v>725</v>
      </c>
      <c r="D200" s="214">
        <v>54</v>
      </c>
      <c r="E200" s="211">
        <v>56</v>
      </c>
    </row>
    <row r="201" spans="2:5">
      <c r="B201" s="34">
        <v>190</v>
      </c>
      <c r="C201" s="34" t="s">
        <v>726</v>
      </c>
      <c r="D201" s="214">
        <v>120</v>
      </c>
      <c r="E201" s="211">
        <v>72</v>
      </c>
    </row>
    <row r="202" spans="2:5">
      <c r="B202" s="34">
        <v>191</v>
      </c>
      <c r="C202" s="34" t="s">
        <v>710</v>
      </c>
      <c r="D202" s="214">
        <v>78</v>
      </c>
      <c r="E202" s="211">
        <v>76</v>
      </c>
    </row>
    <row r="203" spans="2:5">
      <c r="B203" s="34">
        <v>192</v>
      </c>
      <c r="C203" s="34" t="s">
        <v>111</v>
      </c>
      <c r="D203" s="214">
        <v>62</v>
      </c>
      <c r="E203" s="211">
        <v>62</v>
      </c>
    </row>
    <row r="204" spans="2:5">
      <c r="B204" s="34">
        <v>193</v>
      </c>
      <c r="C204" s="34" t="s">
        <v>708</v>
      </c>
      <c r="D204" s="214">
        <v>88</v>
      </c>
      <c r="E204" s="211">
        <v>89</v>
      </c>
    </row>
    <row r="205" spans="2:5">
      <c r="B205" s="34">
        <v>194</v>
      </c>
      <c r="C205" s="34" t="s">
        <v>112</v>
      </c>
      <c r="D205" s="214">
        <v>82</v>
      </c>
      <c r="E205" s="211">
        <v>55</v>
      </c>
    </row>
    <row r="206" spans="2:5">
      <c r="B206" s="34">
        <v>195</v>
      </c>
      <c r="C206" s="34" t="s">
        <v>727</v>
      </c>
      <c r="D206" s="214">
        <v>112</v>
      </c>
      <c r="E206" s="211">
        <v>101</v>
      </c>
    </row>
    <row r="207" spans="2:5">
      <c r="B207" s="34">
        <v>196</v>
      </c>
      <c r="C207" s="34" t="s">
        <v>728</v>
      </c>
      <c r="D207" s="214">
        <v>120</v>
      </c>
      <c r="E207" s="211">
        <v>110</v>
      </c>
    </row>
    <row r="208" spans="2:5">
      <c r="B208" s="34">
        <v>197</v>
      </c>
      <c r="C208" s="34" t="s">
        <v>712</v>
      </c>
      <c r="D208" s="214">
        <v>87</v>
      </c>
      <c r="E208" s="211">
        <v>67</v>
      </c>
    </row>
    <row r="209" spans="2:5">
      <c r="B209" s="34">
        <v>198</v>
      </c>
      <c r="C209" s="34" t="s">
        <v>116</v>
      </c>
      <c r="D209" s="214">
        <v>82</v>
      </c>
      <c r="E209" s="211">
        <v>77</v>
      </c>
    </row>
    <row r="210" spans="2:5">
      <c r="B210" s="34">
        <v>199</v>
      </c>
      <c r="C210" s="34" t="s">
        <v>713</v>
      </c>
      <c r="D210" s="214">
        <v>61</v>
      </c>
      <c r="E210" s="211">
        <v>61</v>
      </c>
    </row>
    <row r="211" spans="2:5">
      <c r="B211" s="34">
        <v>200</v>
      </c>
      <c r="C211" s="34" t="s">
        <v>117</v>
      </c>
      <c r="D211" s="214">
        <v>75</v>
      </c>
      <c r="E211" s="211">
        <v>75</v>
      </c>
    </row>
    <row r="212" spans="2:5">
      <c r="B212" s="34">
        <v>201</v>
      </c>
      <c r="C212" s="34" t="s">
        <v>118</v>
      </c>
      <c r="D212" s="214">
        <v>78</v>
      </c>
      <c r="E212" s="211">
        <v>74</v>
      </c>
    </row>
    <row r="213" spans="2:5">
      <c r="B213" s="34">
        <v>202</v>
      </c>
      <c r="C213" s="34" t="s">
        <v>119</v>
      </c>
      <c r="D213" s="214">
        <v>63</v>
      </c>
      <c r="E213" s="211">
        <v>63</v>
      </c>
    </row>
    <row r="214" spans="2:5">
      <c r="B214" s="34">
        <v>203</v>
      </c>
      <c r="C214" s="34" t="s">
        <v>120</v>
      </c>
      <c r="D214" s="214">
        <v>92</v>
      </c>
      <c r="E214" s="211">
        <v>98</v>
      </c>
    </row>
    <row r="215" spans="2:5">
      <c r="B215" s="34">
        <v>204</v>
      </c>
      <c r="C215" s="34" t="s">
        <v>121</v>
      </c>
      <c r="D215" s="214">
        <v>59</v>
      </c>
      <c r="E215" s="211">
        <v>59</v>
      </c>
    </row>
    <row r="216" spans="2:5">
      <c r="B216" s="34">
        <v>205</v>
      </c>
      <c r="C216" s="34" t="s">
        <v>714</v>
      </c>
      <c r="D216" s="214">
        <v>99</v>
      </c>
      <c r="E216" s="211">
        <v>101</v>
      </c>
    </row>
    <row r="217" spans="2:5">
      <c r="B217" s="34">
        <v>206</v>
      </c>
      <c r="C217" s="34" t="s">
        <v>717</v>
      </c>
      <c r="D217" s="214">
        <v>62</v>
      </c>
      <c r="E217" s="211">
        <v>62</v>
      </c>
    </row>
    <row r="218" spans="2:5">
      <c r="B218" s="34">
        <v>207</v>
      </c>
      <c r="C218" s="34" t="s">
        <v>718</v>
      </c>
      <c r="D218" s="214">
        <v>50</v>
      </c>
      <c r="E218" s="211">
        <v>50</v>
      </c>
    </row>
    <row r="219" spans="2:5">
      <c r="B219" s="34">
        <v>208</v>
      </c>
      <c r="C219" s="34" t="s">
        <v>126</v>
      </c>
      <c r="D219" s="214">
        <v>120</v>
      </c>
      <c r="E219" s="211">
        <v>110</v>
      </c>
    </row>
    <row r="220" spans="2:5">
      <c r="B220" s="34">
        <v>209</v>
      </c>
      <c r="C220" s="34" t="s">
        <v>719</v>
      </c>
      <c r="D220" s="214">
        <v>105</v>
      </c>
      <c r="E220" s="211">
        <v>95</v>
      </c>
    </row>
    <row r="221" spans="2:5">
      <c r="B221" s="34">
        <v>210</v>
      </c>
      <c r="C221" s="34" t="s">
        <v>128</v>
      </c>
      <c r="D221" s="214">
        <v>46</v>
      </c>
      <c r="E221" s="211">
        <v>46</v>
      </c>
    </row>
    <row r="222" spans="2:5">
      <c r="B222" s="34">
        <v>211</v>
      </c>
      <c r="C222" s="34" t="s">
        <v>692</v>
      </c>
      <c r="D222" s="214">
        <v>72</v>
      </c>
      <c r="E222" s="211">
        <v>72</v>
      </c>
    </row>
    <row r="223" spans="2:5">
      <c r="B223" s="34">
        <v>212</v>
      </c>
      <c r="C223" s="34" t="s">
        <v>572</v>
      </c>
      <c r="D223" s="214">
        <v>86</v>
      </c>
      <c r="E223" s="211">
        <v>80</v>
      </c>
    </row>
    <row r="224" spans="2:5">
      <c r="B224" s="34">
        <v>213</v>
      </c>
      <c r="C224" s="34" t="s">
        <v>721</v>
      </c>
      <c r="D224" s="214">
        <v>118</v>
      </c>
      <c r="E224" s="211">
        <v>106</v>
      </c>
    </row>
    <row r="225" spans="2:5">
      <c r="B225" s="34">
        <v>214</v>
      </c>
      <c r="C225" s="34" t="s">
        <v>720</v>
      </c>
      <c r="D225" s="214">
        <v>105</v>
      </c>
      <c r="E225" s="211">
        <v>110</v>
      </c>
    </row>
    <row r="226" spans="2:5">
      <c r="B226" s="34">
        <v>215</v>
      </c>
      <c r="C226" s="34" t="s">
        <v>722</v>
      </c>
      <c r="D226" s="214">
        <v>117</v>
      </c>
      <c r="E226" s="211">
        <v>110</v>
      </c>
    </row>
    <row r="227" spans="2:5">
      <c r="B227" s="34">
        <v>216</v>
      </c>
      <c r="C227" s="34" t="s">
        <v>129</v>
      </c>
      <c r="D227" s="214">
        <v>68</v>
      </c>
      <c r="E227" s="211">
        <v>68</v>
      </c>
    </row>
    <row r="228" spans="2:5">
      <c r="B228" s="34">
        <v>217</v>
      </c>
      <c r="C228" s="34" t="s">
        <v>693</v>
      </c>
      <c r="D228" s="214">
        <v>66</v>
      </c>
      <c r="E228" s="211">
        <v>71</v>
      </c>
    </row>
    <row r="229" spans="2:5">
      <c r="B229" s="34">
        <v>218</v>
      </c>
      <c r="C229" s="34" t="s">
        <v>130</v>
      </c>
      <c r="D229" s="214">
        <v>102</v>
      </c>
      <c r="E229" s="211">
        <v>89</v>
      </c>
    </row>
    <row r="230" spans="2:5">
      <c r="B230" s="34">
        <v>219</v>
      </c>
      <c r="C230" s="34" t="s">
        <v>131</v>
      </c>
      <c r="D230" s="214">
        <v>55</v>
      </c>
      <c r="E230" s="211">
        <v>95</v>
      </c>
    </row>
    <row r="231" spans="2:5">
      <c r="B231" s="34">
        <v>220</v>
      </c>
      <c r="C231" s="34" t="s">
        <v>133</v>
      </c>
      <c r="D231" s="214">
        <v>61</v>
      </c>
      <c r="E231" s="211">
        <v>61</v>
      </c>
    </row>
    <row r="232" spans="2:5">
      <c r="B232" s="34">
        <v>221</v>
      </c>
      <c r="C232" s="34" t="s">
        <v>619</v>
      </c>
      <c r="D232" s="214">
        <v>105</v>
      </c>
      <c r="E232" s="211">
        <v>93</v>
      </c>
    </row>
    <row r="233" spans="2:5">
      <c r="B233" s="34">
        <v>222</v>
      </c>
      <c r="C233" s="34" t="s">
        <v>723</v>
      </c>
      <c r="D233" s="214">
        <v>71</v>
      </c>
      <c r="E233" s="211">
        <v>74</v>
      </c>
    </row>
    <row r="234" spans="2:5">
      <c r="B234" s="34">
        <v>223</v>
      </c>
      <c r="C234" s="34" t="s">
        <v>724</v>
      </c>
      <c r="D234" s="214">
        <v>93</v>
      </c>
      <c r="E234" s="211">
        <v>93</v>
      </c>
    </row>
    <row r="235" spans="2:5">
      <c r="B235" s="34">
        <v>224</v>
      </c>
      <c r="C235" s="34" t="s">
        <v>664</v>
      </c>
      <c r="D235" s="214">
        <v>70</v>
      </c>
      <c r="E235" s="211">
        <v>60</v>
      </c>
    </row>
    <row r="236" spans="2:5">
      <c r="B236" s="34">
        <v>225</v>
      </c>
      <c r="C236" s="34" t="s">
        <v>136</v>
      </c>
      <c r="D236" s="214">
        <v>54</v>
      </c>
      <c r="E236" s="211">
        <v>77</v>
      </c>
    </row>
    <row r="237" spans="2:5">
      <c r="B237" s="34">
        <v>226</v>
      </c>
      <c r="C237" s="34" t="s">
        <v>137</v>
      </c>
      <c r="D237" s="214">
        <v>91</v>
      </c>
      <c r="E237" s="211">
        <v>71</v>
      </c>
    </row>
  </sheetData>
  <sheetProtection algorithmName="SHA-512" hashValue="4s0g2xuyTYw7UN8MP4IhaSpt/5/e8TsNmGB7BjH7kHaR9ZBYLy/4ahI/E5rJ/hns5pfCs2tOyBrWGwu4qM2T5w==" saltValue="m+7Ft1I08KAYTeGDHmgsZA==" spinCount="100000" sheet="1" objects="1" scenarios="1"/>
  <pageMargins left="0.78740157480314965" right="0.78740157480314965" top="0.78740157480314965" bottom="0.78740157480314965" header="0.39370078740157483" footer="0.39370078740157483"/>
  <pageSetup paperSize="9" orientation="portrait" horizontalDpi="1200" verticalDpi="1200" r:id="rId1"/>
  <headerFooter alignWithMargins="0">
    <oddHeader>&amp;C&amp;Z&amp;F</oddHeader>
    <oddFooter>&amp;C&amp;P/&amp;N</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B3C44-CF22-4EB0-AFA7-5C7178607D98}">
  <sheetPr>
    <tabColor theme="6" tint="0.79998168889431442"/>
    <pageSetUpPr autoPageBreaks="0" fitToPage="1"/>
  </sheetPr>
  <dimension ref="A1:JK219"/>
  <sheetViews>
    <sheetView showGridLines="0" showRowColHeaders="0" workbookViewId="0"/>
  </sheetViews>
  <sheetFormatPr defaultColWidth="5.75" defaultRowHeight="20.100000000000001" customHeight="1"/>
  <cols>
    <col min="1" max="1" width="5.75" style="57" customWidth="1"/>
    <col min="2" max="2" width="22.875" style="57" customWidth="1"/>
    <col min="3" max="3" width="18.625" style="57" customWidth="1"/>
    <col min="4" max="4" width="22.875" style="57" customWidth="1"/>
    <col min="5" max="5" width="18.625" style="57" customWidth="1"/>
    <col min="6" max="6" width="25.75" style="57" customWidth="1"/>
    <col min="7" max="9" width="5.75" style="57" customWidth="1"/>
    <col min="10" max="10" width="8.375" style="57" customWidth="1"/>
    <col min="11" max="16384" width="5.75" style="57"/>
  </cols>
  <sheetData>
    <row r="1" spans="1:271" ht="30" customHeight="1">
      <c r="A1" s="54"/>
      <c r="B1" s="55"/>
      <c r="C1" s="55"/>
      <c r="D1" s="55"/>
      <c r="E1" s="55"/>
      <c r="F1" s="55"/>
      <c r="G1" s="54"/>
      <c r="H1" s="54"/>
      <c r="I1" s="54"/>
      <c r="J1" s="54"/>
      <c r="K1" s="54"/>
      <c r="L1" s="54"/>
      <c r="M1" s="54"/>
      <c r="N1" s="54"/>
      <c r="O1" s="54"/>
      <c r="P1" s="54"/>
      <c r="Q1" s="54"/>
      <c r="R1" s="54"/>
      <c r="S1" s="54"/>
      <c r="T1" s="54"/>
      <c r="U1" s="54"/>
      <c r="V1" s="54"/>
      <c r="W1" s="54"/>
      <c r="X1" s="54"/>
      <c r="Y1" s="54"/>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row>
    <row r="2" spans="1:271" ht="138.75" customHeight="1">
      <c r="A2" s="54"/>
      <c r="B2" s="251">
        <f>DTM</f>
        <v>46092</v>
      </c>
      <c r="C2" s="251"/>
      <c r="D2" s="251"/>
      <c r="E2" s="251"/>
      <c r="F2" s="251"/>
      <c r="G2" s="54"/>
      <c r="H2" s="54"/>
      <c r="I2" s="54"/>
      <c r="J2" s="54"/>
      <c r="K2" s="54"/>
      <c r="L2" s="54"/>
      <c r="M2" s="54"/>
      <c r="N2" s="54"/>
      <c r="O2" s="54"/>
      <c r="P2" s="54"/>
      <c r="Q2" s="54"/>
      <c r="R2" s="54"/>
      <c r="S2" s="54"/>
      <c r="T2" s="54"/>
      <c r="U2" s="54"/>
      <c r="V2" s="54"/>
      <c r="W2" s="54"/>
      <c r="X2" s="54"/>
      <c r="Y2" s="54"/>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row>
    <row r="3" spans="1:271" ht="20.100000000000001" customHeight="1">
      <c r="A3" s="54"/>
      <c r="B3" s="56"/>
      <c r="C3" s="56"/>
      <c r="D3" s="56"/>
      <c r="E3" s="56"/>
      <c r="F3" s="56"/>
      <c r="G3" s="54"/>
      <c r="H3" s="54"/>
      <c r="I3" s="54"/>
      <c r="J3" s="54"/>
      <c r="K3" s="54"/>
      <c r="L3" s="54"/>
      <c r="M3" s="54"/>
      <c r="N3" s="54"/>
      <c r="O3" s="54"/>
      <c r="P3" s="54"/>
      <c r="Q3" s="54"/>
      <c r="R3" s="54"/>
      <c r="S3" s="54"/>
      <c r="T3" s="54"/>
      <c r="U3" s="54"/>
      <c r="V3" s="54"/>
      <c r="W3" s="54"/>
      <c r="X3" s="54"/>
      <c r="Y3" s="54"/>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6"/>
      <c r="EB3" s="56"/>
      <c r="EC3" s="56"/>
      <c r="ED3" s="56"/>
      <c r="EE3" s="56"/>
      <c r="EF3" s="56"/>
      <c r="EG3" s="56"/>
      <c r="EH3" s="56"/>
      <c r="EI3" s="56"/>
      <c r="EJ3" s="56"/>
      <c r="EK3" s="56"/>
      <c r="EL3" s="56"/>
      <c r="EM3" s="56"/>
      <c r="EN3" s="56"/>
      <c r="EO3" s="56"/>
      <c r="EP3" s="56"/>
      <c r="EQ3" s="56"/>
      <c r="ER3" s="56"/>
      <c r="ES3" s="56"/>
      <c r="ET3" s="56"/>
      <c r="EU3" s="56"/>
      <c r="EV3" s="56"/>
      <c r="EW3" s="56"/>
      <c r="EX3" s="56"/>
      <c r="EY3" s="56"/>
      <c r="EZ3" s="56"/>
      <c r="FA3" s="56"/>
      <c r="FB3" s="56"/>
      <c r="FC3" s="56"/>
      <c r="FD3" s="56"/>
      <c r="FE3" s="56"/>
      <c r="FF3" s="56"/>
      <c r="FG3" s="56"/>
      <c r="FH3" s="56"/>
      <c r="FI3" s="56"/>
      <c r="FJ3" s="56"/>
      <c r="FK3" s="56"/>
      <c r="FL3" s="56"/>
      <c r="FM3" s="56"/>
      <c r="FN3" s="56"/>
      <c r="FO3" s="56"/>
      <c r="FP3" s="56"/>
      <c r="FQ3" s="56"/>
      <c r="FR3" s="56"/>
      <c r="FS3" s="56"/>
      <c r="FT3" s="56"/>
      <c r="FU3" s="56"/>
      <c r="FV3" s="56"/>
      <c r="FW3" s="56"/>
      <c r="FX3" s="56"/>
      <c r="FY3" s="56"/>
      <c r="FZ3" s="56"/>
      <c r="GA3" s="56"/>
      <c r="GB3" s="56"/>
      <c r="GC3" s="56"/>
      <c r="GD3" s="56"/>
      <c r="GE3" s="56"/>
      <c r="GF3" s="56"/>
      <c r="GG3" s="56"/>
      <c r="GH3" s="56"/>
      <c r="GI3" s="56"/>
      <c r="GJ3" s="56"/>
      <c r="GK3" s="56"/>
      <c r="GL3" s="56"/>
      <c r="GM3" s="56"/>
      <c r="GN3" s="56"/>
      <c r="GO3" s="56"/>
      <c r="GP3" s="56"/>
      <c r="GQ3" s="56"/>
      <c r="GR3" s="56"/>
      <c r="GS3" s="56"/>
      <c r="GT3" s="56"/>
      <c r="GU3" s="56"/>
      <c r="GV3" s="56"/>
      <c r="GW3" s="56"/>
      <c r="GX3" s="56"/>
      <c r="GY3" s="56"/>
      <c r="GZ3" s="56"/>
      <c r="HA3" s="56"/>
      <c r="HB3" s="56"/>
      <c r="HC3" s="56"/>
      <c r="HD3" s="56"/>
      <c r="HE3" s="56"/>
      <c r="HF3" s="56"/>
      <c r="HG3" s="56"/>
      <c r="HH3" s="56"/>
      <c r="HI3" s="56"/>
      <c r="HJ3" s="56"/>
      <c r="HK3" s="56"/>
      <c r="HL3" s="56"/>
      <c r="HM3" s="56"/>
      <c r="HN3" s="56"/>
      <c r="HO3" s="56"/>
      <c r="HP3" s="56"/>
      <c r="HQ3" s="56"/>
      <c r="HR3" s="56"/>
      <c r="HS3" s="56"/>
      <c r="HT3" s="56"/>
      <c r="HU3" s="56"/>
      <c r="HV3" s="56"/>
      <c r="HW3" s="56"/>
      <c r="HX3" s="56"/>
      <c r="HY3" s="56"/>
      <c r="HZ3" s="56"/>
      <c r="IA3" s="56"/>
      <c r="IB3" s="56"/>
      <c r="IC3" s="56"/>
      <c r="ID3" s="56"/>
      <c r="IE3" s="56"/>
      <c r="IF3" s="56"/>
      <c r="IG3" s="56"/>
      <c r="IH3" s="56"/>
      <c r="II3" s="56"/>
      <c r="IJ3" s="56"/>
      <c r="IK3" s="56"/>
      <c r="IL3" s="56"/>
      <c r="IM3" s="56"/>
      <c r="IN3" s="56"/>
      <c r="IO3" s="56"/>
      <c r="IP3" s="56"/>
      <c r="IQ3" s="56"/>
      <c r="IR3" s="56"/>
      <c r="IS3" s="56"/>
      <c r="IT3" s="56"/>
      <c r="IU3" s="56"/>
      <c r="IV3" s="56"/>
      <c r="IW3" s="56"/>
      <c r="IX3" s="56"/>
      <c r="IY3" s="56"/>
      <c r="IZ3" s="56"/>
      <c r="JA3" s="56"/>
      <c r="JB3" s="56"/>
      <c r="JC3" s="56"/>
      <c r="JD3" s="56"/>
      <c r="JE3" s="56"/>
      <c r="JF3" s="56"/>
      <c r="JG3" s="56"/>
      <c r="JH3" s="56"/>
      <c r="JI3" s="56"/>
      <c r="JJ3" s="56"/>
      <c r="JK3" s="56"/>
    </row>
    <row r="4" spans="1:271" ht="30" customHeight="1">
      <c r="A4" s="54"/>
      <c r="B4" s="252" t="s">
        <v>260</v>
      </c>
      <c r="C4" s="225"/>
      <c r="D4" s="225"/>
      <c r="E4" s="225"/>
      <c r="F4" s="225"/>
      <c r="G4" s="54"/>
      <c r="H4" s="54"/>
      <c r="I4" s="54"/>
      <c r="J4" s="54"/>
      <c r="K4" s="54"/>
      <c r="L4" s="54"/>
      <c r="M4" s="54"/>
      <c r="N4" s="54"/>
      <c r="O4" s="54"/>
      <c r="P4" s="54"/>
      <c r="Q4" s="54"/>
      <c r="R4" s="54"/>
      <c r="S4" s="54"/>
      <c r="T4" s="54"/>
      <c r="U4" s="54"/>
      <c r="V4" s="54"/>
      <c r="W4" s="54"/>
      <c r="X4" s="54"/>
      <c r="Y4" s="54"/>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c r="BG4" s="56"/>
      <c r="BH4" s="56"/>
      <c r="BI4" s="56"/>
      <c r="BJ4" s="56"/>
      <c r="BK4" s="56"/>
      <c r="BL4" s="56"/>
      <c r="BM4" s="56"/>
      <c r="BN4" s="56"/>
      <c r="BO4" s="56"/>
      <c r="BP4" s="56"/>
      <c r="BQ4" s="56"/>
      <c r="BR4" s="56"/>
      <c r="BS4" s="56"/>
      <c r="BT4" s="56"/>
      <c r="BU4" s="56"/>
      <c r="BV4" s="56"/>
      <c r="BW4" s="56"/>
      <c r="BX4" s="56"/>
      <c r="BY4" s="56"/>
      <c r="BZ4" s="56"/>
      <c r="CA4" s="56"/>
      <c r="CB4" s="56"/>
      <c r="CC4" s="56"/>
      <c r="CD4" s="56"/>
      <c r="CE4" s="56"/>
      <c r="CF4" s="56"/>
      <c r="CG4" s="56"/>
      <c r="CH4" s="56"/>
      <c r="CI4" s="56"/>
      <c r="CJ4" s="56"/>
      <c r="CK4" s="56"/>
      <c r="CL4" s="56"/>
      <c r="CM4" s="56"/>
      <c r="CN4" s="56"/>
      <c r="CO4" s="56"/>
      <c r="CP4" s="56"/>
      <c r="CQ4" s="56"/>
      <c r="CR4" s="56"/>
      <c r="CS4" s="56"/>
      <c r="CT4" s="56"/>
      <c r="CU4" s="56"/>
      <c r="CV4" s="56"/>
      <c r="CW4" s="56"/>
      <c r="CX4" s="56"/>
      <c r="CY4" s="56"/>
      <c r="CZ4" s="56"/>
      <c r="DA4" s="56"/>
      <c r="DB4" s="56"/>
      <c r="DC4" s="56"/>
      <c r="DD4" s="56"/>
      <c r="DE4" s="56"/>
      <c r="DF4" s="56"/>
      <c r="DG4" s="56"/>
      <c r="DH4" s="56"/>
      <c r="DI4" s="56"/>
      <c r="DJ4" s="56"/>
      <c r="DK4" s="56"/>
      <c r="DL4" s="56"/>
      <c r="DM4" s="56"/>
      <c r="DN4" s="56"/>
      <c r="DO4" s="56"/>
      <c r="DP4" s="56"/>
      <c r="DQ4" s="56"/>
      <c r="DR4" s="56"/>
      <c r="DS4" s="56"/>
      <c r="DT4" s="56"/>
      <c r="DU4" s="56"/>
      <c r="DV4" s="56"/>
      <c r="DW4" s="56"/>
      <c r="DX4" s="56"/>
      <c r="DY4" s="56"/>
      <c r="DZ4" s="56"/>
      <c r="EA4" s="56"/>
      <c r="EB4" s="56"/>
      <c r="EC4" s="56"/>
      <c r="ED4" s="56"/>
      <c r="EE4" s="56"/>
      <c r="EF4" s="56"/>
      <c r="EG4" s="56"/>
      <c r="EH4" s="56"/>
      <c r="EI4" s="56"/>
      <c r="EJ4" s="56"/>
      <c r="EK4" s="56"/>
      <c r="EL4" s="56"/>
      <c r="EM4" s="56"/>
      <c r="EN4" s="56"/>
      <c r="EO4" s="56"/>
      <c r="EP4" s="56"/>
      <c r="EQ4" s="56"/>
      <c r="ER4" s="56"/>
      <c r="ES4" s="56"/>
      <c r="ET4" s="56"/>
      <c r="EU4" s="56"/>
      <c r="EV4" s="56"/>
      <c r="EW4" s="56"/>
      <c r="EX4" s="56"/>
      <c r="EY4" s="56"/>
      <c r="EZ4" s="56"/>
      <c r="FA4" s="56"/>
      <c r="FB4" s="56"/>
      <c r="FC4" s="56"/>
      <c r="FD4" s="56"/>
      <c r="FE4" s="56"/>
      <c r="FF4" s="56"/>
      <c r="FG4" s="56"/>
      <c r="FH4" s="56"/>
      <c r="FI4" s="56"/>
      <c r="FJ4" s="56"/>
      <c r="FK4" s="56"/>
      <c r="FL4" s="56"/>
      <c r="FM4" s="56"/>
      <c r="FN4" s="56"/>
      <c r="FO4" s="56"/>
      <c r="FP4" s="56"/>
      <c r="FQ4" s="56"/>
      <c r="FR4" s="56"/>
      <c r="FS4" s="56"/>
      <c r="FT4" s="56"/>
      <c r="FU4" s="56"/>
      <c r="FV4" s="56"/>
      <c r="FW4" s="56"/>
      <c r="FX4" s="56"/>
      <c r="FY4" s="56"/>
      <c r="FZ4" s="56"/>
      <c r="GA4" s="56"/>
      <c r="GB4" s="56"/>
      <c r="GC4" s="56"/>
      <c r="GD4" s="56"/>
      <c r="GE4" s="56"/>
      <c r="GF4" s="56"/>
      <c r="GG4" s="56"/>
      <c r="GH4" s="56"/>
      <c r="GI4" s="56"/>
      <c r="GJ4" s="56"/>
      <c r="GK4" s="56"/>
      <c r="GL4" s="56"/>
      <c r="GM4" s="56"/>
      <c r="GN4" s="56"/>
      <c r="GO4" s="56"/>
      <c r="GP4" s="56"/>
      <c r="GQ4" s="56"/>
      <c r="GR4" s="56"/>
      <c r="GS4" s="56"/>
      <c r="GT4" s="56"/>
      <c r="GU4" s="56"/>
      <c r="GV4" s="56"/>
      <c r="GW4" s="56"/>
      <c r="GX4" s="56"/>
      <c r="GY4" s="56"/>
      <c r="GZ4" s="56"/>
      <c r="HA4" s="56"/>
      <c r="HB4" s="56"/>
      <c r="HC4" s="56"/>
      <c r="HD4" s="56"/>
      <c r="HE4" s="56"/>
      <c r="HF4" s="56"/>
      <c r="HG4" s="56"/>
      <c r="HH4" s="56"/>
      <c r="HI4" s="56"/>
      <c r="HJ4" s="56"/>
      <c r="HK4" s="56"/>
      <c r="HL4" s="56"/>
      <c r="HM4" s="56"/>
      <c r="HN4" s="56"/>
      <c r="HO4" s="56"/>
      <c r="HP4" s="56"/>
      <c r="HQ4" s="56"/>
      <c r="HR4" s="56"/>
      <c r="HS4" s="56"/>
      <c r="HT4" s="56"/>
      <c r="HU4" s="56"/>
      <c r="HV4" s="56"/>
      <c r="HW4" s="56"/>
      <c r="HX4" s="56"/>
      <c r="HY4" s="56"/>
      <c r="HZ4" s="56"/>
      <c r="IA4" s="56"/>
      <c r="IB4" s="56"/>
      <c r="IC4" s="56"/>
      <c r="ID4" s="56"/>
      <c r="IE4" s="56"/>
      <c r="IF4" s="56"/>
      <c r="IG4" s="56"/>
      <c r="IH4" s="56"/>
      <c r="II4" s="56"/>
      <c r="IJ4" s="56"/>
      <c r="IK4" s="56"/>
      <c r="IL4" s="56"/>
      <c r="IM4" s="56"/>
      <c r="IN4" s="56"/>
      <c r="IO4" s="56"/>
      <c r="IP4" s="56"/>
      <c r="IQ4" s="56"/>
      <c r="IR4" s="56"/>
      <c r="IS4" s="56"/>
      <c r="IT4" s="56"/>
      <c r="IU4" s="56"/>
      <c r="IV4" s="56"/>
      <c r="IW4" s="56"/>
      <c r="IX4" s="56"/>
      <c r="IY4" s="56"/>
      <c r="IZ4" s="56"/>
      <c r="JA4" s="56"/>
      <c r="JB4" s="56"/>
      <c r="JC4" s="56"/>
      <c r="JD4" s="56"/>
      <c r="JE4" s="56"/>
      <c r="JF4" s="56"/>
      <c r="JG4" s="56"/>
      <c r="JH4" s="56"/>
      <c r="JI4" s="56"/>
      <c r="JJ4" s="56"/>
      <c r="JK4" s="56"/>
    </row>
    <row r="5" spans="1:271" ht="20.100000000000001" customHeight="1">
      <c r="A5" s="54"/>
      <c r="B5" s="56"/>
      <c r="C5" s="58"/>
      <c r="D5" s="56"/>
      <c r="E5" s="56"/>
      <c r="F5" s="56"/>
      <c r="G5" s="54"/>
      <c r="H5" s="54"/>
      <c r="I5" s="54"/>
      <c r="J5" s="54"/>
      <c r="K5" s="54"/>
      <c r="L5" s="54"/>
      <c r="M5" s="54"/>
      <c r="N5" s="54"/>
      <c r="O5" s="54"/>
      <c r="P5" s="54"/>
      <c r="Q5" s="54"/>
      <c r="R5" s="54"/>
      <c r="S5" s="54"/>
      <c r="T5" s="54"/>
      <c r="U5" s="54"/>
      <c r="V5" s="54"/>
      <c r="W5" s="54"/>
      <c r="X5" s="54"/>
      <c r="Y5" s="54"/>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c r="DI5" s="56"/>
      <c r="DJ5" s="56"/>
      <c r="DK5" s="56"/>
      <c r="DL5" s="56"/>
      <c r="DM5" s="56"/>
      <c r="DN5" s="56"/>
      <c r="DO5" s="56"/>
      <c r="DP5" s="56"/>
      <c r="DQ5" s="56"/>
      <c r="DR5" s="56"/>
      <c r="DS5" s="56"/>
      <c r="DT5" s="56"/>
      <c r="DU5" s="56"/>
      <c r="DV5" s="56"/>
      <c r="DW5" s="56"/>
      <c r="DX5" s="56"/>
      <c r="DY5" s="56"/>
      <c r="DZ5" s="56"/>
      <c r="EA5" s="56"/>
      <c r="EB5" s="56"/>
      <c r="EC5" s="56"/>
      <c r="ED5" s="56"/>
      <c r="EE5" s="56"/>
      <c r="EF5" s="56"/>
      <c r="EG5" s="56"/>
      <c r="EH5" s="56"/>
      <c r="EI5" s="56"/>
      <c r="EJ5" s="56"/>
      <c r="EK5" s="56"/>
      <c r="EL5" s="56"/>
      <c r="EM5" s="56"/>
      <c r="EN5" s="56"/>
      <c r="EO5" s="56"/>
      <c r="EP5" s="56"/>
      <c r="EQ5" s="56"/>
      <c r="ER5" s="56"/>
      <c r="ES5" s="56"/>
      <c r="ET5" s="56"/>
      <c r="EU5" s="56"/>
      <c r="EV5" s="56"/>
      <c r="EW5" s="56"/>
      <c r="EX5" s="56"/>
      <c r="EY5" s="56"/>
      <c r="EZ5" s="56"/>
      <c r="FA5" s="56"/>
      <c r="FB5" s="56"/>
      <c r="FC5" s="56"/>
      <c r="FD5" s="56"/>
      <c r="FE5" s="56"/>
      <c r="FF5" s="56"/>
      <c r="FG5" s="56"/>
      <c r="FH5" s="56"/>
      <c r="FI5" s="56"/>
      <c r="FJ5" s="56"/>
      <c r="FK5" s="56"/>
      <c r="FL5" s="56"/>
      <c r="FM5" s="56"/>
      <c r="FN5" s="56"/>
      <c r="FO5" s="56"/>
      <c r="FP5" s="56"/>
      <c r="FQ5" s="56"/>
      <c r="FR5" s="56"/>
      <c r="FS5" s="56"/>
      <c r="FT5" s="56"/>
      <c r="FU5" s="56"/>
      <c r="FV5" s="56"/>
      <c r="FW5" s="56"/>
      <c r="FX5" s="56"/>
      <c r="FY5" s="56"/>
      <c r="FZ5" s="56"/>
      <c r="GA5" s="56"/>
      <c r="GB5" s="56"/>
      <c r="GC5" s="56"/>
      <c r="GD5" s="56"/>
      <c r="GE5" s="56"/>
      <c r="GF5" s="56"/>
      <c r="GG5" s="56"/>
      <c r="GH5" s="56"/>
      <c r="GI5" s="56"/>
      <c r="GJ5" s="56"/>
      <c r="GK5" s="56"/>
      <c r="GL5" s="56"/>
      <c r="GM5" s="56"/>
      <c r="GN5" s="56"/>
      <c r="GO5" s="56"/>
      <c r="GP5" s="56"/>
      <c r="GQ5" s="56"/>
      <c r="GR5" s="56"/>
      <c r="GS5" s="56"/>
      <c r="GT5" s="56"/>
      <c r="GU5" s="56"/>
      <c r="GV5" s="56"/>
      <c r="GW5" s="56"/>
      <c r="GX5" s="56"/>
      <c r="GY5" s="56"/>
      <c r="GZ5" s="56"/>
      <c r="HA5" s="56"/>
      <c r="HB5" s="56"/>
      <c r="HC5" s="56"/>
      <c r="HD5" s="56"/>
      <c r="HE5" s="56"/>
      <c r="HF5" s="56"/>
      <c r="HG5" s="56"/>
      <c r="HH5" s="56"/>
      <c r="HI5" s="56"/>
      <c r="HJ5" s="56"/>
      <c r="HK5" s="56"/>
      <c r="HL5" s="56"/>
      <c r="HM5" s="56"/>
      <c r="HN5" s="56"/>
      <c r="HO5" s="56"/>
      <c r="HP5" s="56"/>
      <c r="HQ5" s="56"/>
      <c r="HR5" s="56"/>
      <c r="HS5" s="56"/>
      <c r="HT5" s="56"/>
      <c r="HU5" s="56"/>
      <c r="HV5" s="56"/>
      <c r="HW5" s="56"/>
      <c r="HX5" s="56"/>
      <c r="HY5" s="56"/>
      <c r="HZ5" s="56"/>
      <c r="IA5" s="56"/>
      <c r="IB5" s="56"/>
      <c r="IC5" s="56"/>
      <c r="ID5" s="56"/>
      <c r="IE5" s="56"/>
      <c r="IF5" s="56"/>
      <c r="IG5" s="56"/>
      <c r="IH5" s="56"/>
      <c r="II5" s="56"/>
      <c r="IJ5" s="56"/>
      <c r="IK5" s="56"/>
      <c r="IL5" s="56"/>
      <c r="IM5" s="56"/>
      <c r="IN5" s="56"/>
      <c r="IO5" s="56"/>
      <c r="IP5" s="56"/>
      <c r="IQ5" s="56"/>
      <c r="IR5" s="56"/>
      <c r="IS5" s="56"/>
      <c r="IT5" s="56"/>
      <c r="IU5" s="56"/>
      <c r="IV5" s="56"/>
      <c r="IW5" s="56"/>
      <c r="IX5" s="56"/>
      <c r="IY5" s="56"/>
      <c r="IZ5" s="56"/>
      <c r="JA5" s="56"/>
      <c r="JB5" s="56"/>
      <c r="JC5" s="56"/>
      <c r="JD5" s="56"/>
      <c r="JE5" s="56"/>
      <c r="JF5" s="56"/>
      <c r="JG5" s="56"/>
      <c r="JH5" s="56"/>
      <c r="JI5" s="56"/>
      <c r="JJ5" s="56"/>
      <c r="JK5" s="56"/>
    </row>
    <row r="6" spans="1:271" ht="20.100000000000001" customHeight="1">
      <c r="A6" s="54"/>
      <c r="B6" s="59"/>
      <c r="C6" s="59"/>
      <c r="D6" s="59"/>
      <c r="E6" s="59"/>
      <c r="F6" s="59"/>
      <c r="G6" s="54"/>
      <c r="H6" s="54"/>
      <c r="I6" s="54"/>
      <c r="J6" s="54"/>
      <c r="K6" s="54"/>
      <c r="L6" s="54"/>
      <c r="M6" s="54"/>
      <c r="N6" s="54"/>
      <c r="O6" s="54"/>
      <c r="P6" s="54"/>
      <c r="Q6" s="54"/>
      <c r="R6" s="54"/>
      <c r="S6" s="54"/>
      <c r="T6" s="54"/>
      <c r="U6" s="54"/>
      <c r="V6" s="54"/>
      <c r="W6" s="54"/>
      <c r="X6" s="54"/>
      <c r="Y6" s="54"/>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56"/>
      <c r="GG6" s="56"/>
      <c r="GH6" s="56"/>
      <c r="GI6" s="56"/>
      <c r="GJ6" s="56"/>
      <c r="GK6" s="56"/>
      <c r="GL6" s="56"/>
      <c r="GM6" s="56"/>
      <c r="GN6" s="56"/>
      <c r="GO6" s="56"/>
      <c r="GP6" s="56"/>
      <c r="GQ6" s="56"/>
      <c r="GR6" s="56"/>
      <c r="GS6" s="56"/>
      <c r="GT6" s="56"/>
      <c r="GU6" s="56"/>
      <c r="GV6" s="56"/>
      <c r="GW6" s="56"/>
      <c r="GX6" s="56"/>
      <c r="GY6" s="56"/>
      <c r="GZ6" s="56"/>
      <c r="HA6" s="56"/>
      <c r="HB6" s="56"/>
      <c r="HC6" s="56"/>
      <c r="HD6" s="56"/>
      <c r="HE6" s="56"/>
      <c r="HF6" s="56"/>
      <c r="HG6" s="56"/>
      <c r="HH6" s="56"/>
      <c r="HI6" s="56"/>
      <c r="HJ6" s="56"/>
      <c r="HK6" s="56"/>
      <c r="HL6" s="56"/>
      <c r="HM6" s="56"/>
      <c r="HN6" s="56"/>
      <c r="HO6" s="56"/>
      <c r="HP6" s="56"/>
      <c r="HQ6" s="56"/>
      <c r="HR6" s="56"/>
      <c r="HS6" s="56"/>
      <c r="HT6" s="56"/>
      <c r="HU6" s="56"/>
      <c r="HV6" s="56"/>
      <c r="HW6" s="56"/>
      <c r="HX6" s="56"/>
      <c r="HY6" s="56"/>
      <c r="HZ6" s="56"/>
      <c r="IA6" s="56"/>
      <c r="IB6" s="56"/>
      <c r="IC6" s="56"/>
      <c r="ID6" s="56"/>
      <c r="IE6" s="56"/>
      <c r="IF6" s="56"/>
      <c r="IG6" s="56"/>
      <c r="IH6" s="56"/>
      <c r="II6" s="56"/>
      <c r="IJ6" s="56"/>
      <c r="IK6" s="56"/>
      <c r="IL6" s="56"/>
      <c r="IM6" s="56"/>
      <c r="IN6" s="56"/>
      <c r="IO6" s="56"/>
      <c r="IP6" s="56"/>
      <c r="IQ6" s="56"/>
      <c r="IR6" s="56"/>
      <c r="IS6" s="56"/>
      <c r="IT6" s="56"/>
      <c r="IU6" s="56"/>
      <c r="IV6" s="56"/>
      <c r="IW6" s="56"/>
      <c r="IX6" s="56"/>
      <c r="IY6" s="56"/>
      <c r="IZ6" s="56"/>
      <c r="JA6" s="56"/>
      <c r="JB6" s="56"/>
      <c r="JC6" s="56"/>
      <c r="JD6" s="56"/>
      <c r="JE6" s="56"/>
      <c r="JF6" s="56"/>
      <c r="JG6" s="56"/>
      <c r="JH6" s="56"/>
      <c r="JI6" s="56"/>
      <c r="JJ6" s="56"/>
      <c r="JK6" s="56"/>
    </row>
    <row r="7" spans="1:271" ht="20.100000000000001" customHeight="1">
      <c r="A7" s="54"/>
      <c r="B7" s="59"/>
      <c r="C7" s="59"/>
      <c r="D7" s="59"/>
      <c r="E7" s="59"/>
      <c r="F7" s="59"/>
      <c r="G7" s="54"/>
      <c r="H7" s="54"/>
      <c r="I7" s="54"/>
      <c r="J7" s="54"/>
      <c r="K7" s="54"/>
      <c r="L7" s="54"/>
      <c r="M7" s="54"/>
      <c r="N7" s="54"/>
      <c r="O7" s="54"/>
      <c r="P7" s="54"/>
      <c r="Q7" s="54"/>
      <c r="R7" s="54"/>
      <c r="S7" s="54"/>
      <c r="T7" s="54"/>
      <c r="U7" s="54"/>
      <c r="V7" s="54"/>
      <c r="W7" s="54"/>
      <c r="X7" s="54"/>
      <c r="Y7" s="54"/>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6"/>
      <c r="IR7" s="56"/>
      <c r="IS7" s="56"/>
      <c r="IT7" s="56"/>
      <c r="IU7" s="56"/>
      <c r="IV7" s="56"/>
      <c r="IW7" s="56"/>
      <c r="IX7" s="56"/>
      <c r="IY7" s="56"/>
      <c r="IZ7" s="56"/>
      <c r="JA7" s="56"/>
      <c r="JB7" s="56"/>
      <c r="JC7" s="56"/>
      <c r="JD7" s="56"/>
      <c r="JE7" s="56"/>
      <c r="JF7" s="56"/>
      <c r="JG7" s="56"/>
      <c r="JH7" s="56"/>
      <c r="JI7" s="56"/>
      <c r="JJ7" s="56"/>
      <c r="JK7" s="56"/>
    </row>
    <row r="8" spans="1:271" ht="20.100000000000001" customHeight="1">
      <c r="A8" s="54"/>
      <c r="B8" s="59"/>
      <c r="C8" s="59"/>
      <c r="D8" s="59"/>
      <c r="E8" s="59"/>
      <c r="F8" s="59"/>
      <c r="G8" s="54"/>
      <c r="H8" s="54"/>
      <c r="I8" s="54"/>
      <c r="J8" s="54"/>
      <c r="K8" s="54"/>
      <c r="L8" s="54"/>
      <c r="M8" s="54"/>
      <c r="N8" s="54"/>
      <c r="O8" s="54"/>
      <c r="P8" s="54"/>
      <c r="Q8" s="54"/>
      <c r="R8" s="54"/>
      <c r="S8" s="54"/>
      <c r="T8" s="54"/>
      <c r="U8" s="54"/>
      <c r="V8" s="54"/>
      <c r="W8" s="54"/>
      <c r="X8" s="54"/>
      <c r="Y8" s="54"/>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c r="GL8" s="56"/>
      <c r="GM8" s="56"/>
      <c r="GN8" s="56"/>
      <c r="GO8" s="56"/>
      <c r="GP8" s="56"/>
      <c r="GQ8" s="56"/>
      <c r="GR8" s="56"/>
      <c r="GS8" s="56"/>
      <c r="GT8" s="56"/>
      <c r="GU8" s="56"/>
      <c r="GV8" s="56"/>
      <c r="GW8" s="56"/>
      <c r="GX8" s="56"/>
      <c r="GY8" s="56"/>
      <c r="GZ8" s="56"/>
      <c r="HA8" s="56"/>
      <c r="HB8" s="56"/>
      <c r="HC8" s="56"/>
      <c r="HD8" s="56"/>
      <c r="HE8" s="56"/>
      <c r="HF8" s="56"/>
      <c r="HG8" s="56"/>
      <c r="HH8" s="56"/>
      <c r="HI8" s="56"/>
      <c r="HJ8" s="56"/>
      <c r="HK8" s="56"/>
      <c r="HL8" s="56"/>
      <c r="HM8" s="56"/>
      <c r="HN8" s="56"/>
      <c r="HO8" s="56"/>
      <c r="HP8" s="56"/>
      <c r="HQ8" s="56"/>
      <c r="HR8" s="56"/>
      <c r="HS8" s="56"/>
      <c r="HT8" s="56"/>
      <c r="HU8" s="56"/>
      <c r="HV8" s="56"/>
      <c r="HW8" s="56"/>
      <c r="HX8" s="56"/>
      <c r="HY8" s="56"/>
      <c r="HZ8" s="56"/>
      <c r="IA8" s="56"/>
      <c r="IB8" s="56"/>
      <c r="IC8" s="56"/>
      <c r="ID8" s="56"/>
      <c r="IE8" s="56"/>
      <c r="IF8" s="56"/>
      <c r="IG8" s="56"/>
      <c r="IH8" s="56"/>
      <c r="II8" s="56"/>
      <c r="IJ8" s="56"/>
      <c r="IK8" s="56"/>
      <c r="IL8" s="56"/>
      <c r="IM8" s="56"/>
      <c r="IN8" s="56"/>
      <c r="IO8" s="56"/>
      <c r="IP8" s="56"/>
      <c r="IQ8" s="56"/>
      <c r="IR8" s="56"/>
      <c r="IS8" s="56"/>
      <c r="IT8" s="56"/>
      <c r="IU8" s="56"/>
      <c r="IV8" s="56"/>
      <c r="IW8" s="56"/>
      <c r="IX8" s="56"/>
      <c r="IY8" s="56"/>
      <c r="IZ8" s="56"/>
      <c r="JA8" s="56"/>
      <c r="JB8" s="56"/>
      <c r="JC8" s="56"/>
      <c r="JD8" s="56"/>
      <c r="JE8" s="56"/>
      <c r="JF8" s="56"/>
      <c r="JG8" s="56"/>
      <c r="JH8" s="56"/>
      <c r="JI8" s="56"/>
      <c r="JJ8" s="56"/>
      <c r="JK8" s="56"/>
    </row>
    <row r="9" spans="1:271" ht="20.100000000000001" customHeight="1">
      <c r="A9" s="54"/>
      <c r="B9" s="59"/>
      <c r="C9" s="59"/>
      <c r="D9" s="59"/>
      <c r="E9" s="59"/>
      <c r="F9" s="59"/>
      <c r="G9" s="54"/>
      <c r="H9" s="54"/>
      <c r="I9" s="54"/>
      <c r="J9" s="54"/>
      <c r="K9" s="54"/>
      <c r="L9" s="54"/>
      <c r="M9" s="54"/>
      <c r="N9" s="54"/>
      <c r="O9" s="54"/>
      <c r="P9" s="54"/>
      <c r="Q9" s="54"/>
      <c r="R9" s="54"/>
      <c r="S9" s="54"/>
      <c r="T9" s="54"/>
      <c r="U9" s="54"/>
      <c r="V9" s="54"/>
      <c r="W9" s="54"/>
      <c r="X9" s="54"/>
      <c r="Y9" s="54"/>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c r="IW9" s="56"/>
      <c r="IX9" s="56"/>
      <c r="IY9" s="56"/>
      <c r="IZ9" s="56"/>
      <c r="JA9" s="56"/>
      <c r="JB9" s="56"/>
      <c r="JC9" s="56"/>
      <c r="JD9" s="56"/>
      <c r="JE9" s="56"/>
      <c r="JF9" s="56"/>
      <c r="JG9" s="56"/>
      <c r="JH9" s="56"/>
      <c r="JI9" s="56"/>
      <c r="JJ9" s="56"/>
      <c r="JK9" s="56"/>
    </row>
    <row r="10" spans="1:271" ht="20.100000000000001" customHeight="1">
      <c r="A10" s="54"/>
      <c r="B10" s="59"/>
      <c r="C10" s="59"/>
      <c r="D10" s="59"/>
      <c r="E10" s="59"/>
      <c r="F10" s="59"/>
      <c r="G10" s="54"/>
      <c r="H10" s="54"/>
      <c r="I10" s="54"/>
      <c r="J10" s="54"/>
      <c r="K10" s="54"/>
      <c r="L10" s="54"/>
      <c r="M10" s="54"/>
      <c r="N10" s="54"/>
      <c r="O10" s="54"/>
      <c r="P10" s="54"/>
      <c r="Q10" s="54"/>
      <c r="R10" s="54"/>
      <c r="S10" s="54"/>
      <c r="T10" s="54"/>
      <c r="U10" s="54"/>
      <c r="V10" s="54"/>
      <c r="W10" s="54"/>
      <c r="X10" s="54"/>
      <c r="Y10" s="54"/>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c r="IU10" s="56"/>
      <c r="IV10" s="56"/>
      <c r="IW10" s="56"/>
      <c r="IX10" s="56"/>
      <c r="IY10" s="56"/>
      <c r="IZ10" s="56"/>
      <c r="JA10" s="56"/>
      <c r="JB10" s="56"/>
      <c r="JC10" s="56"/>
      <c r="JD10" s="56"/>
      <c r="JE10" s="56"/>
      <c r="JF10" s="56"/>
      <c r="JG10" s="56"/>
      <c r="JH10" s="56"/>
      <c r="JI10" s="56"/>
      <c r="JJ10" s="56"/>
      <c r="JK10" s="56"/>
    </row>
    <row r="11" spans="1:271" ht="20.100000000000001" customHeight="1">
      <c r="A11" s="54"/>
      <c r="B11" s="59"/>
      <c r="C11" s="59"/>
      <c r="D11" s="59"/>
      <c r="E11" s="59"/>
      <c r="F11" s="59"/>
      <c r="G11" s="54"/>
      <c r="H11" s="54"/>
      <c r="I11" s="54"/>
      <c r="J11" s="54"/>
      <c r="K11" s="54"/>
      <c r="L11" s="54"/>
      <c r="M11" s="54"/>
      <c r="N11" s="54"/>
      <c r="O11" s="54"/>
      <c r="P11" s="54"/>
      <c r="Q11" s="54"/>
      <c r="R11" s="54"/>
      <c r="S11" s="54"/>
      <c r="T11" s="54"/>
      <c r="U11" s="54"/>
      <c r="V11" s="54"/>
      <c r="W11" s="54"/>
      <c r="X11" s="54"/>
      <c r="Y11" s="54"/>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c r="HP11" s="56"/>
      <c r="HQ11" s="56"/>
      <c r="HR11" s="56"/>
      <c r="HS11" s="56"/>
      <c r="HT11" s="56"/>
      <c r="HU11" s="56"/>
      <c r="HV11" s="56"/>
      <c r="HW11" s="56"/>
      <c r="HX11" s="56"/>
      <c r="HY11" s="56"/>
      <c r="HZ11" s="56"/>
      <c r="IA11" s="56"/>
      <c r="IB11" s="56"/>
      <c r="IC11" s="56"/>
      <c r="ID11" s="56"/>
      <c r="IE11" s="56"/>
      <c r="IF11" s="56"/>
      <c r="IG11" s="56"/>
      <c r="IH11" s="56"/>
      <c r="II11" s="56"/>
      <c r="IJ11" s="56"/>
      <c r="IK11" s="56"/>
      <c r="IL11" s="56"/>
      <c r="IM11" s="56"/>
      <c r="IN11" s="56"/>
      <c r="IO11" s="56"/>
      <c r="IP11" s="56"/>
      <c r="IQ11" s="56"/>
      <c r="IR11" s="56"/>
      <c r="IS11" s="56"/>
      <c r="IT11" s="56"/>
      <c r="IU11" s="56"/>
      <c r="IV11" s="56"/>
      <c r="IW11" s="56"/>
      <c r="IX11" s="56"/>
      <c r="IY11" s="56"/>
      <c r="IZ11" s="56"/>
      <c r="JA11" s="56"/>
      <c r="JB11" s="56"/>
      <c r="JC11" s="56"/>
      <c r="JD11" s="56"/>
      <c r="JE11" s="56"/>
      <c r="JF11" s="56"/>
      <c r="JG11" s="56"/>
      <c r="JH11" s="56"/>
      <c r="JI11" s="56"/>
      <c r="JJ11" s="56"/>
      <c r="JK11" s="56"/>
    </row>
    <row r="12" spans="1:271" ht="20.100000000000001" customHeight="1">
      <c r="A12" s="54"/>
      <c r="B12" s="59"/>
      <c r="C12" s="59"/>
      <c r="D12" s="59"/>
      <c r="E12" s="59"/>
      <c r="F12" s="59"/>
      <c r="G12" s="54"/>
      <c r="H12" s="54"/>
      <c r="I12" s="54"/>
      <c r="J12" s="54"/>
      <c r="K12" s="54"/>
      <c r="L12" s="54"/>
      <c r="M12" s="54"/>
      <c r="N12" s="54"/>
      <c r="O12" s="54"/>
      <c r="P12" s="54"/>
      <c r="Q12" s="54"/>
      <c r="R12" s="54"/>
      <c r="S12" s="54"/>
      <c r="T12" s="54"/>
      <c r="U12" s="54"/>
      <c r="V12" s="54"/>
      <c r="W12" s="54"/>
      <c r="X12" s="54"/>
      <c r="Y12" s="54"/>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row>
    <row r="13" spans="1:271" ht="20.100000000000001" customHeight="1">
      <c r="A13" s="54"/>
      <c r="B13" s="59"/>
      <c r="C13" s="59"/>
      <c r="D13" s="59"/>
      <c r="E13" s="59"/>
      <c r="F13" s="59"/>
      <c r="G13" s="54"/>
      <c r="H13" s="54"/>
      <c r="I13" s="54"/>
      <c r="J13" s="54"/>
      <c r="K13" s="54"/>
      <c r="L13" s="54"/>
      <c r="M13" s="54"/>
      <c r="N13" s="54"/>
      <c r="O13" s="54"/>
      <c r="P13" s="54"/>
      <c r="Q13" s="54"/>
      <c r="R13" s="54"/>
      <c r="S13" s="54"/>
      <c r="T13" s="54"/>
      <c r="U13" s="54"/>
      <c r="V13" s="54"/>
      <c r="W13" s="54"/>
      <c r="X13" s="54"/>
      <c r="Y13" s="54"/>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row>
    <row r="14" spans="1:271" ht="20.100000000000001" customHeight="1">
      <c r="A14" s="54"/>
      <c r="B14" s="59"/>
      <c r="C14" s="59"/>
      <c r="D14" s="59"/>
      <c r="E14" s="59"/>
      <c r="F14" s="59"/>
      <c r="G14" s="54"/>
      <c r="H14" s="54"/>
      <c r="I14" s="54"/>
      <c r="J14" s="54"/>
      <c r="K14" s="54"/>
      <c r="L14" s="54"/>
      <c r="M14" s="54"/>
      <c r="N14" s="54"/>
      <c r="O14" s="54"/>
      <c r="P14" s="54"/>
      <c r="Q14" s="54"/>
      <c r="R14" s="54"/>
      <c r="S14" s="54"/>
      <c r="T14" s="54"/>
      <c r="U14" s="54"/>
      <c r="V14" s="54"/>
      <c r="W14" s="54"/>
      <c r="X14" s="54"/>
      <c r="Y14" s="54"/>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c r="DP14" s="56"/>
      <c r="DQ14" s="56"/>
      <c r="DR14" s="56"/>
      <c r="DS14" s="56"/>
      <c r="DT14" s="56"/>
      <c r="DU14" s="56"/>
      <c r="DV14" s="56"/>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56"/>
      <c r="FT14" s="56"/>
      <c r="FU14" s="56"/>
      <c r="FV14" s="56"/>
      <c r="FW14" s="56"/>
      <c r="FX14" s="56"/>
      <c r="FY14" s="56"/>
      <c r="FZ14" s="56"/>
      <c r="GA14" s="56"/>
      <c r="GB14" s="56"/>
      <c r="GC14" s="56"/>
      <c r="GD14" s="56"/>
      <c r="GE14" s="56"/>
      <c r="GF14" s="56"/>
      <c r="GG14" s="56"/>
      <c r="GH14" s="56"/>
      <c r="GI14" s="56"/>
      <c r="GJ14" s="56"/>
      <c r="GK14" s="56"/>
      <c r="GL14" s="56"/>
      <c r="GM14" s="56"/>
      <c r="GN14" s="56"/>
      <c r="GO14" s="56"/>
      <c r="GP14" s="56"/>
      <c r="GQ14" s="56"/>
      <c r="GR14" s="56"/>
      <c r="GS14" s="56"/>
      <c r="GT14" s="56"/>
      <c r="GU14" s="56"/>
      <c r="GV14" s="56"/>
      <c r="GW14" s="56"/>
      <c r="GX14" s="56"/>
      <c r="GY14" s="56"/>
      <c r="GZ14" s="56"/>
      <c r="HA14" s="56"/>
      <c r="HB14" s="56"/>
      <c r="HC14" s="56"/>
      <c r="HD14" s="56"/>
      <c r="HE14" s="56"/>
      <c r="HF14" s="56"/>
      <c r="HG14" s="56"/>
      <c r="HH14" s="56"/>
      <c r="HI14" s="56"/>
      <c r="HJ14" s="56"/>
      <c r="HK14" s="56"/>
      <c r="HL14" s="56"/>
      <c r="HM14" s="56"/>
      <c r="HN14" s="56"/>
      <c r="HO14" s="56"/>
      <c r="HP14" s="56"/>
      <c r="HQ14" s="56"/>
      <c r="HR14" s="56"/>
      <c r="HS14" s="56"/>
      <c r="HT14" s="56"/>
      <c r="HU14" s="56"/>
      <c r="HV14" s="56"/>
      <c r="HW14" s="56"/>
      <c r="HX14" s="56"/>
      <c r="HY14" s="56"/>
      <c r="HZ14" s="56"/>
      <c r="IA14" s="56"/>
      <c r="IB14" s="56"/>
      <c r="IC14" s="56"/>
      <c r="ID14" s="56"/>
      <c r="IE14" s="56"/>
      <c r="IF14" s="56"/>
      <c r="IG14" s="56"/>
      <c r="IH14" s="56"/>
      <c r="II14" s="56"/>
      <c r="IJ14" s="56"/>
      <c r="IK14" s="56"/>
      <c r="IL14" s="56"/>
      <c r="IM14" s="56"/>
      <c r="IN14" s="56"/>
      <c r="IO14" s="56"/>
      <c r="IP14" s="56"/>
      <c r="IQ14" s="56"/>
      <c r="IR14" s="56"/>
      <c r="IS14" s="56"/>
      <c r="IT14" s="56"/>
      <c r="IU14" s="56"/>
      <c r="IV14" s="56"/>
      <c r="IW14" s="56"/>
      <c r="IX14" s="56"/>
      <c r="IY14" s="56"/>
      <c r="IZ14" s="56"/>
      <c r="JA14" s="56"/>
      <c r="JB14" s="56"/>
      <c r="JC14" s="56"/>
      <c r="JD14" s="56"/>
      <c r="JE14" s="56"/>
      <c r="JF14" s="56"/>
      <c r="JG14" s="56"/>
      <c r="JH14" s="56"/>
      <c r="JI14" s="56"/>
      <c r="JJ14" s="56"/>
      <c r="JK14" s="56"/>
    </row>
    <row r="15" spans="1:271" ht="20.100000000000001" customHeight="1">
      <c r="A15" s="54"/>
      <c r="B15" s="59"/>
      <c r="C15" s="59"/>
      <c r="D15" s="59"/>
      <c r="E15" s="59"/>
      <c r="F15" s="59"/>
      <c r="G15" s="54"/>
      <c r="H15" s="54"/>
      <c r="I15" s="54"/>
      <c r="J15" s="54"/>
      <c r="K15" s="54"/>
      <c r="L15" s="54"/>
      <c r="M15" s="54"/>
      <c r="N15" s="54"/>
      <c r="O15" s="54"/>
      <c r="P15" s="54"/>
      <c r="Q15" s="54"/>
      <c r="R15" s="54"/>
      <c r="S15" s="54"/>
      <c r="T15" s="54"/>
      <c r="U15" s="54"/>
      <c r="V15" s="54"/>
      <c r="W15" s="54"/>
      <c r="X15" s="54"/>
      <c r="Y15" s="54"/>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c r="GC15" s="56"/>
      <c r="GD15" s="56"/>
      <c r="GE15" s="56"/>
      <c r="GF15" s="56"/>
      <c r="GG15" s="56"/>
      <c r="GH15" s="56"/>
      <c r="GI15" s="56"/>
      <c r="GJ15" s="56"/>
      <c r="GK15" s="56"/>
      <c r="GL15" s="56"/>
      <c r="GM15" s="56"/>
      <c r="GN15" s="56"/>
      <c r="GO15" s="56"/>
      <c r="GP15" s="56"/>
      <c r="GQ15" s="56"/>
      <c r="GR15" s="56"/>
      <c r="GS15" s="56"/>
      <c r="GT15" s="56"/>
      <c r="GU15" s="56"/>
      <c r="GV15" s="56"/>
      <c r="GW15" s="56"/>
      <c r="GX15" s="56"/>
      <c r="GY15" s="56"/>
      <c r="GZ15" s="56"/>
      <c r="HA15" s="56"/>
      <c r="HB15" s="56"/>
      <c r="HC15" s="56"/>
      <c r="HD15" s="56"/>
      <c r="HE15" s="56"/>
      <c r="HF15" s="56"/>
      <c r="HG15" s="56"/>
      <c r="HH15" s="56"/>
      <c r="HI15" s="56"/>
      <c r="HJ15" s="56"/>
      <c r="HK15" s="56"/>
      <c r="HL15" s="56"/>
      <c r="HM15" s="56"/>
      <c r="HN15" s="56"/>
      <c r="HO15" s="56"/>
      <c r="HP15" s="56"/>
      <c r="HQ15" s="56"/>
      <c r="HR15" s="56"/>
      <c r="HS15" s="56"/>
      <c r="HT15" s="56"/>
      <c r="HU15" s="56"/>
      <c r="HV15" s="56"/>
      <c r="HW15" s="56"/>
      <c r="HX15" s="56"/>
      <c r="HY15" s="56"/>
      <c r="HZ15" s="56"/>
      <c r="IA15" s="56"/>
      <c r="IB15" s="56"/>
      <c r="IC15" s="56"/>
      <c r="ID15" s="56"/>
      <c r="IE15" s="56"/>
      <c r="IF15" s="56"/>
      <c r="IG15" s="56"/>
      <c r="IH15" s="56"/>
      <c r="II15" s="56"/>
      <c r="IJ15" s="56"/>
      <c r="IK15" s="56"/>
      <c r="IL15" s="56"/>
      <c r="IM15" s="56"/>
      <c r="IN15" s="56"/>
      <c r="IO15" s="56"/>
      <c r="IP15" s="56"/>
      <c r="IQ15" s="56"/>
      <c r="IR15" s="56"/>
      <c r="IS15" s="56"/>
      <c r="IT15" s="56"/>
      <c r="IU15" s="56"/>
      <c r="IV15" s="56"/>
      <c r="IW15" s="56"/>
      <c r="IX15" s="56"/>
      <c r="IY15" s="56"/>
      <c r="IZ15" s="56"/>
      <c r="JA15" s="56"/>
      <c r="JB15" s="56"/>
      <c r="JC15" s="56"/>
      <c r="JD15" s="56"/>
      <c r="JE15" s="56"/>
      <c r="JF15" s="56"/>
      <c r="JG15" s="56"/>
      <c r="JH15" s="56"/>
      <c r="JI15" s="56"/>
      <c r="JJ15" s="56"/>
      <c r="JK15" s="56"/>
    </row>
    <row r="16" spans="1:271" ht="34.5" customHeight="1">
      <c r="A16" s="54"/>
      <c r="B16" s="59"/>
      <c r="C16" s="59"/>
      <c r="D16" s="59"/>
      <c r="E16" s="59"/>
      <c r="F16" s="59"/>
      <c r="G16" s="54"/>
      <c r="H16" s="54"/>
      <c r="I16" s="54"/>
      <c r="J16" s="54"/>
      <c r="K16" s="54"/>
      <c r="L16" s="54"/>
      <c r="M16" s="54"/>
      <c r="N16" s="54"/>
      <c r="O16" s="54"/>
      <c r="P16" s="54"/>
      <c r="Q16" s="54"/>
      <c r="R16" s="54"/>
      <c r="S16" s="54"/>
      <c r="T16" s="54"/>
      <c r="U16" s="54"/>
      <c r="V16" s="54"/>
      <c r="W16" s="54"/>
      <c r="X16" s="54"/>
      <c r="Y16" s="54"/>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c r="IW16" s="56"/>
      <c r="IX16" s="56"/>
      <c r="IY16" s="56"/>
      <c r="IZ16" s="56"/>
      <c r="JA16" s="56"/>
      <c r="JB16" s="56"/>
      <c r="JC16" s="56"/>
      <c r="JD16" s="56"/>
      <c r="JE16" s="56"/>
      <c r="JF16" s="56"/>
      <c r="JG16" s="56"/>
      <c r="JH16" s="56"/>
      <c r="JI16" s="56"/>
      <c r="JJ16" s="56"/>
      <c r="JK16" s="56"/>
    </row>
    <row r="17" spans="1:271" ht="20.100000000000001" customHeight="1">
      <c r="A17" s="54"/>
      <c r="B17" s="141" t="s">
        <v>246</v>
      </c>
      <c r="C17" s="142"/>
      <c r="E17" s="54"/>
      <c r="F17" s="54"/>
      <c r="G17" s="54"/>
      <c r="H17" s="54"/>
      <c r="I17" s="54"/>
      <c r="J17" s="54"/>
      <c r="K17" s="54"/>
      <c r="L17" s="54"/>
      <c r="M17" s="54"/>
      <c r="N17" s="54"/>
      <c r="O17" s="54"/>
      <c r="P17" s="54"/>
      <c r="Q17" s="54"/>
      <c r="R17" s="54"/>
      <c r="S17" s="54"/>
      <c r="T17" s="54"/>
      <c r="U17" s="54"/>
      <c r="V17" s="54"/>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row>
    <row r="18" spans="1:271" ht="20.100000000000001" customHeight="1">
      <c r="A18" s="54"/>
      <c r="B18" s="143" t="s">
        <v>243</v>
      </c>
      <c r="C18" s="144"/>
      <c r="D18" s="84"/>
      <c r="E18" s="54"/>
      <c r="F18" s="54"/>
      <c r="G18" s="54"/>
      <c r="H18" s="54"/>
      <c r="I18" s="54"/>
      <c r="J18" s="54"/>
      <c r="K18" s="54"/>
      <c r="L18" s="54"/>
      <c r="M18" s="54"/>
      <c r="N18" s="54"/>
      <c r="O18" s="54"/>
      <c r="P18" s="54"/>
      <c r="Q18" s="54"/>
      <c r="R18" s="54"/>
      <c r="S18" s="54"/>
      <c r="T18" s="54"/>
      <c r="U18" s="54"/>
      <c r="V18" s="54"/>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row>
    <row r="19" spans="1:271" ht="20.100000000000001" customHeight="1">
      <c r="A19" s="54"/>
      <c r="B19" s="66"/>
      <c r="C19" s="66"/>
      <c r="D19" s="66"/>
      <c r="E19" s="54"/>
      <c r="F19" s="54"/>
      <c r="G19" s="54"/>
      <c r="H19" s="54"/>
      <c r="I19" s="54"/>
      <c r="J19" s="54"/>
      <c r="K19" s="54"/>
      <c r="L19" s="54"/>
      <c r="M19" s="54"/>
      <c r="N19" s="54"/>
      <c r="O19" s="54"/>
      <c r="P19" s="54"/>
      <c r="Q19" s="54"/>
      <c r="R19" s="54"/>
      <c r="S19" s="54"/>
      <c r="T19" s="54"/>
      <c r="U19" s="54"/>
      <c r="V19" s="54"/>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row>
    <row r="20" spans="1:271" ht="20.100000000000001" customHeight="1" thickBot="1">
      <c r="A20" s="54"/>
      <c r="C20" s="56"/>
      <c r="D20" s="56"/>
      <c r="E20" s="56"/>
      <c r="F20" s="56"/>
      <c r="G20" s="54"/>
      <c r="H20" s="54"/>
      <c r="I20" s="54"/>
      <c r="J20" s="54"/>
      <c r="K20" s="54"/>
      <c r="L20" s="54"/>
      <c r="M20" s="54"/>
      <c r="N20" s="54"/>
      <c r="O20" s="54"/>
      <c r="P20" s="54"/>
      <c r="Q20" s="54"/>
      <c r="R20" s="54"/>
      <c r="S20" s="54"/>
      <c r="T20" s="54"/>
      <c r="U20" s="54"/>
      <c r="V20" s="54"/>
      <c r="W20" s="54"/>
      <c r="X20" s="54"/>
      <c r="Y20" s="54"/>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row>
    <row r="21" spans="1:271" ht="20.100000000000001" customHeight="1" thickTop="1" thickBot="1">
      <c r="A21" s="54"/>
      <c r="B21" s="145" t="s">
        <v>495</v>
      </c>
      <c r="C21" s="69"/>
      <c r="D21" s="146"/>
      <c r="E21" s="69"/>
      <c r="F21" s="147" t="s">
        <v>496</v>
      </c>
      <c r="G21" s="54"/>
      <c r="H21" s="54"/>
      <c r="I21" s="54"/>
      <c r="J21" s="54"/>
      <c r="K21" s="54"/>
      <c r="L21" s="54"/>
      <c r="M21" s="54"/>
      <c r="N21" s="54"/>
      <c r="O21" s="54"/>
      <c r="P21" s="54"/>
      <c r="Q21" s="54"/>
      <c r="R21" s="54"/>
      <c r="S21" s="54"/>
      <c r="T21" s="54"/>
      <c r="U21" s="54"/>
      <c r="V21" s="54"/>
      <c r="W21" s="54"/>
      <c r="X21" s="54"/>
      <c r="Y21" s="54"/>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56"/>
      <c r="DO21" s="56"/>
      <c r="DP21" s="56"/>
      <c r="DQ21" s="56"/>
      <c r="DR21" s="56"/>
      <c r="DS21" s="56"/>
      <c r="DT21" s="56"/>
      <c r="DU21" s="56"/>
      <c r="DV21" s="56"/>
      <c r="DW21" s="56"/>
      <c r="DX21" s="56"/>
      <c r="DY21" s="56"/>
      <c r="DZ21" s="56"/>
      <c r="EA21" s="56"/>
      <c r="EB21" s="56"/>
      <c r="EC21" s="56"/>
      <c r="ED21" s="56"/>
      <c r="EE21" s="56"/>
      <c r="EF21" s="56"/>
      <c r="EG21" s="56"/>
      <c r="EH21" s="56"/>
      <c r="EI21" s="56"/>
      <c r="EJ21" s="56"/>
      <c r="EK21" s="56"/>
      <c r="EL21" s="56"/>
      <c r="EM21" s="56"/>
      <c r="EN21" s="56"/>
      <c r="EO21" s="56"/>
      <c r="EP21" s="56"/>
      <c r="EQ21" s="56"/>
      <c r="ER21" s="56"/>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56"/>
      <c r="FT21" s="56"/>
      <c r="FU21" s="56"/>
      <c r="FV21" s="56"/>
      <c r="FW21" s="56"/>
      <c r="FX21" s="56"/>
      <c r="FY21" s="56"/>
      <c r="FZ21" s="56"/>
      <c r="GA21" s="56"/>
      <c r="GB21" s="56"/>
      <c r="GC21" s="56"/>
      <c r="GD21" s="56"/>
      <c r="GE21" s="56"/>
      <c r="GF21" s="56"/>
      <c r="GG21" s="56"/>
      <c r="GH21" s="56"/>
      <c r="GI21" s="56"/>
      <c r="GJ21" s="56"/>
      <c r="GK21" s="56"/>
      <c r="GL21" s="56"/>
      <c r="GM21" s="56"/>
      <c r="GN21" s="56"/>
      <c r="GO21" s="56"/>
      <c r="GP21" s="56"/>
      <c r="GQ21" s="56"/>
      <c r="GR21" s="56"/>
      <c r="GS21" s="56"/>
      <c r="GT21" s="56"/>
      <c r="GU21" s="56"/>
      <c r="GV21" s="56"/>
      <c r="GW21" s="56"/>
      <c r="GX21" s="56"/>
      <c r="GY21" s="56"/>
      <c r="GZ21" s="56"/>
      <c r="HA21" s="56"/>
      <c r="HB21" s="56"/>
      <c r="HC21" s="56"/>
      <c r="HD21" s="56"/>
      <c r="HE21" s="56"/>
      <c r="HF21" s="56"/>
      <c r="HG21" s="56"/>
      <c r="HH21" s="56"/>
      <c r="HI21" s="56"/>
      <c r="HJ21" s="56"/>
      <c r="HK21" s="56"/>
      <c r="HL21" s="56"/>
      <c r="HM21" s="56"/>
      <c r="HN21" s="56"/>
      <c r="HO21" s="56"/>
      <c r="HP21" s="56"/>
      <c r="HQ21" s="56"/>
      <c r="HR21" s="56"/>
      <c r="HS21" s="56"/>
      <c r="HT21" s="56"/>
      <c r="HU21" s="56"/>
      <c r="HV21" s="56"/>
      <c r="HW21" s="56"/>
      <c r="HX21" s="56"/>
      <c r="HY21" s="56"/>
      <c r="HZ21" s="56"/>
      <c r="IA21" s="56"/>
      <c r="IB21" s="56"/>
      <c r="IC21" s="56"/>
      <c r="ID21" s="56"/>
      <c r="IE21" s="56"/>
      <c r="IF21" s="56"/>
      <c r="IG21" s="56"/>
      <c r="IH21" s="56"/>
      <c r="II21" s="56"/>
      <c r="IJ21" s="56"/>
      <c r="IK21" s="56"/>
      <c r="IL21" s="56"/>
      <c r="IM21" s="56"/>
      <c r="IN21" s="56"/>
      <c r="IO21" s="56"/>
      <c r="IP21" s="56"/>
      <c r="IQ21" s="56"/>
      <c r="IR21" s="56"/>
      <c r="IS21" s="56"/>
      <c r="IT21" s="56"/>
      <c r="IU21" s="56"/>
      <c r="IV21" s="56"/>
      <c r="IW21" s="56"/>
      <c r="IX21" s="56"/>
      <c r="IY21" s="56"/>
      <c r="IZ21" s="56"/>
      <c r="JA21" s="56"/>
      <c r="JB21" s="56"/>
      <c r="JC21" s="56"/>
      <c r="JD21" s="56"/>
      <c r="JE21" s="56"/>
      <c r="JF21" s="56"/>
      <c r="JG21" s="56"/>
      <c r="JH21" s="56"/>
      <c r="JI21" s="56"/>
      <c r="JJ21" s="56"/>
      <c r="JK21" s="56"/>
    </row>
    <row r="22" spans="1:271" ht="12" thickTop="1">
      <c r="A22" s="54"/>
      <c r="B22" s="71"/>
      <c r="C22" s="72"/>
      <c r="D22" s="72"/>
      <c r="E22" s="72"/>
      <c r="F22" s="73"/>
      <c r="G22" s="54"/>
      <c r="H22" s="54"/>
      <c r="I22" s="54"/>
      <c r="J22" s="54"/>
      <c r="K22" s="54"/>
      <c r="L22" s="54"/>
      <c r="M22" s="54"/>
      <c r="N22" s="54"/>
      <c r="O22" s="54"/>
      <c r="P22" s="54"/>
      <c r="Q22" s="54"/>
      <c r="R22" s="54"/>
      <c r="S22" s="54"/>
      <c r="T22" s="54"/>
      <c r="U22" s="54"/>
      <c r="V22" s="54"/>
      <c r="W22" s="54"/>
      <c r="X22" s="54"/>
      <c r="Y22" s="54"/>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c r="DI22" s="56"/>
      <c r="DJ22" s="56"/>
      <c r="DK22" s="56"/>
      <c r="DL22" s="56"/>
      <c r="DM22" s="56"/>
      <c r="DN22" s="56"/>
      <c r="DO22" s="56"/>
      <c r="DP22" s="56"/>
      <c r="DQ22" s="56"/>
      <c r="DR22" s="56"/>
      <c r="DS22" s="56"/>
      <c r="DT22" s="56"/>
      <c r="DU22" s="56"/>
      <c r="DV22" s="56"/>
      <c r="DW22" s="56"/>
      <c r="DX22" s="56"/>
      <c r="DY22" s="56"/>
      <c r="DZ22" s="56"/>
      <c r="EA22" s="56"/>
      <c r="EB22" s="56"/>
      <c r="EC22" s="56"/>
      <c r="ED22" s="56"/>
      <c r="EE22" s="56"/>
      <c r="EF22" s="56"/>
      <c r="EG22" s="56"/>
      <c r="EH22" s="56"/>
      <c r="EI22" s="56"/>
      <c r="EJ22" s="56"/>
      <c r="EK22" s="56"/>
      <c r="EL22" s="56"/>
      <c r="EM22" s="56"/>
      <c r="EN22" s="56"/>
      <c r="EO22" s="56"/>
      <c r="EP22" s="56"/>
      <c r="EQ22" s="56"/>
      <c r="ER22" s="56"/>
      <c r="ES22" s="56"/>
      <c r="ET22" s="56"/>
      <c r="EU22" s="56"/>
      <c r="EV22" s="56"/>
      <c r="EW22" s="56"/>
      <c r="EX22" s="56"/>
      <c r="EY22" s="56"/>
      <c r="EZ22" s="56"/>
      <c r="FA22" s="56"/>
      <c r="FB22" s="56"/>
      <c r="FC22" s="56"/>
      <c r="FD22" s="56"/>
      <c r="FE22" s="56"/>
      <c r="FF22" s="56"/>
      <c r="FG22" s="56"/>
      <c r="FH22" s="56"/>
      <c r="FI22" s="56"/>
      <c r="FJ22" s="56"/>
      <c r="FK22" s="56"/>
      <c r="FL22" s="56"/>
      <c r="FM22" s="56"/>
      <c r="FN22" s="56"/>
      <c r="FO22" s="56"/>
      <c r="FP22" s="56"/>
      <c r="FQ22" s="56"/>
      <c r="FR22" s="56"/>
      <c r="FS22" s="56"/>
      <c r="FT22" s="56"/>
      <c r="FU22" s="56"/>
      <c r="FV22" s="56"/>
      <c r="FW22" s="56"/>
      <c r="FX22" s="56"/>
      <c r="FY22" s="56"/>
      <c r="FZ22" s="56"/>
      <c r="GA22" s="56"/>
      <c r="GB22" s="56"/>
      <c r="GC22" s="56"/>
      <c r="GD22" s="56"/>
      <c r="GE22" s="56"/>
      <c r="GF22" s="56"/>
      <c r="GG22" s="56"/>
      <c r="GH22" s="56"/>
      <c r="GI22" s="56"/>
      <c r="GJ22" s="56"/>
      <c r="GK22" s="56"/>
      <c r="GL22" s="56"/>
      <c r="GM22" s="56"/>
      <c r="GN22" s="56"/>
      <c r="GO22" s="56"/>
      <c r="GP22" s="56"/>
      <c r="GQ22" s="56"/>
      <c r="GR22" s="56"/>
      <c r="GS22" s="56"/>
      <c r="GT22" s="56"/>
      <c r="GU22" s="56"/>
      <c r="GV22" s="56"/>
      <c r="GW22" s="56"/>
      <c r="GX22" s="56"/>
      <c r="GY22" s="56"/>
      <c r="GZ22" s="56"/>
      <c r="HA22" s="56"/>
      <c r="HB22" s="56"/>
      <c r="HC22" s="56"/>
      <c r="HD22" s="56"/>
      <c r="HE22" s="56"/>
      <c r="HF22" s="56"/>
      <c r="HG22" s="56"/>
      <c r="HH22" s="56"/>
      <c r="HI22" s="56"/>
      <c r="HJ22" s="56"/>
      <c r="HK22" s="56"/>
      <c r="HL22" s="56"/>
      <c r="HM22" s="56"/>
      <c r="HN22" s="56"/>
      <c r="HO22" s="56"/>
      <c r="HP22" s="56"/>
      <c r="HQ22" s="56"/>
      <c r="HR22" s="56"/>
      <c r="HS22" s="56"/>
      <c r="HT22" s="56"/>
      <c r="HU22" s="56"/>
      <c r="HV22" s="56"/>
      <c r="HW22" s="56"/>
      <c r="HX22" s="56"/>
      <c r="HY22" s="56"/>
      <c r="HZ22" s="56"/>
      <c r="IA22" s="56"/>
      <c r="IB22" s="56"/>
      <c r="IC22" s="56"/>
      <c r="ID22" s="56"/>
      <c r="IE22" s="56"/>
      <c r="IF22" s="56"/>
      <c r="IG22" s="56"/>
      <c r="IH22" s="56"/>
      <c r="II22" s="56"/>
      <c r="IJ22" s="56"/>
      <c r="IK22" s="56"/>
      <c r="IL22" s="56"/>
      <c r="IM22" s="56"/>
      <c r="IN22" s="56"/>
      <c r="IO22" s="56"/>
      <c r="IP22" s="56"/>
      <c r="IQ22" s="56"/>
      <c r="IR22" s="56"/>
      <c r="IS22" s="56"/>
      <c r="IT22" s="56"/>
      <c r="IU22" s="56"/>
      <c r="IV22" s="56"/>
      <c r="IW22" s="56"/>
      <c r="IX22" s="56"/>
      <c r="IY22" s="56"/>
      <c r="IZ22" s="56"/>
      <c r="JA22" s="56"/>
      <c r="JB22" s="56"/>
      <c r="JC22" s="56"/>
      <c r="JD22" s="56"/>
      <c r="JE22" s="56"/>
      <c r="JF22" s="56"/>
      <c r="JG22" s="56"/>
      <c r="JH22" s="56"/>
      <c r="JI22" s="56"/>
      <c r="JJ22" s="56"/>
      <c r="JK22" s="56"/>
    </row>
    <row r="23" spans="1:271" ht="11.4">
      <c r="A23" s="54"/>
      <c r="B23" s="71" t="s">
        <v>497</v>
      </c>
      <c r="C23" s="74"/>
      <c r="D23" s="74"/>
      <c r="E23" s="74"/>
      <c r="F23" s="75"/>
      <c r="G23" s="54"/>
      <c r="H23" s="54"/>
      <c r="I23" s="54"/>
      <c r="J23" s="54"/>
      <c r="K23" s="54"/>
      <c r="L23" s="54"/>
      <c r="M23" s="54"/>
      <c r="N23" s="54"/>
      <c r="O23" s="54"/>
      <c r="P23" s="54"/>
      <c r="Q23" s="54"/>
      <c r="R23" s="54"/>
      <c r="S23" s="54"/>
      <c r="T23" s="54"/>
      <c r="U23" s="54"/>
      <c r="V23" s="54"/>
      <c r="W23" s="54"/>
      <c r="X23" s="54"/>
      <c r="Y23" s="54"/>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c r="DA23" s="56"/>
      <c r="DB23" s="56"/>
      <c r="DC23" s="56"/>
      <c r="DD23" s="56"/>
      <c r="DE23" s="56"/>
      <c r="DF23" s="56"/>
      <c r="DG23" s="56"/>
      <c r="DH23" s="56"/>
      <c r="DI23" s="56"/>
      <c r="DJ23" s="56"/>
      <c r="DK23" s="56"/>
      <c r="DL23" s="56"/>
      <c r="DM23" s="56"/>
      <c r="DN23" s="56"/>
      <c r="DO23" s="56"/>
      <c r="DP23" s="56"/>
      <c r="DQ23" s="56"/>
      <c r="DR23" s="56"/>
      <c r="DS23" s="56"/>
      <c r="DT23" s="56"/>
      <c r="DU23" s="56"/>
      <c r="DV23" s="56"/>
      <c r="DW23" s="56"/>
      <c r="DX23" s="56"/>
      <c r="DY23" s="56"/>
      <c r="DZ23" s="56"/>
      <c r="EA23" s="56"/>
      <c r="EB23" s="56"/>
      <c r="EC23" s="56"/>
      <c r="ED23" s="56"/>
      <c r="EE23" s="56"/>
      <c r="EF23" s="56"/>
      <c r="EG23" s="56"/>
      <c r="EH23" s="56"/>
      <c r="EI23" s="56"/>
      <c r="EJ23" s="56"/>
      <c r="EK23" s="56"/>
      <c r="EL23" s="56"/>
      <c r="EM23" s="56"/>
      <c r="EN23" s="56"/>
      <c r="EO23" s="56"/>
      <c r="EP23" s="56"/>
      <c r="EQ23" s="56"/>
      <c r="ER23" s="56"/>
      <c r="ES23" s="56"/>
      <c r="ET23" s="56"/>
      <c r="EU23" s="56"/>
      <c r="EV23" s="56"/>
      <c r="EW23" s="56"/>
      <c r="EX23" s="56"/>
      <c r="EY23" s="56"/>
      <c r="EZ23" s="56"/>
      <c r="FA23" s="56"/>
      <c r="FB23" s="56"/>
      <c r="FC23" s="56"/>
      <c r="FD23" s="56"/>
      <c r="FE23" s="56"/>
      <c r="FF23" s="56"/>
      <c r="FG23" s="56"/>
      <c r="FH23" s="56"/>
      <c r="FI23" s="56"/>
      <c r="FJ23" s="56"/>
      <c r="FK23" s="56"/>
      <c r="FL23" s="56"/>
      <c r="FM23" s="56"/>
      <c r="FN23" s="56"/>
      <c r="FO23" s="56"/>
      <c r="FP23" s="56"/>
      <c r="FQ23" s="56"/>
      <c r="FR23" s="56"/>
      <c r="FS23" s="56"/>
      <c r="FT23" s="56"/>
      <c r="FU23" s="56"/>
      <c r="FV23" s="56"/>
      <c r="FW23" s="56"/>
      <c r="FX23" s="56"/>
      <c r="FY23" s="56"/>
      <c r="FZ23" s="56"/>
      <c r="GA23" s="56"/>
      <c r="GB23" s="56"/>
      <c r="GC23" s="56"/>
      <c r="GD23" s="56"/>
      <c r="GE23" s="56"/>
      <c r="GF23" s="56"/>
      <c r="GG23" s="56"/>
      <c r="GH23" s="56"/>
      <c r="GI23" s="56"/>
      <c r="GJ23" s="56"/>
      <c r="GK23" s="56"/>
      <c r="GL23" s="56"/>
      <c r="GM23" s="56"/>
      <c r="GN23" s="56"/>
      <c r="GO23" s="56"/>
      <c r="GP23" s="56"/>
      <c r="GQ23" s="56"/>
      <c r="GR23" s="56"/>
      <c r="GS23" s="56"/>
      <c r="GT23" s="56"/>
      <c r="GU23" s="56"/>
      <c r="GV23" s="56"/>
      <c r="GW23" s="56"/>
      <c r="GX23" s="56"/>
      <c r="GY23" s="56"/>
      <c r="GZ23" s="56"/>
      <c r="HA23" s="56"/>
      <c r="HB23" s="56"/>
      <c r="HC23" s="56"/>
      <c r="HD23" s="56"/>
      <c r="HE23" s="56"/>
      <c r="HF23" s="56"/>
      <c r="HG23" s="56"/>
      <c r="HH23" s="56"/>
      <c r="HI23" s="56"/>
      <c r="HJ23" s="56"/>
      <c r="HK23" s="56"/>
      <c r="HL23" s="56"/>
      <c r="HM23" s="56"/>
      <c r="HN23" s="56"/>
      <c r="HO23" s="56"/>
      <c r="HP23" s="56"/>
      <c r="HQ23" s="56"/>
      <c r="HR23" s="56"/>
      <c r="HS23" s="56"/>
      <c r="HT23" s="56"/>
      <c r="HU23" s="56"/>
      <c r="HV23" s="56"/>
      <c r="HW23" s="56"/>
      <c r="HX23" s="56"/>
      <c r="HY23" s="56"/>
      <c r="HZ23" s="56"/>
      <c r="IA23" s="56"/>
      <c r="IB23" s="56"/>
      <c r="IC23" s="56"/>
      <c r="ID23" s="56"/>
      <c r="IE23" s="56"/>
      <c r="IF23" s="56"/>
      <c r="IG23" s="56"/>
      <c r="IH23" s="56"/>
      <c r="II23" s="56"/>
      <c r="IJ23" s="56"/>
      <c r="IK23" s="56"/>
      <c r="IL23" s="56"/>
      <c r="IM23" s="56"/>
      <c r="IN23" s="56"/>
      <c r="IO23" s="56"/>
      <c r="IP23" s="56"/>
      <c r="IQ23" s="56"/>
      <c r="IR23" s="56"/>
      <c r="IS23" s="56"/>
      <c r="IT23" s="56"/>
      <c r="IU23" s="56"/>
      <c r="IV23" s="56"/>
      <c r="IW23" s="56"/>
      <c r="IX23" s="56"/>
      <c r="IY23" s="56"/>
      <c r="IZ23" s="56"/>
      <c r="JA23" s="56"/>
      <c r="JB23" s="56"/>
      <c r="JC23" s="56"/>
      <c r="JD23" s="56"/>
      <c r="JE23" s="56"/>
      <c r="JF23" s="56"/>
      <c r="JG23" s="56"/>
      <c r="JH23" s="56"/>
      <c r="JI23" s="56"/>
      <c r="JJ23" s="56"/>
      <c r="JK23" s="56"/>
    </row>
    <row r="24" spans="1:271" ht="11.4">
      <c r="A24" s="54"/>
      <c r="B24" s="71" t="s">
        <v>498</v>
      </c>
      <c r="C24" s="72"/>
      <c r="D24" s="72"/>
      <c r="E24" s="72"/>
      <c r="F24" s="76"/>
      <c r="G24" s="54"/>
      <c r="H24" s="54"/>
      <c r="I24" s="54"/>
      <c r="J24" s="54"/>
      <c r="K24" s="54"/>
      <c r="L24" s="54"/>
      <c r="M24" s="54"/>
      <c r="N24" s="54"/>
      <c r="O24" s="54"/>
      <c r="P24" s="54"/>
      <c r="Q24" s="54"/>
      <c r="R24" s="54"/>
      <c r="S24" s="54"/>
      <c r="T24" s="54"/>
      <c r="U24" s="54"/>
      <c r="V24" s="54"/>
      <c r="W24" s="54"/>
      <c r="X24" s="54"/>
      <c r="Y24" s="54"/>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6"/>
      <c r="AZ24" s="56"/>
      <c r="BA24" s="56"/>
      <c r="BB24" s="56"/>
      <c r="BC24" s="56"/>
      <c r="BD24" s="56"/>
      <c r="BE24" s="56"/>
      <c r="BF24" s="56"/>
      <c r="BG24" s="56"/>
      <c r="BH24" s="56"/>
      <c r="BI24" s="56"/>
      <c r="BJ24" s="56"/>
      <c r="BK24" s="56"/>
      <c r="BL24" s="56"/>
      <c r="BM24" s="56"/>
      <c r="BN24" s="56"/>
      <c r="BO24" s="56"/>
      <c r="BP24" s="56"/>
      <c r="BQ24" s="56"/>
      <c r="BR24" s="56"/>
      <c r="BS24" s="56"/>
      <c r="BT24" s="56"/>
      <c r="BU24" s="56"/>
      <c r="BV24" s="56"/>
      <c r="BW24" s="56"/>
      <c r="BX24" s="56"/>
      <c r="BY24" s="56"/>
      <c r="BZ24" s="56"/>
      <c r="CA24" s="56"/>
      <c r="CB24" s="56"/>
      <c r="CC24" s="56"/>
      <c r="CD24" s="56"/>
      <c r="CE24" s="56"/>
      <c r="CF24" s="56"/>
      <c r="CG24" s="56"/>
      <c r="CH24" s="56"/>
      <c r="CI24" s="56"/>
      <c r="CJ24" s="56"/>
      <c r="CK24" s="56"/>
      <c r="CL24" s="56"/>
      <c r="CM24" s="56"/>
      <c r="CN24" s="56"/>
      <c r="CO24" s="56"/>
      <c r="CP24" s="56"/>
      <c r="CQ24" s="56"/>
      <c r="CR24" s="56"/>
      <c r="CS24" s="56"/>
      <c r="CT24" s="56"/>
      <c r="CU24" s="56"/>
      <c r="CV24" s="56"/>
      <c r="CW24" s="56"/>
      <c r="CX24" s="56"/>
      <c r="CY24" s="56"/>
      <c r="CZ24" s="56"/>
      <c r="DA24" s="56"/>
      <c r="DB24" s="56"/>
      <c r="DC24" s="56"/>
      <c r="DD24" s="56"/>
      <c r="DE24" s="56"/>
      <c r="DF24" s="56"/>
      <c r="DG24" s="56"/>
      <c r="DH24" s="56"/>
      <c r="DI24" s="56"/>
      <c r="DJ24" s="56"/>
      <c r="DK24" s="56"/>
      <c r="DL24" s="56"/>
      <c r="DM24" s="56"/>
      <c r="DN24" s="56"/>
      <c r="DO24" s="56"/>
      <c r="DP24" s="56"/>
      <c r="DQ24" s="56"/>
      <c r="DR24" s="56"/>
      <c r="DS24" s="56"/>
      <c r="DT24" s="56"/>
      <c r="DU24" s="56"/>
      <c r="DV24" s="56"/>
      <c r="DW24" s="56"/>
      <c r="DX24" s="56"/>
      <c r="DY24" s="56"/>
      <c r="DZ24" s="56"/>
      <c r="EA24" s="56"/>
      <c r="EB24" s="56"/>
      <c r="EC24" s="56"/>
      <c r="ED24" s="56"/>
      <c r="EE24" s="56"/>
      <c r="EF24" s="56"/>
      <c r="EG24" s="56"/>
      <c r="EH24" s="56"/>
      <c r="EI24" s="56"/>
      <c r="EJ24" s="56"/>
      <c r="EK24" s="56"/>
      <c r="EL24" s="56"/>
      <c r="EM24" s="56"/>
      <c r="EN24" s="56"/>
      <c r="EO24" s="56"/>
      <c r="EP24" s="56"/>
      <c r="EQ24" s="56"/>
      <c r="ER24" s="56"/>
      <c r="ES24" s="56"/>
      <c r="ET24" s="56"/>
      <c r="EU24" s="56"/>
      <c r="EV24" s="56"/>
      <c r="EW24" s="56"/>
      <c r="EX24" s="56"/>
      <c r="EY24" s="56"/>
      <c r="EZ24" s="56"/>
      <c r="FA24" s="56"/>
      <c r="FB24" s="56"/>
      <c r="FC24" s="56"/>
      <c r="FD24" s="56"/>
      <c r="FE24" s="56"/>
      <c r="FF24" s="56"/>
      <c r="FG24" s="56"/>
      <c r="FH24" s="56"/>
      <c r="FI24" s="56"/>
      <c r="FJ24" s="56"/>
      <c r="FK24" s="56"/>
      <c r="FL24" s="56"/>
      <c r="FM24" s="56"/>
      <c r="FN24" s="56"/>
      <c r="FO24" s="56"/>
      <c r="FP24" s="56"/>
      <c r="FQ24" s="56"/>
      <c r="FR24" s="56"/>
      <c r="FS24" s="56"/>
      <c r="FT24" s="56"/>
      <c r="FU24" s="56"/>
      <c r="FV24" s="56"/>
      <c r="FW24" s="56"/>
      <c r="FX24" s="56"/>
      <c r="FY24" s="56"/>
      <c r="FZ24" s="56"/>
      <c r="GA24" s="56"/>
      <c r="GB24" s="56"/>
      <c r="GC24" s="56"/>
      <c r="GD24" s="56"/>
      <c r="GE24" s="56"/>
      <c r="GF24" s="56"/>
      <c r="GG24" s="56"/>
      <c r="GH24" s="56"/>
      <c r="GI24" s="56"/>
      <c r="GJ24" s="56"/>
      <c r="GK24" s="56"/>
      <c r="GL24" s="56"/>
      <c r="GM24" s="56"/>
      <c r="GN24" s="56"/>
      <c r="GO24" s="56"/>
      <c r="GP24" s="56"/>
      <c r="GQ24" s="56"/>
      <c r="GR24" s="56"/>
      <c r="GS24" s="56"/>
      <c r="GT24" s="56"/>
      <c r="GU24" s="56"/>
      <c r="GV24" s="56"/>
      <c r="GW24" s="56"/>
      <c r="GX24" s="56"/>
      <c r="GY24" s="56"/>
      <c r="GZ24" s="56"/>
      <c r="HA24" s="56"/>
      <c r="HB24" s="56"/>
      <c r="HC24" s="56"/>
      <c r="HD24" s="56"/>
      <c r="HE24" s="56"/>
      <c r="HF24" s="56"/>
      <c r="HG24" s="56"/>
      <c r="HH24" s="56"/>
      <c r="HI24" s="56"/>
      <c r="HJ24" s="56"/>
      <c r="HK24" s="56"/>
      <c r="HL24" s="56"/>
      <c r="HM24" s="56"/>
      <c r="HN24" s="56"/>
      <c r="HO24" s="56"/>
      <c r="HP24" s="56"/>
      <c r="HQ24" s="56"/>
      <c r="HR24" s="56"/>
      <c r="HS24" s="56"/>
      <c r="HT24" s="56"/>
      <c r="HU24" s="56"/>
      <c r="HV24" s="56"/>
      <c r="HW24" s="56"/>
      <c r="HX24" s="56"/>
      <c r="HY24" s="56"/>
      <c r="HZ24" s="56"/>
      <c r="IA24" s="56"/>
      <c r="IB24" s="56"/>
      <c r="IC24" s="56"/>
      <c r="ID24" s="56"/>
      <c r="IE24" s="56"/>
      <c r="IF24" s="56"/>
      <c r="IG24" s="56"/>
      <c r="IH24" s="56"/>
      <c r="II24" s="56"/>
      <c r="IJ24" s="56"/>
      <c r="IK24" s="56"/>
      <c r="IL24" s="56"/>
      <c r="IM24" s="56"/>
      <c r="IN24" s="56"/>
      <c r="IO24" s="56"/>
      <c r="IP24" s="56"/>
      <c r="IQ24" s="56"/>
      <c r="IR24" s="56"/>
      <c r="IS24" s="56"/>
      <c r="IT24" s="56"/>
      <c r="IU24" s="56"/>
      <c r="IV24" s="56"/>
      <c r="IW24" s="56"/>
      <c r="IX24" s="56"/>
      <c r="IY24" s="56"/>
      <c r="IZ24" s="56"/>
      <c r="JA24" s="56"/>
      <c r="JB24" s="56"/>
      <c r="JC24" s="56"/>
      <c r="JD24" s="56"/>
      <c r="JE24" s="56"/>
      <c r="JF24" s="56"/>
      <c r="JG24" s="56"/>
      <c r="JH24" s="56"/>
      <c r="JI24" s="56"/>
      <c r="JJ24" s="56"/>
      <c r="JK24" s="56"/>
    </row>
    <row r="25" spans="1:271" ht="11.4">
      <c r="A25" s="54"/>
      <c r="B25" s="77"/>
      <c r="C25" s="78"/>
      <c r="D25" s="78"/>
      <c r="E25" s="78"/>
      <c r="F25" s="79"/>
      <c r="G25" s="54"/>
      <c r="H25" s="54"/>
      <c r="I25" s="54"/>
      <c r="J25" s="54"/>
      <c r="K25" s="54"/>
      <c r="L25" s="54"/>
      <c r="M25" s="54"/>
      <c r="N25" s="54"/>
      <c r="O25" s="54"/>
      <c r="P25" s="54"/>
      <c r="Q25" s="54"/>
      <c r="R25" s="54"/>
      <c r="S25" s="54"/>
      <c r="T25" s="54"/>
      <c r="U25" s="54"/>
      <c r="V25" s="54"/>
      <c r="W25" s="54"/>
      <c r="X25" s="54"/>
      <c r="Y25" s="54"/>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c r="BM25" s="56"/>
      <c r="BN25" s="56"/>
      <c r="BO25" s="56"/>
      <c r="BP25" s="56"/>
      <c r="BQ25" s="56"/>
      <c r="BR25" s="56"/>
      <c r="BS25" s="56"/>
      <c r="BT25" s="56"/>
      <c r="BU25" s="56"/>
      <c r="BV25" s="56"/>
      <c r="BW25" s="56"/>
      <c r="BX25" s="56"/>
      <c r="BY25" s="56"/>
      <c r="BZ25" s="56"/>
      <c r="CA25" s="56"/>
      <c r="CB25" s="56"/>
      <c r="CC25" s="56"/>
      <c r="CD25" s="56"/>
      <c r="CE25" s="56"/>
      <c r="CF25" s="56"/>
      <c r="CG25" s="56"/>
      <c r="CH25" s="56"/>
      <c r="CI25" s="56"/>
      <c r="CJ25" s="56"/>
      <c r="CK25" s="56"/>
      <c r="CL25" s="56"/>
      <c r="CM25" s="56"/>
      <c r="CN25" s="56"/>
      <c r="CO25" s="56"/>
      <c r="CP25" s="56"/>
      <c r="CQ25" s="56"/>
      <c r="CR25" s="56"/>
      <c r="CS25" s="56"/>
      <c r="CT25" s="56"/>
      <c r="CU25" s="56"/>
      <c r="CV25" s="56"/>
      <c r="CW25" s="56"/>
      <c r="CX25" s="56"/>
      <c r="CY25" s="56"/>
      <c r="CZ25" s="56"/>
      <c r="DA25" s="56"/>
      <c r="DB25" s="56"/>
      <c r="DC25" s="56"/>
      <c r="DD25" s="56"/>
      <c r="DE25" s="56"/>
      <c r="DF25" s="56"/>
      <c r="DG25" s="56"/>
      <c r="DH25" s="56"/>
      <c r="DI25" s="56"/>
      <c r="DJ25" s="56"/>
      <c r="DK25" s="56"/>
      <c r="DL25" s="56"/>
      <c r="DM25" s="56"/>
      <c r="DN25" s="56"/>
      <c r="DO25" s="56"/>
      <c r="DP25" s="56"/>
      <c r="DQ25" s="56"/>
      <c r="DR25" s="56"/>
      <c r="DS25" s="56"/>
      <c r="DT25" s="56"/>
      <c r="DU25" s="56"/>
      <c r="DV25" s="56"/>
      <c r="DW25" s="56"/>
      <c r="DX25" s="56"/>
      <c r="DY25" s="56"/>
      <c r="DZ25" s="56"/>
      <c r="EA25" s="56"/>
      <c r="EB25" s="56"/>
      <c r="EC25" s="56"/>
      <c r="ED25" s="56"/>
      <c r="EE25" s="56"/>
      <c r="EF25" s="56"/>
      <c r="EG25" s="56"/>
      <c r="EH25" s="56"/>
      <c r="EI25" s="56"/>
      <c r="EJ25" s="56"/>
      <c r="EK25" s="56"/>
      <c r="EL25" s="56"/>
      <c r="EM25" s="56"/>
      <c r="EN25" s="56"/>
      <c r="EO25" s="56"/>
      <c r="EP25" s="56"/>
      <c r="EQ25" s="56"/>
      <c r="ER25" s="56"/>
      <c r="ES25" s="56"/>
      <c r="ET25" s="56"/>
      <c r="EU25" s="56"/>
      <c r="EV25" s="56"/>
      <c r="EW25" s="56"/>
      <c r="EX25" s="56"/>
      <c r="EY25" s="56"/>
      <c r="EZ25" s="56"/>
      <c r="FA25" s="56"/>
      <c r="FB25" s="56"/>
      <c r="FC25" s="56"/>
      <c r="FD25" s="56"/>
      <c r="FE25" s="56"/>
      <c r="FF25" s="56"/>
      <c r="FG25" s="56"/>
      <c r="FH25" s="56"/>
      <c r="FI25" s="56"/>
      <c r="FJ25" s="56"/>
      <c r="FK25" s="56"/>
      <c r="FL25" s="56"/>
      <c r="FM25" s="56"/>
      <c r="FN25" s="56"/>
      <c r="FO25" s="56"/>
      <c r="FP25" s="56"/>
      <c r="FQ25" s="56"/>
      <c r="FR25" s="56"/>
      <c r="FS25" s="56"/>
      <c r="FT25" s="56"/>
      <c r="FU25" s="56"/>
      <c r="FV25" s="56"/>
      <c r="FW25" s="56"/>
      <c r="FX25" s="56"/>
      <c r="FY25" s="56"/>
      <c r="FZ25" s="56"/>
      <c r="GA25" s="56"/>
      <c r="GB25" s="56"/>
      <c r="GC25" s="56"/>
      <c r="GD25" s="56"/>
      <c r="GE25" s="56"/>
      <c r="GF25" s="56"/>
      <c r="GG25" s="56"/>
      <c r="GH25" s="56"/>
      <c r="GI25" s="56"/>
      <c r="GJ25" s="56"/>
      <c r="GK25" s="56"/>
      <c r="GL25" s="56"/>
      <c r="GM25" s="56"/>
      <c r="GN25" s="56"/>
      <c r="GO25" s="56"/>
      <c r="GP25" s="56"/>
      <c r="GQ25" s="56"/>
      <c r="GR25" s="56"/>
      <c r="GS25" s="56"/>
      <c r="GT25" s="56"/>
      <c r="GU25" s="56"/>
      <c r="GV25" s="56"/>
      <c r="GW25" s="56"/>
      <c r="GX25" s="56"/>
      <c r="GY25" s="56"/>
      <c r="GZ25" s="56"/>
      <c r="HA25" s="56"/>
      <c r="HB25" s="56"/>
      <c r="HC25" s="56"/>
      <c r="HD25" s="56"/>
      <c r="HE25" s="56"/>
      <c r="HF25" s="56"/>
      <c r="HG25" s="56"/>
      <c r="HH25" s="56"/>
      <c r="HI25" s="56"/>
      <c r="HJ25" s="56"/>
      <c r="HK25" s="56"/>
      <c r="HL25" s="56"/>
      <c r="HM25" s="56"/>
      <c r="HN25" s="56"/>
      <c r="HO25" s="56"/>
      <c r="HP25" s="56"/>
      <c r="HQ25" s="56"/>
      <c r="HR25" s="56"/>
      <c r="HS25" s="56"/>
      <c r="HT25" s="56"/>
      <c r="HU25" s="56"/>
      <c r="HV25" s="56"/>
      <c r="HW25" s="56"/>
      <c r="HX25" s="56"/>
      <c r="HY25" s="56"/>
      <c r="HZ25" s="56"/>
      <c r="IA25" s="56"/>
      <c r="IB25" s="56"/>
      <c r="IC25" s="56"/>
      <c r="ID25" s="56"/>
      <c r="IE25" s="56"/>
      <c r="IF25" s="56"/>
      <c r="IG25" s="56"/>
      <c r="IH25" s="56"/>
      <c r="II25" s="56"/>
      <c r="IJ25" s="56"/>
      <c r="IK25" s="56"/>
      <c r="IL25" s="56"/>
      <c r="IM25" s="56"/>
      <c r="IN25" s="56"/>
      <c r="IO25" s="56"/>
      <c r="IP25" s="56"/>
      <c r="IQ25" s="56"/>
      <c r="IR25" s="56"/>
      <c r="IS25" s="56"/>
      <c r="IT25" s="56"/>
      <c r="IU25" s="56"/>
      <c r="IV25" s="56"/>
      <c r="IW25" s="56"/>
      <c r="IX25" s="56"/>
      <c r="IY25" s="56"/>
      <c r="IZ25" s="56"/>
      <c r="JA25" s="56"/>
      <c r="JB25" s="56"/>
      <c r="JC25" s="56"/>
      <c r="JD25" s="56"/>
      <c r="JE25" s="56"/>
      <c r="JF25" s="56"/>
      <c r="JG25" s="56"/>
      <c r="JH25" s="56"/>
      <c r="JI25" s="56"/>
      <c r="JJ25" s="56"/>
      <c r="JK25" s="56"/>
    </row>
    <row r="26" spans="1:271" ht="20.100000000000001" customHeight="1">
      <c r="A26" s="54"/>
      <c r="B26" s="226" t="s">
        <v>730</v>
      </c>
      <c r="C26" s="227"/>
      <c r="D26" s="227"/>
      <c r="E26" s="227"/>
      <c r="F26" s="148" t="s">
        <v>523</v>
      </c>
      <c r="G26" s="54"/>
      <c r="H26" s="54"/>
      <c r="I26" s="54"/>
      <c r="J26" s="54"/>
      <c r="K26" s="54"/>
      <c r="L26" s="54"/>
      <c r="M26" s="54"/>
      <c r="N26" s="54"/>
      <c r="O26" s="54"/>
      <c r="P26" s="54"/>
      <c r="Q26" s="54"/>
      <c r="R26" s="54"/>
      <c r="S26" s="54"/>
      <c r="T26" s="54"/>
      <c r="U26" s="54"/>
      <c r="V26" s="54"/>
      <c r="W26" s="54"/>
      <c r="X26" s="54"/>
      <c r="Y26" s="54"/>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6"/>
      <c r="BW26" s="56"/>
      <c r="BX26" s="56"/>
      <c r="BY26" s="56"/>
      <c r="BZ26" s="56"/>
      <c r="CA26" s="56"/>
      <c r="CB26" s="56"/>
      <c r="CC26" s="56"/>
      <c r="CD26" s="56"/>
      <c r="CE26" s="56"/>
      <c r="CF26" s="56"/>
      <c r="CG26" s="56"/>
      <c r="CH26" s="56"/>
      <c r="CI26" s="56"/>
      <c r="CJ26" s="56"/>
      <c r="CK26" s="56"/>
      <c r="CL26" s="56"/>
      <c r="CM26" s="56"/>
      <c r="CN26" s="56"/>
      <c r="CO26" s="56"/>
      <c r="CP26" s="56"/>
      <c r="CQ26" s="56"/>
      <c r="CR26" s="56"/>
      <c r="CS26" s="56"/>
      <c r="CT26" s="56"/>
      <c r="CU26" s="56"/>
      <c r="CV26" s="56"/>
      <c r="CW26" s="56"/>
      <c r="CX26" s="56"/>
      <c r="CY26" s="56"/>
      <c r="CZ26" s="56"/>
      <c r="DA26" s="56"/>
      <c r="DB26" s="56"/>
      <c r="DC26" s="56"/>
      <c r="DD26" s="56"/>
      <c r="DE26" s="56"/>
      <c r="DF26" s="56"/>
      <c r="DG26" s="56"/>
      <c r="DH26" s="56"/>
      <c r="DI26" s="56"/>
      <c r="DJ26" s="56"/>
      <c r="DK26" s="56"/>
      <c r="DL26" s="56"/>
      <c r="DM26" s="56"/>
      <c r="DN26" s="56"/>
      <c r="DO26" s="56"/>
      <c r="DP26" s="56"/>
      <c r="DQ26" s="56"/>
      <c r="DR26" s="56"/>
      <c r="DS26" s="56"/>
      <c r="DT26" s="56"/>
      <c r="DU26" s="56"/>
      <c r="DV26" s="56"/>
      <c r="DW26" s="56"/>
      <c r="DX26" s="56"/>
      <c r="DY26" s="56"/>
      <c r="DZ26" s="56"/>
      <c r="EA26" s="56"/>
      <c r="EB26" s="56"/>
      <c r="EC26" s="56"/>
      <c r="ED26" s="56"/>
      <c r="EE26" s="56"/>
      <c r="EF26" s="56"/>
      <c r="EG26" s="56"/>
      <c r="EH26" s="56"/>
      <c r="EI26" s="56"/>
      <c r="EJ26" s="56"/>
      <c r="EK26" s="56"/>
      <c r="EL26" s="56"/>
      <c r="EM26" s="56"/>
      <c r="EN26" s="56"/>
      <c r="EO26" s="56"/>
      <c r="EP26" s="56"/>
      <c r="EQ26" s="56"/>
      <c r="ER26" s="56"/>
      <c r="ES26" s="56"/>
      <c r="ET26" s="56"/>
      <c r="EU26" s="56"/>
      <c r="EV26" s="56"/>
      <c r="EW26" s="56"/>
      <c r="EX26" s="56"/>
      <c r="EY26" s="56"/>
      <c r="EZ26" s="56"/>
      <c r="FA26" s="56"/>
      <c r="FB26" s="56"/>
      <c r="FC26" s="56"/>
      <c r="FD26" s="56"/>
      <c r="FE26" s="56"/>
      <c r="FF26" s="56"/>
      <c r="FG26" s="56"/>
      <c r="FH26" s="56"/>
      <c r="FI26" s="56"/>
      <c r="FJ26" s="56"/>
      <c r="FK26" s="56"/>
      <c r="FL26" s="56"/>
      <c r="FM26" s="56"/>
      <c r="FN26" s="56"/>
      <c r="FO26" s="56"/>
      <c r="FP26" s="56"/>
      <c r="FQ26" s="56"/>
      <c r="FR26" s="56"/>
      <c r="FS26" s="56"/>
      <c r="FT26" s="56"/>
      <c r="FU26" s="56"/>
      <c r="FV26" s="56"/>
      <c r="FW26" s="56"/>
      <c r="FX26" s="56"/>
      <c r="FY26" s="56"/>
      <c r="FZ26" s="56"/>
      <c r="GA26" s="56"/>
      <c r="GB26" s="56"/>
      <c r="GC26" s="56"/>
      <c r="GD26" s="56"/>
      <c r="GE26" s="56"/>
      <c r="GF26" s="56"/>
      <c r="GG26" s="56"/>
      <c r="GH26" s="56"/>
      <c r="GI26" s="56"/>
      <c r="GJ26" s="56"/>
      <c r="GK26" s="56"/>
      <c r="GL26" s="56"/>
      <c r="GM26" s="56"/>
      <c r="GN26" s="56"/>
      <c r="GO26" s="56"/>
      <c r="GP26" s="56"/>
      <c r="GQ26" s="56"/>
      <c r="GR26" s="56"/>
      <c r="GS26" s="56"/>
      <c r="GT26" s="56"/>
      <c r="GU26" s="56"/>
      <c r="GV26" s="56"/>
      <c r="GW26" s="56"/>
      <c r="GX26" s="56"/>
      <c r="GY26" s="56"/>
      <c r="GZ26" s="56"/>
      <c r="HA26" s="56"/>
      <c r="HB26" s="56"/>
      <c r="HC26" s="56"/>
      <c r="HD26" s="56"/>
      <c r="HE26" s="56"/>
      <c r="HF26" s="56"/>
      <c r="HG26" s="56"/>
      <c r="HH26" s="56"/>
      <c r="HI26" s="56"/>
      <c r="HJ26" s="56"/>
      <c r="HK26" s="56"/>
      <c r="HL26" s="56"/>
      <c r="HM26" s="56"/>
      <c r="HN26" s="56"/>
      <c r="HO26" s="56"/>
      <c r="HP26" s="56"/>
      <c r="HQ26" s="56"/>
      <c r="HR26" s="56"/>
      <c r="HS26" s="56"/>
      <c r="HT26" s="56"/>
      <c r="HU26" s="56"/>
      <c r="HV26" s="56"/>
      <c r="HW26" s="56"/>
      <c r="HX26" s="56"/>
      <c r="HY26" s="56"/>
      <c r="HZ26" s="56"/>
      <c r="IA26" s="56"/>
      <c r="IB26" s="56"/>
      <c r="IC26" s="56"/>
      <c r="ID26" s="56"/>
      <c r="IE26" s="56"/>
      <c r="IF26" s="56"/>
      <c r="IG26" s="56"/>
      <c r="IH26" s="56"/>
      <c r="II26" s="56"/>
      <c r="IJ26" s="56"/>
      <c r="IK26" s="56"/>
      <c r="IL26" s="56"/>
      <c r="IM26" s="56"/>
      <c r="IN26" s="56"/>
      <c r="IO26" s="56"/>
      <c r="IP26" s="56"/>
      <c r="IQ26" s="56"/>
      <c r="IR26" s="56"/>
      <c r="IS26" s="56"/>
      <c r="IT26" s="56"/>
      <c r="IU26" s="56"/>
      <c r="IV26" s="56"/>
      <c r="IW26" s="56"/>
      <c r="IX26" s="56"/>
      <c r="IY26" s="56"/>
      <c r="IZ26" s="56"/>
      <c r="JA26" s="56"/>
      <c r="JB26" s="56"/>
      <c r="JC26" s="56"/>
      <c r="JD26" s="56"/>
      <c r="JE26" s="56"/>
      <c r="JF26" s="56"/>
      <c r="JG26" s="56"/>
      <c r="JH26" s="56"/>
      <c r="JI26" s="56"/>
      <c r="JJ26" s="56"/>
      <c r="JK26" s="56"/>
    </row>
    <row r="27" spans="1:271" ht="20.100000000000001" customHeight="1" thickBot="1">
      <c r="A27" s="54"/>
      <c r="B27" s="228"/>
      <c r="C27" s="229"/>
      <c r="D27" s="229"/>
      <c r="E27" s="229"/>
      <c r="F27" s="149" t="s">
        <v>524</v>
      </c>
      <c r="G27" s="54"/>
      <c r="H27" s="54"/>
      <c r="I27" s="54"/>
      <c r="J27" s="54"/>
      <c r="K27" s="54"/>
      <c r="L27" s="54"/>
      <c r="M27" s="54"/>
      <c r="N27" s="54"/>
      <c r="O27" s="54"/>
      <c r="P27" s="54"/>
      <c r="Q27" s="54"/>
      <c r="R27" s="54"/>
      <c r="S27" s="54"/>
      <c r="T27" s="54"/>
      <c r="U27" s="54"/>
      <c r="V27" s="54"/>
      <c r="W27" s="54"/>
      <c r="X27" s="54"/>
      <c r="Y27" s="54"/>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s="56"/>
      <c r="CG27" s="56"/>
      <c r="CH27" s="56"/>
      <c r="CI27" s="56"/>
      <c r="CJ27" s="56"/>
      <c r="CK27" s="56"/>
      <c r="CL27" s="56"/>
      <c r="CM27" s="56"/>
      <c r="CN27" s="56"/>
      <c r="CO27" s="56"/>
      <c r="CP27" s="56"/>
      <c r="CQ27" s="56"/>
      <c r="CR27" s="56"/>
      <c r="CS27" s="56"/>
      <c r="CT27" s="56"/>
      <c r="CU27" s="56"/>
      <c r="CV27" s="56"/>
      <c r="CW27" s="56"/>
      <c r="CX27" s="56"/>
      <c r="CY27" s="56"/>
      <c r="CZ27" s="56"/>
      <c r="DA27" s="56"/>
      <c r="DB27" s="56"/>
      <c r="DC27" s="56"/>
      <c r="DD27" s="56"/>
      <c r="DE27" s="56"/>
      <c r="DF27" s="56"/>
      <c r="DG27" s="56"/>
      <c r="DH27" s="56"/>
      <c r="DI27" s="56"/>
      <c r="DJ27" s="56"/>
      <c r="DK27" s="56"/>
      <c r="DL27" s="56"/>
      <c r="DM27" s="56"/>
      <c r="DN27" s="56"/>
      <c r="DO27" s="56"/>
      <c r="DP27" s="56"/>
      <c r="DQ27" s="56"/>
      <c r="DR27" s="56"/>
      <c r="DS27" s="56"/>
      <c r="DT27" s="56"/>
      <c r="DU27" s="56"/>
      <c r="DV27" s="56"/>
      <c r="DW27" s="56"/>
      <c r="DX27" s="56"/>
      <c r="DY27" s="56"/>
      <c r="DZ27" s="56"/>
      <c r="EA27" s="56"/>
      <c r="EB27" s="56"/>
      <c r="EC27" s="56"/>
      <c r="ED27" s="56"/>
      <c r="EE27" s="56"/>
      <c r="EF27" s="56"/>
      <c r="EG27" s="56"/>
      <c r="EH27" s="56"/>
      <c r="EI27" s="56"/>
      <c r="EJ27" s="56"/>
      <c r="EK27" s="56"/>
      <c r="EL27" s="56"/>
      <c r="EM27" s="56"/>
      <c r="EN27" s="56"/>
      <c r="EO27" s="56"/>
      <c r="EP27" s="56"/>
      <c r="EQ27" s="56"/>
      <c r="ER27" s="56"/>
      <c r="ES27" s="56"/>
      <c r="ET27" s="56"/>
      <c r="EU27" s="56"/>
      <c r="EV27" s="56"/>
      <c r="EW27" s="56"/>
      <c r="EX27" s="56"/>
      <c r="EY27" s="56"/>
      <c r="EZ27" s="56"/>
      <c r="FA27" s="56"/>
      <c r="FB27" s="56"/>
      <c r="FC27" s="56"/>
      <c r="FD27" s="56"/>
      <c r="FE27" s="56"/>
      <c r="FF27" s="56"/>
      <c r="FG27" s="56"/>
      <c r="FH27" s="56"/>
      <c r="FI27" s="56"/>
      <c r="FJ27" s="56"/>
      <c r="FK27" s="56"/>
      <c r="FL27" s="56"/>
      <c r="FM27" s="56"/>
      <c r="FN27" s="56"/>
      <c r="FO27" s="56"/>
      <c r="FP27" s="56"/>
      <c r="FQ27" s="56"/>
      <c r="FR27" s="56"/>
      <c r="FS27" s="56"/>
      <c r="FT27" s="56"/>
      <c r="FU27" s="56"/>
      <c r="FV27" s="56"/>
      <c r="FW27" s="56"/>
      <c r="FX27" s="56"/>
      <c r="FY27" s="56"/>
      <c r="FZ27" s="56"/>
      <c r="GA27" s="56"/>
      <c r="GB27" s="56"/>
      <c r="GC27" s="56"/>
      <c r="GD27" s="56"/>
      <c r="GE27" s="56"/>
      <c r="GF27" s="56"/>
      <c r="GG27" s="56"/>
      <c r="GH27" s="56"/>
      <c r="GI27" s="56"/>
      <c r="GJ27" s="56"/>
      <c r="GK27" s="56"/>
      <c r="GL27" s="56"/>
      <c r="GM27" s="56"/>
      <c r="GN27" s="56"/>
      <c r="GO27" s="56"/>
      <c r="GP27" s="56"/>
      <c r="GQ27" s="56"/>
      <c r="GR27" s="56"/>
      <c r="GS27" s="56"/>
      <c r="GT27" s="56"/>
      <c r="GU27" s="56"/>
      <c r="GV27" s="56"/>
      <c r="GW27" s="56"/>
      <c r="GX27" s="56"/>
      <c r="GY27" s="56"/>
      <c r="GZ27" s="56"/>
      <c r="HA27" s="56"/>
      <c r="HB27" s="56"/>
      <c r="HC27" s="56"/>
      <c r="HD27" s="56"/>
      <c r="HE27" s="56"/>
      <c r="HF27" s="56"/>
      <c r="HG27" s="56"/>
      <c r="HH27" s="56"/>
      <c r="HI27" s="56"/>
      <c r="HJ27" s="56"/>
      <c r="HK27" s="56"/>
      <c r="HL27" s="56"/>
      <c r="HM27" s="56"/>
      <c r="HN27" s="56"/>
      <c r="HO27" s="56"/>
      <c r="HP27" s="56"/>
      <c r="HQ27" s="56"/>
      <c r="HR27" s="56"/>
      <c r="HS27" s="56"/>
      <c r="HT27" s="56"/>
      <c r="HU27" s="56"/>
      <c r="HV27" s="56"/>
      <c r="HW27" s="56"/>
      <c r="HX27" s="56"/>
      <c r="HY27" s="56"/>
      <c r="HZ27" s="56"/>
      <c r="IA27" s="56"/>
      <c r="IB27" s="56"/>
      <c r="IC27" s="56"/>
      <c r="ID27" s="56"/>
      <c r="IE27" s="56"/>
      <c r="IF27" s="56"/>
      <c r="IG27" s="56"/>
      <c r="IH27" s="56"/>
      <c r="II27" s="56"/>
      <c r="IJ27" s="56"/>
      <c r="IK27" s="56"/>
      <c r="IL27" s="56"/>
      <c r="IM27" s="56"/>
      <c r="IN27" s="56"/>
      <c r="IO27" s="56"/>
      <c r="IP27" s="56"/>
      <c r="IQ27" s="56"/>
      <c r="IR27" s="56"/>
      <c r="IS27" s="56"/>
      <c r="IT27" s="56"/>
      <c r="IU27" s="56"/>
      <c r="IV27" s="56"/>
      <c r="IW27" s="56"/>
      <c r="IX27" s="56"/>
      <c r="IY27" s="56"/>
      <c r="IZ27" s="56"/>
      <c r="JA27" s="56"/>
      <c r="JB27" s="56"/>
      <c r="JC27" s="56"/>
      <c r="JD27" s="56"/>
      <c r="JE27" s="56"/>
      <c r="JF27" s="56"/>
      <c r="JG27" s="56"/>
      <c r="JH27" s="56"/>
      <c r="JI27" s="56"/>
      <c r="JJ27" s="56"/>
      <c r="JK27" s="56"/>
    </row>
    <row r="28" spans="1:271" ht="20.100000000000001" customHeight="1" thickTop="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56"/>
      <c r="DD28" s="56"/>
      <c r="DE28" s="56"/>
      <c r="DF28" s="56"/>
      <c r="DG28" s="56"/>
      <c r="DH28" s="56"/>
      <c r="DI28" s="56"/>
      <c r="DJ28" s="56"/>
      <c r="DK28" s="56"/>
      <c r="DL28" s="56"/>
      <c r="DM28" s="56"/>
      <c r="DN28" s="56"/>
      <c r="DO28" s="56"/>
      <c r="DP28" s="56"/>
      <c r="DQ28" s="56"/>
      <c r="DR28" s="56"/>
      <c r="DS28" s="56"/>
      <c r="DT28" s="56"/>
      <c r="DU28" s="56"/>
      <c r="DV28" s="56"/>
      <c r="DW28" s="56"/>
      <c r="DX28" s="56"/>
      <c r="DY28" s="56"/>
      <c r="DZ28" s="56"/>
      <c r="EA28" s="56"/>
      <c r="EB28" s="56"/>
      <c r="EC28" s="56"/>
      <c r="ED28" s="56"/>
      <c r="EE28" s="56"/>
      <c r="EF28" s="56"/>
      <c r="EG28" s="56"/>
      <c r="EH28" s="56"/>
      <c r="EI28" s="56"/>
      <c r="EJ28" s="56"/>
      <c r="EK28" s="56"/>
      <c r="EL28" s="56"/>
      <c r="EM28" s="56"/>
      <c r="EN28" s="56"/>
      <c r="EO28" s="56"/>
      <c r="EP28" s="56"/>
      <c r="EQ28" s="56"/>
      <c r="ER28" s="56"/>
      <c r="ES28" s="56"/>
      <c r="ET28" s="56"/>
      <c r="EU28" s="56"/>
      <c r="EV28" s="56"/>
      <c r="EW28" s="56"/>
      <c r="EX28" s="56"/>
      <c r="EY28" s="56"/>
      <c r="EZ28" s="56"/>
      <c r="FA28" s="56"/>
      <c r="FB28" s="56"/>
      <c r="FC28" s="56"/>
      <c r="FD28" s="56"/>
      <c r="FE28" s="56"/>
      <c r="FF28" s="56"/>
      <c r="FG28" s="56"/>
      <c r="FH28" s="56"/>
      <c r="FI28" s="56"/>
      <c r="FJ28" s="56"/>
      <c r="FK28" s="56"/>
      <c r="FL28" s="56"/>
      <c r="FM28" s="56"/>
      <c r="FN28" s="56"/>
      <c r="FO28" s="56"/>
      <c r="FP28" s="56"/>
      <c r="FQ28" s="56"/>
      <c r="FR28" s="56"/>
      <c r="FS28" s="56"/>
      <c r="FT28" s="56"/>
      <c r="FU28" s="56"/>
      <c r="FV28" s="56"/>
      <c r="FW28" s="56"/>
      <c r="FX28" s="56"/>
      <c r="FY28" s="56"/>
      <c r="FZ28" s="56"/>
      <c r="GA28" s="56"/>
      <c r="GB28" s="56"/>
      <c r="GC28" s="56"/>
      <c r="GD28" s="56"/>
      <c r="GE28" s="56"/>
      <c r="GF28" s="56"/>
      <c r="GG28" s="56"/>
      <c r="GH28" s="56"/>
      <c r="GI28" s="56"/>
      <c r="GJ28" s="56"/>
      <c r="GK28" s="56"/>
      <c r="GL28" s="56"/>
      <c r="GM28" s="56"/>
      <c r="GN28" s="56"/>
      <c r="GO28" s="56"/>
      <c r="GP28" s="56"/>
      <c r="GQ28" s="56"/>
      <c r="GR28" s="56"/>
      <c r="GS28" s="56"/>
      <c r="GT28" s="56"/>
      <c r="GU28" s="56"/>
      <c r="GV28" s="56"/>
      <c r="GW28" s="56"/>
      <c r="GX28" s="56"/>
      <c r="GY28" s="56"/>
      <c r="GZ28" s="56"/>
      <c r="HA28" s="56"/>
      <c r="HB28" s="56"/>
      <c r="HC28" s="56"/>
      <c r="HD28" s="56"/>
      <c r="HE28" s="56"/>
      <c r="HF28" s="56"/>
      <c r="HG28" s="56"/>
      <c r="HH28" s="56"/>
      <c r="HI28" s="56"/>
      <c r="HJ28" s="56"/>
      <c r="HK28" s="56"/>
      <c r="HL28" s="56"/>
      <c r="HM28" s="56"/>
      <c r="HN28" s="56"/>
      <c r="HO28" s="56"/>
      <c r="HP28" s="56"/>
      <c r="HQ28" s="56"/>
      <c r="HR28" s="56"/>
      <c r="HS28" s="56"/>
      <c r="HT28" s="56"/>
      <c r="HU28" s="56"/>
      <c r="HV28" s="56"/>
      <c r="HW28" s="56"/>
      <c r="HX28" s="56"/>
      <c r="HY28" s="56"/>
      <c r="HZ28" s="56"/>
      <c r="IA28" s="56"/>
      <c r="IB28" s="56"/>
      <c r="IC28" s="56"/>
      <c r="ID28" s="56"/>
      <c r="IE28" s="56"/>
      <c r="IF28" s="56"/>
      <c r="IG28" s="56"/>
      <c r="IH28" s="56"/>
      <c r="II28" s="56"/>
      <c r="IJ28" s="56"/>
      <c r="IK28" s="56"/>
      <c r="IL28" s="56"/>
      <c r="IM28" s="56"/>
      <c r="IN28" s="56"/>
      <c r="IO28" s="56"/>
      <c r="IP28" s="56"/>
      <c r="IQ28" s="56"/>
      <c r="IR28" s="56"/>
      <c r="IS28" s="56"/>
      <c r="IT28" s="56"/>
      <c r="IU28" s="56"/>
      <c r="IV28" s="56"/>
      <c r="IW28" s="56"/>
      <c r="IX28" s="56"/>
      <c r="IY28" s="56"/>
      <c r="IZ28" s="56"/>
      <c r="JA28" s="56"/>
      <c r="JB28" s="56"/>
      <c r="JC28" s="56"/>
      <c r="JD28" s="56"/>
      <c r="JE28" s="56"/>
      <c r="JF28" s="56"/>
      <c r="JG28" s="56"/>
      <c r="JH28" s="56"/>
      <c r="JI28" s="56"/>
      <c r="JJ28" s="56"/>
      <c r="JK28" s="56"/>
    </row>
    <row r="29" spans="1:271" ht="20.100000000000001"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c r="CG29" s="56"/>
      <c r="CH29" s="56"/>
      <c r="CI29" s="56"/>
      <c r="CJ29" s="56"/>
      <c r="CK29" s="56"/>
      <c r="CL29" s="56"/>
      <c r="CM29" s="56"/>
      <c r="CN29" s="56"/>
      <c r="CO29" s="56"/>
      <c r="CP29" s="56"/>
      <c r="CQ29" s="56"/>
      <c r="CR29" s="56"/>
      <c r="CS29" s="56"/>
      <c r="CT29" s="56"/>
      <c r="CU29" s="56"/>
      <c r="CV29" s="56"/>
      <c r="CW29" s="56"/>
      <c r="CX29" s="56"/>
      <c r="CY29" s="56"/>
      <c r="CZ29" s="56"/>
      <c r="DA29" s="56"/>
      <c r="DB29" s="56"/>
      <c r="DC29" s="56"/>
      <c r="DD29" s="56"/>
      <c r="DE29" s="56"/>
      <c r="DF29" s="56"/>
      <c r="DG29" s="56"/>
      <c r="DH29" s="56"/>
      <c r="DI29" s="56"/>
      <c r="DJ29" s="56"/>
      <c r="DK29" s="56"/>
      <c r="DL29" s="56"/>
      <c r="DM29" s="56"/>
      <c r="DN29" s="56"/>
      <c r="DO29" s="56"/>
      <c r="DP29" s="56"/>
      <c r="DQ29" s="56"/>
      <c r="DR29" s="56"/>
      <c r="DS29" s="56"/>
      <c r="DT29" s="56"/>
      <c r="DU29" s="56"/>
      <c r="DV29" s="56"/>
      <c r="DW29" s="56"/>
      <c r="DX29" s="56"/>
      <c r="DY29" s="56"/>
      <c r="DZ29" s="56"/>
      <c r="EA29" s="56"/>
      <c r="EB29" s="56"/>
      <c r="EC29" s="56"/>
      <c r="ED29" s="56"/>
      <c r="EE29" s="56"/>
      <c r="EF29" s="56"/>
      <c r="EG29" s="56"/>
      <c r="EH29" s="56"/>
      <c r="EI29" s="56"/>
      <c r="EJ29" s="56"/>
      <c r="EK29" s="56"/>
      <c r="EL29" s="56"/>
      <c r="EM29" s="56"/>
      <c r="EN29" s="56"/>
      <c r="EO29" s="56"/>
      <c r="EP29" s="56"/>
      <c r="EQ29" s="56"/>
      <c r="ER29" s="56"/>
      <c r="ES29" s="56"/>
      <c r="ET29" s="56"/>
      <c r="EU29" s="56"/>
      <c r="EV29" s="56"/>
      <c r="EW29" s="56"/>
      <c r="EX29" s="56"/>
      <c r="EY29" s="56"/>
      <c r="EZ29" s="56"/>
      <c r="FA29" s="56"/>
      <c r="FB29" s="56"/>
      <c r="FC29" s="56"/>
      <c r="FD29" s="56"/>
      <c r="FE29" s="56"/>
      <c r="FF29" s="56"/>
      <c r="FG29" s="56"/>
      <c r="FH29" s="56"/>
      <c r="FI29" s="56"/>
      <c r="FJ29" s="56"/>
      <c r="FK29" s="56"/>
      <c r="FL29" s="56"/>
      <c r="FM29" s="56"/>
      <c r="FN29" s="56"/>
      <c r="FO29" s="56"/>
      <c r="FP29" s="56"/>
      <c r="FQ29" s="56"/>
      <c r="FR29" s="56"/>
      <c r="FS29" s="56"/>
      <c r="FT29" s="56"/>
      <c r="FU29" s="56"/>
      <c r="FV29" s="56"/>
      <c r="FW29" s="56"/>
      <c r="FX29" s="56"/>
      <c r="FY29" s="56"/>
      <c r="FZ29" s="56"/>
      <c r="GA29" s="56"/>
      <c r="GB29" s="56"/>
      <c r="GC29" s="56"/>
      <c r="GD29" s="56"/>
      <c r="GE29" s="56"/>
      <c r="GF29" s="56"/>
      <c r="GG29" s="56"/>
      <c r="GH29" s="56"/>
      <c r="GI29" s="56"/>
      <c r="GJ29" s="56"/>
      <c r="GK29" s="56"/>
      <c r="GL29" s="56"/>
      <c r="GM29" s="56"/>
      <c r="GN29" s="56"/>
      <c r="GO29" s="56"/>
      <c r="GP29" s="56"/>
      <c r="GQ29" s="56"/>
      <c r="GR29" s="56"/>
      <c r="GS29" s="56"/>
      <c r="GT29" s="56"/>
      <c r="GU29" s="56"/>
      <c r="GV29" s="56"/>
      <c r="GW29" s="56"/>
      <c r="GX29" s="56"/>
      <c r="GY29" s="56"/>
      <c r="GZ29" s="56"/>
      <c r="HA29" s="56"/>
      <c r="HB29" s="56"/>
      <c r="HC29" s="56"/>
      <c r="HD29" s="56"/>
      <c r="HE29" s="56"/>
      <c r="HF29" s="56"/>
      <c r="HG29" s="56"/>
      <c r="HH29" s="56"/>
      <c r="HI29" s="56"/>
      <c r="HJ29" s="56"/>
      <c r="HK29" s="56"/>
      <c r="HL29" s="56"/>
      <c r="HM29" s="56"/>
      <c r="HN29" s="56"/>
      <c r="HO29" s="56"/>
      <c r="HP29" s="56"/>
      <c r="HQ29" s="56"/>
      <c r="HR29" s="56"/>
      <c r="HS29" s="56"/>
      <c r="HT29" s="56"/>
      <c r="HU29" s="56"/>
      <c r="HV29" s="56"/>
      <c r="HW29" s="56"/>
      <c r="HX29" s="56"/>
      <c r="HY29" s="56"/>
      <c r="HZ29" s="56"/>
      <c r="IA29" s="56"/>
      <c r="IB29" s="56"/>
      <c r="IC29" s="56"/>
      <c r="ID29" s="56"/>
      <c r="IE29" s="56"/>
      <c r="IF29" s="56"/>
      <c r="IG29" s="56"/>
      <c r="IH29" s="56"/>
      <c r="II29" s="56"/>
      <c r="IJ29" s="56"/>
      <c r="IK29" s="56"/>
      <c r="IL29" s="56"/>
      <c r="IM29" s="56"/>
      <c r="IN29" s="56"/>
      <c r="IO29" s="56"/>
      <c r="IP29" s="56"/>
      <c r="IQ29" s="56"/>
      <c r="IR29" s="56"/>
      <c r="IS29" s="56"/>
      <c r="IT29" s="56"/>
      <c r="IU29" s="56"/>
      <c r="IV29" s="56"/>
      <c r="IW29" s="56"/>
      <c r="IX29" s="56"/>
      <c r="IY29" s="56"/>
      <c r="IZ29" s="56"/>
      <c r="JA29" s="56"/>
      <c r="JB29" s="56"/>
      <c r="JC29" s="56"/>
      <c r="JD29" s="56"/>
      <c r="JE29" s="56"/>
      <c r="JF29" s="56"/>
      <c r="JG29" s="56"/>
      <c r="JH29" s="56"/>
      <c r="JI29" s="56"/>
      <c r="JJ29" s="56"/>
      <c r="JK29" s="56"/>
    </row>
    <row r="30" spans="1:271" ht="20.100000000000001" customHeight="1">
      <c r="A30" s="54"/>
      <c r="B30" s="54"/>
      <c r="C30" s="54"/>
      <c r="D30" s="54"/>
      <c r="E30" s="54"/>
      <c r="F30" s="82"/>
      <c r="G30" s="54"/>
      <c r="H30" s="54"/>
      <c r="I30" s="54"/>
      <c r="J30" s="54"/>
      <c r="K30" s="54"/>
      <c r="L30" s="54"/>
      <c r="M30" s="54"/>
      <c r="N30" s="54"/>
      <c r="O30" s="54"/>
      <c r="P30" s="54"/>
      <c r="Q30" s="54"/>
      <c r="R30" s="54"/>
      <c r="S30" s="54"/>
      <c r="T30" s="54"/>
      <c r="U30" s="54"/>
      <c r="V30" s="54"/>
      <c r="W30" s="54"/>
      <c r="X30" s="54"/>
      <c r="Y30" s="54"/>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c r="DI30" s="56"/>
      <c r="DJ30" s="56"/>
      <c r="DK30" s="56"/>
      <c r="DL30" s="56"/>
      <c r="DM30" s="56"/>
      <c r="DN30" s="56"/>
      <c r="DO30" s="56"/>
      <c r="DP30" s="56"/>
      <c r="DQ30" s="56"/>
      <c r="DR30" s="56"/>
      <c r="DS30" s="56"/>
      <c r="DT30" s="56"/>
      <c r="DU30" s="56"/>
      <c r="DV30" s="56"/>
      <c r="DW30" s="56"/>
      <c r="DX30" s="56"/>
      <c r="DY30" s="56"/>
      <c r="DZ30" s="56"/>
      <c r="EA30" s="56"/>
      <c r="EB30" s="56"/>
      <c r="EC30" s="56"/>
      <c r="ED30" s="56"/>
      <c r="EE30" s="56"/>
      <c r="EF30" s="56"/>
      <c r="EG30" s="56"/>
      <c r="EH30" s="56"/>
      <c r="EI30" s="56"/>
      <c r="EJ30" s="56"/>
      <c r="EK30" s="56"/>
      <c r="EL30" s="56"/>
      <c r="EM30" s="56"/>
      <c r="EN30" s="56"/>
      <c r="EO30" s="56"/>
      <c r="EP30" s="56"/>
      <c r="EQ30" s="56"/>
      <c r="ER30" s="56"/>
      <c r="ES30" s="56"/>
      <c r="ET30" s="56"/>
      <c r="EU30" s="56"/>
      <c r="EV30" s="56"/>
      <c r="EW30" s="56"/>
      <c r="EX30" s="56"/>
      <c r="EY30" s="56"/>
      <c r="EZ30" s="56"/>
      <c r="FA30" s="56"/>
      <c r="FB30" s="56"/>
      <c r="FC30" s="56"/>
      <c r="FD30" s="56"/>
      <c r="FE30" s="56"/>
      <c r="FF30" s="56"/>
      <c r="FG30" s="56"/>
      <c r="FH30" s="56"/>
      <c r="FI30" s="56"/>
      <c r="FJ30" s="56"/>
      <c r="FK30" s="56"/>
      <c r="FL30" s="56"/>
      <c r="FM30" s="56"/>
      <c r="FN30" s="56"/>
      <c r="FO30" s="56"/>
      <c r="FP30" s="56"/>
      <c r="FQ30" s="56"/>
      <c r="FR30" s="56"/>
      <c r="FS30" s="56"/>
      <c r="FT30" s="56"/>
      <c r="FU30" s="56"/>
      <c r="FV30" s="56"/>
      <c r="FW30" s="56"/>
      <c r="FX30" s="56"/>
      <c r="FY30" s="56"/>
      <c r="FZ30" s="56"/>
      <c r="GA30" s="56"/>
      <c r="GB30" s="56"/>
      <c r="GC30" s="56"/>
      <c r="GD30" s="56"/>
      <c r="GE30" s="56"/>
      <c r="GF30" s="56"/>
      <c r="GG30" s="56"/>
      <c r="GH30" s="56"/>
      <c r="GI30" s="56"/>
      <c r="GJ30" s="56"/>
      <c r="GK30" s="56"/>
      <c r="GL30" s="56"/>
      <c r="GM30" s="56"/>
      <c r="GN30" s="56"/>
      <c r="GO30" s="56"/>
      <c r="GP30" s="56"/>
      <c r="GQ30" s="56"/>
      <c r="GR30" s="56"/>
      <c r="GS30" s="56"/>
      <c r="GT30" s="56"/>
      <c r="GU30" s="56"/>
      <c r="GV30" s="56"/>
      <c r="GW30" s="56"/>
      <c r="GX30" s="56"/>
      <c r="GY30" s="56"/>
      <c r="GZ30" s="56"/>
      <c r="HA30" s="56"/>
      <c r="HB30" s="56"/>
      <c r="HC30" s="56"/>
      <c r="HD30" s="56"/>
      <c r="HE30" s="56"/>
      <c r="HF30" s="56"/>
      <c r="HG30" s="56"/>
      <c r="HH30" s="56"/>
      <c r="HI30" s="56"/>
      <c r="HJ30" s="56"/>
      <c r="HK30" s="56"/>
      <c r="HL30" s="56"/>
      <c r="HM30" s="56"/>
      <c r="HN30" s="56"/>
      <c r="HO30" s="56"/>
      <c r="HP30" s="56"/>
      <c r="HQ30" s="56"/>
      <c r="HR30" s="56"/>
      <c r="HS30" s="56"/>
      <c r="HT30" s="56"/>
      <c r="HU30" s="56"/>
      <c r="HV30" s="56"/>
      <c r="HW30" s="56"/>
      <c r="HX30" s="56"/>
      <c r="HY30" s="56"/>
      <c r="HZ30" s="56"/>
      <c r="IA30" s="56"/>
      <c r="IB30" s="56"/>
      <c r="IC30" s="56"/>
      <c r="ID30" s="56"/>
      <c r="IE30" s="56"/>
      <c r="IF30" s="56"/>
      <c r="IG30" s="56"/>
      <c r="IH30" s="56"/>
      <c r="II30" s="56"/>
      <c r="IJ30" s="56"/>
      <c r="IK30" s="56"/>
      <c r="IL30" s="56"/>
      <c r="IM30" s="56"/>
      <c r="IN30" s="56"/>
      <c r="IO30" s="56"/>
      <c r="IP30" s="56"/>
      <c r="IQ30" s="56"/>
      <c r="IR30" s="56"/>
      <c r="IS30" s="56"/>
      <c r="IT30" s="56"/>
      <c r="IU30" s="56"/>
      <c r="IV30" s="56"/>
      <c r="IW30" s="56"/>
      <c r="IX30" s="56"/>
      <c r="IY30" s="56"/>
      <c r="IZ30" s="56"/>
      <c r="JA30" s="56"/>
      <c r="JB30" s="56"/>
      <c r="JC30" s="56"/>
      <c r="JD30" s="56"/>
      <c r="JE30" s="56"/>
      <c r="JF30" s="56"/>
      <c r="JG30" s="56"/>
      <c r="JH30" s="56"/>
      <c r="JI30" s="56"/>
      <c r="JJ30" s="56"/>
      <c r="JK30" s="56"/>
    </row>
    <row r="31" spans="1:271" ht="20.100000000000001" customHeight="1">
      <c r="A31" s="54"/>
      <c r="B31" s="54"/>
      <c r="C31" s="54"/>
      <c r="D31" s="54"/>
      <c r="E31" s="54"/>
      <c r="F31" s="82"/>
      <c r="G31" s="54"/>
      <c r="H31" s="54"/>
      <c r="I31" s="54"/>
      <c r="J31" s="54"/>
      <c r="K31" s="54"/>
      <c r="L31" s="54"/>
      <c r="M31" s="54"/>
      <c r="N31" s="54"/>
      <c r="O31" s="54"/>
      <c r="P31" s="54"/>
      <c r="Q31" s="54"/>
      <c r="R31" s="54"/>
      <c r="S31" s="54"/>
      <c r="T31" s="54"/>
      <c r="U31" s="54"/>
      <c r="V31" s="54"/>
      <c r="W31" s="54"/>
      <c r="X31" s="54"/>
      <c r="Y31" s="54"/>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6"/>
      <c r="BR31" s="56"/>
      <c r="BS31" s="56"/>
      <c r="BT31" s="56"/>
      <c r="BU31" s="56"/>
      <c r="BV31" s="56"/>
      <c r="BW31" s="56"/>
      <c r="BX31" s="56"/>
      <c r="BY31" s="56"/>
      <c r="BZ31" s="56"/>
      <c r="CA31" s="56"/>
      <c r="CB31" s="56"/>
      <c r="CC31" s="56"/>
      <c r="CD31" s="56"/>
      <c r="CE31" s="56"/>
      <c r="CF31" s="56"/>
      <c r="CG31" s="56"/>
      <c r="CH31" s="56"/>
      <c r="CI31" s="56"/>
      <c r="CJ31" s="56"/>
      <c r="CK31" s="56"/>
      <c r="CL31" s="56"/>
      <c r="CM31" s="56"/>
      <c r="CN31" s="56"/>
      <c r="CO31" s="56"/>
      <c r="CP31" s="56"/>
      <c r="CQ31" s="56"/>
      <c r="CR31" s="56"/>
      <c r="CS31" s="56"/>
      <c r="CT31" s="56"/>
      <c r="CU31" s="56"/>
      <c r="CV31" s="56"/>
      <c r="CW31" s="56"/>
      <c r="CX31" s="56"/>
      <c r="CY31" s="56"/>
      <c r="CZ31" s="56"/>
      <c r="DA31" s="56"/>
      <c r="DB31" s="56"/>
      <c r="DC31" s="56"/>
      <c r="DD31" s="56"/>
      <c r="DE31" s="56"/>
      <c r="DF31" s="56"/>
      <c r="DG31" s="56"/>
      <c r="DH31" s="56"/>
      <c r="DI31" s="56"/>
      <c r="DJ31" s="56"/>
      <c r="DK31" s="56"/>
      <c r="DL31" s="56"/>
      <c r="DM31" s="56"/>
      <c r="DN31" s="56"/>
      <c r="DO31" s="56"/>
      <c r="DP31" s="56"/>
      <c r="DQ31" s="56"/>
      <c r="DR31" s="56"/>
      <c r="DS31" s="56"/>
      <c r="DT31" s="56"/>
      <c r="DU31" s="56"/>
      <c r="DV31" s="56"/>
      <c r="DW31" s="56"/>
      <c r="DX31" s="56"/>
      <c r="DY31" s="56"/>
      <c r="DZ31" s="56"/>
      <c r="EA31" s="56"/>
      <c r="EB31" s="56"/>
      <c r="EC31" s="56"/>
      <c r="ED31" s="56"/>
      <c r="EE31" s="56"/>
      <c r="EF31" s="56"/>
      <c r="EG31" s="56"/>
      <c r="EH31" s="56"/>
      <c r="EI31" s="56"/>
      <c r="EJ31" s="56"/>
      <c r="EK31" s="56"/>
      <c r="EL31" s="56"/>
      <c r="EM31" s="56"/>
      <c r="EN31" s="56"/>
      <c r="EO31" s="56"/>
      <c r="EP31" s="56"/>
      <c r="EQ31" s="56"/>
      <c r="ER31" s="56"/>
      <c r="ES31" s="56"/>
      <c r="ET31" s="56"/>
      <c r="EU31" s="56"/>
      <c r="EV31" s="56"/>
      <c r="EW31" s="56"/>
      <c r="EX31" s="56"/>
      <c r="EY31" s="56"/>
      <c r="EZ31" s="56"/>
      <c r="FA31" s="56"/>
      <c r="FB31" s="56"/>
      <c r="FC31" s="56"/>
      <c r="FD31" s="56"/>
      <c r="FE31" s="56"/>
      <c r="FF31" s="56"/>
      <c r="FG31" s="56"/>
      <c r="FH31" s="56"/>
      <c r="FI31" s="56"/>
      <c r="FJ31" s="56"/>
      <c r="FK31" s="56"/>
      <c r="FL31" s="56"/>
      <c r="FM31" s="56"/>
      <c r="FN31" s="56"/>
      <c r="FO31" s="56"/>
      <c r="FP31" s="56"/>
      <c r="FQ31" s="56"/>
      <c r="FR31" s="56"/>
      <c r="FS31" s="56"/>
      <c r="FT31" s="56"/>
      <c r="FU31" s="56"/>
      <c r="FV31" s="56"/>
      <c r="FW31" s="56"/>
      <c r="FX31" s="56"/>
      <c r="FY31" s="56"/>
      <c r="FZ31" s="56"/>
      <c r="GA31" s="56"/>
      <c r="GB31" s="56"/>
      <c r="GC31" s="56"/>
      <c r="GD31" s="56"/>
      <c r="GE31" s="56"/>
      <c r="GF31" s="56"/>
      <c r="GG31" s="56"/>
      <c r="GH31" s="56"/>
      <c r="GI31" s="56"/>
      <c r="GJ31" s="56"/>
      <c r="GK31" s="56"/>
      <c r="GL31" s="56"/>
      <c r="GM31" s="56"/>
      <c r="GN31" s="56"/>
      <c r="GO31" s="56"/>
      <c r="GP31" s="56"/>
      <c r="GQ31" s="56"/>
      <c r="GR31" s="56"/>
      <c r="GS31" s="56"/>
      <c r="GT31" s="56"/>
      <c r="GU31" s="56"/>
      <c r="GV31" s="56"/>
      <c r="GW31" s="56"/>
      <c r="GX31" s="56"/>
      <c r="GY31" s="56"/>
      <c r="GZ31" s="56"/>
      <c r="HA31" s="56"/>
      <c r="HB31" s="56"/>
      <c r="HC31" s="56"/>
      <c r="HD31" s="56"/>
      <c r="HE31" s="56"/>
      <c r="HF31" s="56"/>
      <c r="HG31" s="56"/>
      <c r="HH31" s="56"/>
      <c r="HI31" s="56"/>
      <c r="HJ31" s="56"/>
      <c r="HK31" s="56"/>
      <c r="HL31" s="56"/>
      <c r="HM31" s="56"/>
      <c r="HN31" s="56"/>
      <c r="HO31" s="56"/>
      <c r="HP31" s="56"/>
      <c r="HQ31" s="56"/>
      <c r="HR31" s="56"/>
      <c r="HS31" s="56"/>
      <c r="HT31" s="56"/>
      <c r="HU31" s="56"/>
      <c r="HV31" s="56"/>
      <c r="HW31" s="56"/>
      <c r="HX31" s="56"/>
      <c r="HY31" s="56"/>
      <c r="HZ31" s="56"/>
      <c r="IA31" s="56"/>
      <c r="IB31" s="56"/>
      <c r="IC31" s="56"/>
      <c r="ID31" s="56"/>
      <c r="IE31" s="56"/>
      <c r="IF31" s="56"/>
      <c r="IG31" s="56"/>
      <c r="IH31" s="56"/>
      <c r="II31" s="56"/>
      <c r="IJ31" s="56"/>
      <c r="IK31" s="56"/>
      <c r="IL31" s="56"/>
      <c r="IM31" s="56"/>
      <c r="IN31" s="56"/>
      <c r="IO31" s="56"/>
      <c r="IP31" s="56"/>
      <c r="IQ31" s="56"/>
      <c r="IR31" s="56"/>
      <c r="IS31" s="56"/>
      <c r="IT31" s="56"/>
      <c r="IU31" s="56"/>
      <c r="IV31" s="56"/>
      <c r="IW31" s="56"/>
      <c r="IX31" s="56"/>
      <c r="IY31" s="56"/>
      <c r="IZ31" s="56"/>
      <c r="JA31" s="56"/>
      <c r="JB31" s="56"/>
      <c r="JC31" s="56"/>
      <c r="JD31" s="56"/>
      <c r="JE31" s="56"/>
      <c r="JF31" s="56"/>
      <c r="JG31" s="56"/>
      <c r="JH31" s="56"/>
      <c r="JI31" s="56"/>
      <c r="JJ31" s="56"/>
      <c r="JK31" s="56"/>
    </row>
    <row r="32" spans="1:271" ht="20.100000000000001" customHeight="1">
      <c r="A32" s="54"/>
      <c r="B32" s="54"/>
      <c r="C32" s="54"/>
      <c r="D32" s="54"/>
      <c r="E32" s="54"/>
      <c r="Q32" s="54"/>
      <c r="R32" s="54"/>
      <c r="S32" s="54"/>
      <c r="T32" s="54"/>
      <c r="U32" s="54"/>
      <c r="V32" s="54"/>
      <c r="W32" s="54"/>
      <c r="X32" s="54"/>
      <c r="Y32" s="54"/>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c r="BM32" s="56"/>
      <c r="BN32" s="56"/>
      <c r="BO32" s="56"/>
      <c r="BP32" s="56"/>
      <c r="BQ32" s="56"/>
      <c r="BR32" s="56"/>
      <c r="BS32" s="56"/>
      <c r="BT32" s="56"/>
      <c r="BU32" s="56"/>
      <c r="BV32" s="56"/>
      <c r="BW32" s="56"/>
      <c r="BX32" s="56"/>
      <c r="BY32" s="56"/>
      <c r="BZ32" s="56"/>
      <c r="CA32" s="56"/>
      <c r="CB32" s="56"/>
      <c r="CC32" s="56"/>
      <c r="CD32" s="56"/>
      <c r="CE32" s="56"/>
      <c r="CF32" s="56"/>
      <c r="CG32" s="56"/>
      <c r="CH32" s="56"/>
      <c r="CI32" s="56"/>
      <c r="CJ32" s="56"/>
      <c r="CK32" s="56"/>
      <c r="CL32" s="56"/>
      <c r="CM32" s="56"/>
      <c r="CN32" s="56"/>
      <c r="CO32" s="56"/>
      <c r="CP32" s="56"/>
      <c r="CQ32" s="56"/>
      <c r="CR32" s="56"/>
      <c r="CS32" s="56"/>
      <c r="CT32" s="56"/>
      <c r="CU32" s="56"/>
      <c r="CV32" s="56"/>
      <c r="CW32" s="56"/>
      <c r="CX32" s="56"/>
      <c r="CY32" s="56"/>
      <c r="CZ32" s="56"/>
      <c r="DA32" s="56"/>
      <c r="DB32" s="56"/>
      <c r="DC32" s="56"/>
      <c r="DD32" s="56"/>
      <c r="DE32" s="56"/>
      <c r="DF32" s="56"/>
      <c r="DG32" s="56"/>
      <c r="DH32" s="56"/>
      <c r="DI32" s="56"/>
      <c r="DJ32" s="56"/>
      <c r="DK32" s="56"/>
      <c r="DL32" s="56"/>
      <c r="DM32" s="56"/>
      <c r="DN32" s="56"/>
      <c r="DO32" s="56"/>
      <c r="DP32" s="56"/>
      <c r="DQ32" s="56"/>
      <c r="DR32" s="56"/>
      <c r="DS32" s="56"/>
      <c r="DT32" s="56"/>
      <c r="DU32" s="56"/>
      <c r="DV32" s="56"/>
      <c r="DW32" s="56"/>
      <c r="DX32" s="56"/>
      <c r="DY32" s="56"/>
      <c r="DZ32" s="56"/>
      <c r="EA32" s="56"/>
      <c r="EB32" s="56"/>
      <c r="EC32" s="56"/>
      <c r="ED32" s="56"/>
      <c r="EE32" s="56"/>
      <c r="EF32" s="56"/>
      <c r="EG32" s="56"/>
      <c r="EH32" s="56"/>
      <c r="EI32" s="56"/>
      <c r="EJ32" s="56"/>
      <c r="EK32" s="56"/>
      <c r="EL32" s="56"/>
      <c r="EM32" s="56"/>
      <c r="EN32" s="56"/>
      <c r="EO32" s="56"/>
      <c r="EP32" s="56"/>
      <c r="EQ32" s="56"/>
      <c r="ER32" s="56"/>
      <c r="ES32" s="56"/>
      <c r="ET32" s="56"/>
      <c r="EU32" s="56"/>
      <c r="EV32" s="56"/>
      <c r="EW32" s="56"/>
      <c r="EX32" s="56"/>
      <c r="EY32" s="56"/>
      <c r="EZ32" s="56"/>
      <c r="FA32" s="56"/>
      <c r="FB32" s="56"/>
      <c r="FC32" s="56"/>
      <c r="FD32" s="56"/>
      <c r="FE32" s="56"/>
      <c r="FF32" s="56"/>
      <c r="FG32" s="56"/>
      <c r="FH32" s="56"/>
      <c r="FI32" s="56"/>
      <c r="FJ32" s="56"/>
      <c r="FK32" s="56"/>
      <c r="FL32" s="56"/>
      <c r="FM32" s="56"/>
      <c r="FN32" s="56"/>
      <c r="FO32" s="56"/>
      <c r="FP32" s="56"/>
      <c r="FQ32" s="56"/>
      <c r="FR32" s="56"/>
      <c r="FS32" s="56"/>
      <c r="FT32" s="56"/>
      <c r="FU32" s="56"/>
      <c r="FV32" s="56"/>
      <c r="FW32" s="56"/>
      <c r="FX32" s="56"/>
      <c r="FY32" s="56"/>
      <c r="FZ32" s="56"/>
      <c r="GA32" s="56"/>
      <c r="GB32" s="56"/>
      <c r="GC32" s="56"/>
      <c r="GD32" s="56"/>
      <c r="GE32" s="56"/>
      <c r="GF32" s="56"/>
      <c r="GG32" s="56"/>
      <c r="GH32" s="56"/>
      <c r="GI32" s="56"/>
      <c r="GJ32" s="56"/>
      <c r="GK32" s="56"/>
      <c r="GL32" s="56"/>
      <c r="GM32" s="56"/>
      <c r="GN32" s="56"/>
      <c r="GO32" s="56"/>
      <c r="GP32" s="56"/>
      <c r="GQ32" s="56"/>
      <c r="GR32" s="56"/>
      <c r="GS32" s="56"/>
      <c r="GT32" s="56"/>
      <c r="GU32" s="56"/>
      <c r="GV32" s="56"/>
      <c r="GW32" s="56"/>
      <c r="GX32" s="56"/>
      <c r="GY32" s="56"/>
      <c r="GZ32" s="56"/>
      <c r="HA32" s="56"/>
      <c r="HB32" s="56"/>
      <c r="HC32" s="56"/>
      <c r="HD32" s="56"/>
      <c r="HE32" s="56"/>
      <c r="HF32" s="56"/>
      <c r="HG32" s="56"/>
      <c r="HH32" s="56"/>
      <c r="HI32" s="56"/>
      <c r="HJ32" s="56"/>
      <c r="HK32" s="56"/>
      <c r="HL32" s="56"/>
      <c r="HM32" s="56"/>
      <c r="HN32" s="56"/>
      <c r="HO32" s="56"/>
      <c r="HP32" s="56"/>
      <c r="HQ32" s="56"/>
      <c r="HR32" s="56"/>
      <c r="HS32" s="56"/>
      <c r="HT32" s="56"/>
      <c r="HU32" s="56"/>
      <c r="HV32" s="56"/>
      <c r="HW32" s="56"/>
      <c r="HX32" s="56"/>
      <c r="HY32" s="56"/>
      <c r="HZ32" s="56"/>
      <c r="IA32" s="56"/>
      <c r="IB32" s="56"/>
      <c r="IC32" s="56"/>
      <c r="ID32" s="56"/>
      <c r="IE32" s="56"/>
      <c r="IF32" s="56"/>
      <c r="IG32" s="56"/>
      <c r="IH32" s="56"/>
      <c r="II32" s="56"/>
      <c r="IJ32" s="56"/>
      <c r="IK32" s="56"/>
      <c r="IL32" s="56"/>
      <c r="IM32" s="56"/>
      <c r="IN32" s="56"/>
      <c r="IO32" s="56"/>
      <c r="IP32" s="56"/>
      <c r="IQ32" s="56"/>
      <c r="IR32" s="56"/>
      <c r="IS32" s="56"/>
      <c r="IT32" s="56"/>
      <c r="IU32" s="56"/>
      <c r="IV32" s="56"/>
      <c r="IW32" s="56"/>
      <c r="IX32" s="56"/>
      <c r="IY32" s="56"/>
      <c r="IZ32" s="56"/>
      <c r="JA32" s="56"/>
      <c r="JB32" s="56"/>
      <c r="JC32" s="56"/>
      <c r="JD32" s="56"/>
      <c r="JE32" s="56"/>
      <c r="JF32" s="56"/>
      <c r="JG32" s="56"/>
      <c r="JH32" s="56"/>
      <c r="JI32" s="56"/>
      <c r="JJ32" s="56"/>
      <c r="JK32" s="56"/>
    </row>
    <row r="33" spans="1:271" ht="20.100000000000001" customHeight="1">
      <c r="A33" s="54"/>
      <c r="B33" s="54"/>
      <c r="C33" s="54"/>
      <c r="D33" s="54"/>
      <c r="E33" s="54"/>
      <c r="Q33" s="54"/>
      <c r="R33" s="54"/>
      <c r="S33" s="54"/>
      <c r="T33" s="54"/>
      <c r="U33" s="54"/>
      <c r="V33" s="54"/>
      <c r="W33" s="54"/>
      <c r="X33" s="54"/>
      <c r="Y33" s="54"/>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c r="BM33" s="56"/>
      <c r="BN33" s="56"/>
      <c r="BO33" s="56"/>
      <c r="BP33" s="56"/>
      <c r="BQ33" s="56"/>
      <c r="BR33" s="56"/>
      <c r="BS33" s="56"/>
      <c r="BT33" s="56"/>
      <c r="BU33" s="56"/>
      <c r="BV33" s="56"/>
      <c r="BW33" s="56"/>
      <c r="BX33" s="56"/>
      <c r="BY33" s="56"/>
      <c r="BZ33" s="56"/>
      <c r="CA33" s="56"/>
      <c r="CB33" s="56"/>
      <c r="CC33" s="56"/>
      <c r="CD33" s="56"/>
      <c r="CE33" s="56"/>
      <c r="CF33" s="56"/>
      <c r="CG33" s="56"/>
      <c r="CH33" s="56"/>
      <c r="CI33" s="56"/>
      <c r="CJ33" s="56"/>
      <c r="CK33" s="56"/>
      <c r="CL33" s="56"/>
      <c r="CM33" s="56"/>
      <c r="CN33" s="56"/>
      <c r="CO33" s="56"/>
      <c r="CP33" s="56"/>
      <c r="CQ33" s="56"/>
      <c r="CR33" s="56"/>
      <c r="CS33" s="56"/>
      <c r="CT33" s="56"/>
      <c r="CU33" s="56"/>
      <c r="CV33" s="56"/>
      <c r="CW33" s="56"/>
      <c r="CX33" s="56"/>
      <c r="CY33" s="56"/>
      <c r="CZ33" s="56"/>
      <c r="DA33" s="56"/>
      <c r="DB33" s="56"/>
      <c r="DC33" s="56"/>
      <c r="DD33" s="56"/>
      <c r="DE33" s="56"/>
      <c r="DF33" s="56"/>
      <c r="DG33" s="56"/>
      <c r="DH33" s="56"/>
      <c r="DI33" s="56"/>
      <c r="DJ33" s="56"/>
      <c r="DK33" s="56"/>
      <c r="DL33" s="56"/>
      <c r="DM33" s="56"/>
      <c r="DN33" s="56"/>
      <c r="DO33" s="56"/>
      <c r="DP33" s="56"/>
      <c r="DQ33" s="56"/>
      <c r="DR33" s="56"/>
      <c r="DS33" s="56"/>
      <c r="DT33" s="56"/>
      <c r="DU33" s="56"/>
      <c r="DV33" s="56"/>
      <c r="DW33" s="56"/>
      <c r="DX33" s="56"/>
      <c r="DY33" s="56"/>
      <c r="DZ33" s="56"/>
      <c r="EA33" s="56"/>
      <c r="EB33" s="56"/>
      <c r="EC33" s="56"/>
      <c r="ED33" s="56"/>
      <c r="EE33" s="56"/>
      <c r="EF33" s="56"/>
      <c r="EG33" s="56"/>
      <c r="EH33" s="56"/>
      <c r="EI33" s="56"/>
      <c r="EJ33" s="56"/>
      <c r="EK33" s="56"/>
      <c r="EL33" s="56"/>
      <c r="EM33" s="56"/>
      <c r="EN33" s="56"/>
      <c r="EO33" s="56"/>
      <c r="EP33" s="56"/>
      <c r="EQ33" s="56"/>
      <c r="ER33" s="56"/>
      <c r="ES33" s="56"/>
      <c r="ET33" s="56"/>
      <c r="EU33" s="56"/>
      <c r="EV33" s="56"/>
      <c r="EW33" s="56"/>
      <c r="EX33" s="56"/>
      <c r="EY33" s="56"/>
      <c r="EZ33" s="56"/>
      <c r="FA33" s="56"/>
      <c r="FB33" s="56"/>
      <c r="FC33" s="56"/>
      <c r="FD33" s="56"/>
      <c r="FE33" s="56"/>
      <c r="FF33" s="56"/>
      <c r="FG33" s="56"/>
      <c r="FH33" s="56"/>
      <c r="FI33" s="56"/>
      <c r="FJ33" s="56"/>
      <c r="FK33" s="56"/>
      <c r="FL33" s="56"/>
      <c r="FM33" s="56"/>
      <c r="FN33" s="56"/>
      <c r="FO33" s="56"/>
      <c r="FP33" s="56"/>
      <c r="FQ33" s="56"/>
      <c r="FR33" s="56"/>
      <c r="FS33" s="56"/>
      <c r="FT33" s="56"/>
      <c r="FU33" s="56"/>
      <c r="FV33" s="56"/>
      <c r="FW33" s="56"/>
      <c r="FX33" s="56"/>
      <c r="FY33" s="56"/>
      <c r="FZ33" s="56"/>
      <c r="GA33" s="56"/>
      <c r="GB33" s="56"/>
      <c r="GC33" s="56"/>
      <c r="GD33" s="56"/>
      <c r="GE33" s="56"/>
      <c r="GF33" s="56"/>
      <c r="GG33" s="56"/>
      <c r="GH33" s="56"/>
      <c r="GI33" s="56"/>
      <c r="GJ33" s="56"/>
      <c r="GK33" s="56"/>
      <c r="GL33" s="56"/>
      <c r="GM33" s="56"/>
      <c r="GN33" s="56"/>
      <c r="GO33" s="56"/>
      <c r="GP33" s="56"/>
      <c r="GQ33" s="56"/>
      <c r="GR33" s="56"/>
      <c r="GS33" s="56"/>
      <c r="GT33" s="56"/>
      <c r="GU33" s="56"/>
      <c r="GV33" s="56"/>
      <c r="GW33" s="56"/>
      <c r="GX33" s="56"/>
      <c r="GY33" s="56"/>
      <c r="GZ33" s="56"/>
      <c r="HA33" s="56"/>
      <c r="HB33" s="56"/>
      <c r="HC33" s="56"/>
      <c r="HD33" s="56"/>
      <c r="HE33" s="56"/>
      <c r="HF33" s="56"/>
      <c r="HG33" s="56"/>
      <c r="HH33" s="56"/>
      <c r="HI33" s="56"/>
      <c r="HJ33" s="56"/>
      <c r="HK33" s="56"/>
      <c r="HL33" s="56"/>
      <c r="HM33" s="56"/>
      <c r="HN33" s="56"/>
      <c r="HO33" s="56"/>
      <c r="HP33" s="56"/>
      <c r="HQ33" s="56"/>
      <c r="HR33" s="56"/>
      <c r="HS33" s="56"/>
      <c r="HT33" s="56"/>
      <c r="HU33" s="56"/>
      <c r="HV33" s="56"/>
      <c r="HW33" s="56"/>
      <c r="HX33" s="56"/>
      <c r="HY33" s="56"/>
      <c r="HZ33" s="56"/>
      <c r="IA33" s="56"/>
      <c r="IB33" s="56"/>
      <c r="IC33" s="56"/>
      <c r="ID33" s="56"/>
      <c r="IE33" s="56"/>
      <c r="IF33" s="56"/>
      <c r="IG33" s="56"/>
      <c r="IH33" s="56"/>
      <c r="II33" s="56"/>
      <c r="IJ33" s="56"/>
      <c r="IK33" s="56"/>
      <c r="IL33" s="56"/>
      <c r="IM33" s="56"/>
      <c r="IN33" s="56"/>
      <c r="IO33" s="56"/>
      <c r="IP33" s="56"/>
      <c r="IQ33" s="56"/>
      <c r="IR33" s="56"/>
      <c r="IS33" s="56"/>
      <c r="IT33" s="56"/>
      <c r="IU33" s="56"/>
      <c r="IV33" s="56"/>
      <c r="IW33" s="56"/>
      <c r="IX33" s="56"/>
      <c r="IY33" s="56"/>
      <c r="IZ33" s="56"/>
      <c r="JA33" s="56"/>
      <c r="JB33" s="56"/>
      <c r="JC33" s="56"/>
      <c r="JD33" s="56"/>
      <c r="JE33" s="56"/>
      <c r="JF33" s="56"/>
      <c r="JG33" s="56"/>
      <c r="JH33" s="56"/>
      <c r="JI33" s="56"/>
      <c r="JJ33" s="56"/>
      <c r="JK33" s="56"/>
    </row>
    <row r="34" spans="1:271" ht="20.100000000000001" customHeight="1">
      <c r="A34" s="54"/>
      <c r="B34" s="54"/>
      <c r="C34" s="54"/>
      <c r="D34" s="54"/>
      <c r="E34" s="54"/>
      <c r="F34" s="83"/>
      <c r="G34" s="54"/>
      <c r="H34" s="54"/>
      <c r="I34" s="54"/>
      <c r="J34" s="54"/>
      <c r="K34" s="54"/>
      <c r="L34" s="54"/>
      <c r="M34" s="54"/>
      <c r="N34" s="54"/>
      <c r="O34" s="54"/>
      <c r="P34" s="54"/>
      <c r="Q34" s="54"/>
      <c r="R34" s="54"/>
      <c r="S34" s="54"/>
      <c r="T34" s="54"/>
      <c r="U34" s="54"/>
      <c r="V34" s="54"/>
      <c r="W34" s="54"/>
      <c r="X34" s="54"/>
      <c r="Y34" s="54"/>
      <c r="Z34" s="54"/>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c r="CG34" s="56"/>
      <c r="CH34" s="56"/>
      <c r="CI34" s="56"/>
      <c r="CJ34" s="56"/>
      <c r="CK34" s="56"/>
      <c r="CL34" s="56"/>
      <c r="CM34" s="56"/>
      <c r="CN34" s="56"/>
      <c r="CO34" s="56"/>
      <c r="CP34" s="56"/>
      <c r="CQ34" s="56"/>
      <c r="CR34" s="56"/>
      <c r="CS34" s="56"/>
      <c r="CT34" s="56"/>
      <c r="CU34" s="56"/>
      <c r="CV34" s="56"/>
      <c r="CW34" s="56"/>
      <c r="CX34" s="56"/>
      <c r="CY34" s="56"/>
      <c r="CZ34" s="56"/>
      <c r="DA34" s="56"/>
      <c r="DB34" s="56"/>
      <c r="DC34" s="56"/>
      <c r="DD34" s="56"/>
      <c r="DE34" s="56"/>
      <c r="DF34" s="56"/>
      <c r="DG34" s="56"/>
      <c r="DH34" s="56"/>
      <c r="DI34" s="56"/>
      <c r="DJ34" s="56"/>
      <c r="DK34" s="56"/>
      <c r="DL34" s="56"/>
      <c r="DM34" s="56"/>
      <c r="DN34" s="56"/>
      <c r="DO34" s="56"/>
      <c r="DP34" s="56"/>
      <c r="DQ34" s="56"/>
      <c r="DR34" s="56"/>
      <c r="DS34" s="56"/>
      <c r="DT34" s="56"/>
      <c r="DU34" s="56"/>
      <c r="DV34" s="56"/>
      <c r="DW34" s="56"/>
      <c r="DX34" s="56"/>
      <c r="DY34" s="56"/>
      <c r="DZ34" s="56"/>
      <c r="EA34" s="56"/>
      <c r="EB34" s="56"/>
      <c r="EC34" s="56"/>
      <c r="ED34" s="56"/>
      <c r="EE34" s="56"/>
      <c r="EF34" s="56"/>
      <c r="EG34" s="56"/>
      <c r="EH34" s="56"/>
      <c r="EI34" s="56"/>
      <c r="EJ34" s="56"/>
      <c r="EK34" s="56"/>
      <c r="EL34" s="56"/>
      <c r="EM34" s="56"/>
      <c r="EN34" s="56"/>
      <c r="EO34" s="56"/>
      <c r="EP34" s="56"/>
      <c r="EQ34" s="56"/>
      <c r="ER34" s="56"/>
      <c r="ES34" s="56"/>
      <c r="ET34" s="56"/>
      <c r="EU34" s="56"/>
      <c r="EV34" s="56"/>
      <c r="EW34" s="56"/>
      <c r="EX34" s="56"/>
      <c r="EY34" s="56"/>
      <c r="EZ34" s="56"/>
      <c r="FA34" s="56"/>
      <c r="FB34" s="56"/>
      <c r="FC34" s="56"/>
      <c r="FD34" s="56"/>
      <c r="FE34" s="56"/>
      <c r="FF34" s="56"/>
      <c r="FG34" s="56"/>
      <c r="FH34" s="56"/>
      <c r="FI34" s="56"/>
      <c r="FJ34" s="56"/>
      <c r="FK34" s="56"/>
      <c r="FL34" s="56"/>
      <c r="FM34" s="56"/>
      <c r="FN34" s="56"/>
      <c r="FO34" s="56"/>
      <c r="FP34" s="56"/>
      <c r="FQ34" s="56"/>
      <c r="FR34" s="56"/>
      <c r="FS34" s="56"/>
      <c r="FT34" s="56"/>
      <c r="FU34" s="56"/>
      <c r="FV34" s="56"/>
      <c r="FW34" s="56"/>
      <c r="FX34" s="56"/>
      <c r="FY34" s="56"/>
      <c r="FZ34" s="56"/>
      <c r="GA34" s="56"/>
      <c r="GB34" s="56"/>
      <c r="GC34" s="56"/>
      <c r="GD34" s="56"/>
      <c r="GE34" s="56"/>
      <c r="GF34" s="56"/>
      <c r="GG34" s="56"/>
      <c r="GH34" s="56"/>
      <c r="GI34" s="56"/>
      <c r="GJ34" s="56"/>
      <c r="GK34" s="56"/>
      <c r="GL34" s="56"/>
      <c r="GM34" s="56"/>
      <c r="GN34" s="56"/>
      <c r="GO34" s="56"/>
      <c r="GP34" s="56"/>
      <c r="GQ34" s="56"/>
      <c r="GR34" s="56"/>
      <c r="GS34" s="56"/>
      <c r="GT34" s="56"/>
      <c r="GU34" s="56"/>
      <c r="GV34" s="56"/>
      <c r="GW34" s="56"/>
      <c r="GX34" s="56"/>
      <c r="GY34" s="56"/>
      <c r="GZ34" s="56"/>
      <c r="HA34" s="56"/>
      <c r="HB34" s="56"/>
      <c r="HC34" s="56"/>
      <c r="HD34" s="56"/>
      <c r="HE34" s="56"/>
      <c r="HF34" s="56"/>
      <c r="HG34" s="56"/>
      <c r="HH34" s="56"/>
      <c r="HI34" s="56"/>
      <c r="HJ34" s="56"/>
      <c r="HK34" s="56"/>
    </row>
    <row r="35" spans="1:271" ht="20.100000000000001"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c r="CG35" s="56"/>
      <c r="CH35" s="56"/>
      <c r="CI35" s="56"/>
      <c r="CJ35" s="56"/>
      <c r="CK35" s="56"/>
      <c r="CL35" s="56"/>
      <c r="CM35" s="56"/>
      <c r="CN35" s="56"/>
      <c r="CO35" s="56"/>
      <c r="CP35" s="56"/>
      <c r="CQ35" s="56"/>
      <c r="CR35" s="56"/>
      <c r="CS35" s="56"/>
      <c r="CT35" s="56"/>
      <c r="CU35" s="56"/>
      <c r="CV35" s="56"/>
      <c r="CW35" s="56"/>
      <c r="CX35" s="56"/>
      <c r="CY35" s="56"/>
      <c r="CZ35" s="56"/>
      <c r="DA35" s="56"/>
      <c r="DB35" s="56"/>
      <c r="DC35" s="56"/>
      <c r="DD35" s="56"/>
      <c r="DE35" s="56"/>
      <c r="DF35" s="56"/>
      <c r="DG35" s="56"/>
      <c r="DH35" s="56"/>
      <c r="DI35" s="56"/>
      <c r="DJ35" s="56"/>
      <c r="DK35" s="56"/>
      <c r="DL35" s="56"/>
      <c r="DM35" s="56"/>
      <c r="DN35" s="56"/>
      <c r="DO35" s="56"/>
      <c r="DP35" s="56"/>
      <c r="DQ35" s="56"/>
      <c r="DR35" s="56"/>
      <c r="DS35" s="56"/>
      <c r="DT35" s="56"/>
      <c r="DU35" s="56"/>
      <c r="DV35" s="56"/>
      <c r="DW35" s="56"/>
      <c r="DX35" s="56"/>
      <c r="DY35" s="56"/>
      <c r="DZ35" s="56"/>
      <c r="EA35" s="56"/>
      <c r="EB35" s="56"/>
      <c r="EC35" s="56"/>
      <c r="ED35" s="56"/>
      <c r="EE35" s="56"/>
      <c r="EF35" s="56"/>
      <c r="EG35" s="56"/>
      <c r="EH35" s="56"/>
      <c r="EI35" s="56"/>
      <c r="EJ35" s="56"/>
      <c r="EK35" s="56"/>
      <c r="EL35" s="56"/>
      <c r="EM35" s="56"/>
      <c r="EN35" s="56"/>
      <c r="EO35" s="56"/>
      <c r="EP35" s="56"/>
      <c r="EQ35" s="56"/>
      <c r="ER35" s="56"/>
      <c r="ES35" s="56"/>
      <c r="ET35" s="56"/>
      <c r="EU35" s="56"/>
      <c r="EV35" s="56"/>
      <c r="EW35" s="56"/>
      <c r="EX35" s="56"/>
      <c r="EY35" s="56"/>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c r="FX35" s="56"/>
      <c r="FY35" s="56"/>
      <c r="FZ35" s="56"/>
      <c r="GA35" s="56"/>
      <c r="GB35" s="56"/>
      <c r="GC35" s="56"/>
      <c r="GD35" s="56"/>
      <c r="GE35" s="56"/>
      <c r="GF35" s="56"/>
      <c r="GG35" s="56"/>
      <c r="GH35" s="56"/>
      <c r="GI35" s="56"/>
      <c r="GJ35" s="56"/>
      <c r="GK35" s="56"/>
      <c r="GL35" s="56"/>
      <c r="GM35" s="56"/>
      <c r="GN35" s="56"/>
      <c r="GO35" s="56"/>
      <c r="GP35" s="56"/>
      <c r="GQ35" s="56"/>
      <c r="GR35" s="56"/>
      <c r="GS35" s="56"/>
      <c r="GT35" s="56"/>
      <c r="GU35" s="56"/>
      <c r="GV35" s="56"/>
      <c r="GW35" s="56"/>
      <c r="GX35" s="56"/>
      <c r="GY35" s="56"/>
      <c r="GZ35" s="56"/>
      <c r="HA35" s="56"/>
      <c r="HB35" s="56"/>
      <c r="HC35" s="56"/>
      <c r="HD35" s="56"/>
      <c r="HE35" s="56"/>
      <c r="HF35" s="56"/>
      <c r="HG35" s="56"/>
      <c r="HH35" s="56"/>
      <c r="HI35" s="56"/>
      <c r="HJ35" s="56"/>
      <c r="HK35" s="56"/>
    </row>
    <row r="36" spans="1:271" ht="20.100000000000001"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c r="CE36" s="56"/>
      <c r="CF36" s="56"/>
      <c r="CG36" s="56"/>
      <c r="CH36" s="56"/>
      <c r="CI36" s="56"/>
      <c r="CJ36" s="56"/>
      <c r="CK36" s="56"/>
      <c r="CL36" s="56"/>
      <c r="CM36" s="56"/>
      <c r="CN36" s="56"/>
      <c r="CO36" s="56"/>
      <c r="CP36" s="56"/>
      <c r="CQ36" s="56"/>
      <c r="CR36" s="56"/>
      <c r="CS36" s="56"/>
      <c r="CT36" s="56"/>
      <c r="CU36" s="56"/>
      <c r="CV36" s="56"/>
      <c r="CW36" s="56"/>
      <c r="CX36" s="56"/>
      <c r="CY36" s="56"/>
      <c r="CZ36" s="56"/>
      <c r="DA36" s="56"/>
      <c r="DB36" s="56"/>
      <c r="DC36" s="56"/>
      <c r="DD36" s="56"/>
      <c r="DE36" s="56"/>
      <c r="DF36" s="56"/>
      <c r="DG36" s="56"/>
      <c r="DH36" s="56"/>
      <c r="DI36" s="56"/>
      <c r="DJ36" s="56"/>
      <c r="DK36" s="56"/>
      <c r="DL36" s="56"/>
      <c r="DM36" s="56"/>
      <c r="DN36" s="56"/>
      <c r="DO36" s="56"/>
      <c r="DP36" s="56"/>
      <c r="DQ36" s="56"/>
      <c r="DR36" s="56"/>
      <c r="DS36" s="56"/>
      <c r="DT36" s="56"/>
      <c r="DU36" s="56"/>
      <c r="DV36" s="56"/>
      <c r="DW36" s="56"/>
      <c r="DX36" s="56"/>
      <c r="DY36" s="56"/>
      <c r="DZ36" s="56"/>
      <c r="EA36" s="56"/>
      <c r="EB36" s="56"/>
      <c r="EC36" s="56"/>
      <c r="ED36" s="56"/>
      <c r="EE36" s="56"/>
      <c r="EF36" s="56"/>
      <c r="EG36" s="56"/>
      <c r="EH36" s="56"/>
      <c r="EI36" s="56"/>
      <c r="EJ36" s="56"/>
      <c r="EK36" s="56"/>
      <c r="EL36" s="56"/>
      <c r="EM36" s="56"/>
      <c r="EN36" s="56"/>
      <c r="EO36" s="56"/>
      <c r="EP36" s="56"/>
      <c r="EQ36" s="56"/>
      <c r="ER36" s="56"/>
      <c r="ES36" s="56"/>
      <c r="ET36" s="56"/>
      <c r="EU36" s="56"/>
      <c r="EV36" s="56"/>
      <c r="EW36" s="56"/>
      <c r="EX36" s="56"/>
      <c r="EY36" s="56"/>
      <c r="EZ36" s="56"/>
      <c r="FA36" s="56"/>
      <c r="FB36" s="56"/>
      <c r="FC36" s="56"/>
      <c r="FD36" s="56"/>
      <c r="FE36" s="56"/>
      <c r="FF36" s="56"/>
      <c r="FG36" s="56"/>
      <c r="FH36" s="56"/>
      <c r="FI36" s="56"/>
      <c r="FJ36" s="56"/>
      <c r="FK36" s="56"/>
      <c r="FL36" s="56"/>
      <c r="FM36" s="56"/>
      <c r="FN36" s="56"/>
      <c r="FO36" s="56"/>
      <c r="FP36" s="56"/>
      <c r="FQ36" s="56"/>
      <c r="FR36" s="56"/>
      <c r="FS36" s="56"/>
      <c r="FT36" s="56"/>
      <c r="FU36" s="56"/>
      <c r="FV36" s="56"/>
      <c r="FW36" s="56"/>
      <c r="FX36" s="56"/>
      <c r="FY36" s="56"/>
      <c r="FZ36" s="56"/>
      <c r="GA36" s="56"/>
      <c r="GB36" s="56"/>
      <c r="GC36" s="56"/>
      <c r="GD36" s="56"/>
      <c r="GE36" s="56"/>
      <c r="GF36" s="56"/>
      <c r="GG36" s="56"/>
      <c r="GH36" s="56"/>
      <c r="GI36" s="56"/>
      <c r="GJ36" s="56"/>
      <c r="GK36" s="56"/>
      <c r="GL36" s="56"/>
      <c r="GM36" s="56"/>
      <c r="GN36" s="56"/>
      <c r="GO36" s="56"/>
      <c r="GP36" s="56"/>
      <c r="GQ36" s="56"/>
      <c r="GR36" s="56"/>
      <c r="GS36" s="56"/>
      <c r="GT36" s="56"/>
      <c r="GU36" s="56"/>
      <c r="GV36" s="56"/>
      <c r="GW36" s="56"/>
      <c r="GX36" s="56"/>
      <c r="GY36" s="56"/>
      <c r="GZ36" s="56"/>
      <c r="HA36" s="56"/>
      <c r="HB36" s="56"/>
      <c r="HC36" s="56"/>
      <c r="HD36" s="56"/>
      <c r="HE36" s="56"/>
      <c r="HF36" s="56"/>
      <c r="HG36" s="56"/>
      <c r="HH36" s="56"/>
      <c r="HI36" s="56"/>
      <c r="HJ36" s="56"/>
      <c r="HK36" s="56"/>
    </row>
    <row r="37" spans="1:271" ht="20.100000000000001"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6"/>
      <c r="CA37" s="56"/>
      <c r="CB37" s="56"/>
      <c r="CC37" s="56"/>
      <c r="CD37" s="56"/>
      <c r="CE37" s="56"/>
      <c r="CF37" s="56"/>
      <c r="CG37" s="56"/>
      <c r="CH37" s="56"/>
      <c r="CI37" s="56"/>
      <c r="CJ37" s="56"/>
      <c r="CK37" s="56"/>
      <c r="CL37" s="56"/>
      <c r="CM37" s="56"/>
      <c r="CN37" s="56"/>
      <c r="CO37" s="56"/>
      <c r="CP37" s="56"/>
      <c r="CQ37" s="56"/>
      <c r="CR37" s="56"/>
      <c r="CS37" s="56"/>
      <c r="CT37" s="56"/>
      <c r="CU37" s="56"/>
      <c r="CV37" s="56"/>
      <c r="CW37" s="56"/>
      <c r="CX37" s="56"/>
      <c r="CY37" s="56"/>
      <c r="CZ37" s="56"/>
      <c r="DA37" s="56"/>
      <c r="DB37" s="56"/>
      <c r="DC37" s="56"/>
      <c r="DD37" s="56"/>
      <c r="DE37" s="56"/>
      <c r="DF37" s="56"/>
      <c r="DG37" s="56"/>
      <c r="DH37" s="56"/>
      <c r="DI37" s="56"/>
      <c r="DJ37" s="56"/>
      <c r="DK37" s="56"/>
      <c r="DL37" s="56"/>
      <c r="DM37" s="56"/>
      <c r="DN37" s="56"/>
      <c r="DO37" s="56"/>
      <c r="DP37" s="56"/>
      <c r="DQ37" s="56"/>
      <c r="DR37" s="56"/>
      <c r="DS37" s="56"/>
      <c r="DT37" s="56"/>
      <c r="DU37" s="56"/>
      <c r="DV37" s="56"/>
      <c r="DW37" s="56"/>
      <c r="DX37" s="56"/>
      <c r="DY37" s="56"/>
      <c r="DZ37" s="56"/>
      <c r="EA37" s="56"/>
      <c r="EB37" s="56"/>
      <c r="EC37" s="56"/>
      <c r="ED37" s="56"/>
      <c r="EE37" s="56"/>
      <c r="EF37" s="56"/>
      <c r="EG37" s="56"/>
      <c r="EH37" s="56"/>
      <c r="EI37" s="56"/>
      <c r="EJ37" s="56"/>
      <c r="EK37" s="56"/>
      <c r="EL37" s="56"/>
      <c r="EM37" s="56"/>
      <c r="EN37" s="56"/>
      <c r="EO37" s="56"/>
      <c r="EP37" s="56"/>
      <c r="EQ37" s="56"/>
      <c r="ER37" s="56"/>
      <c r="ES37" s="56"/>
      <c r="ET37" s="56"/>
      <c r="EU37" s="56"/>
      <c r="EV37" s="56"/>
      <c r="EW37" s="56"/>
      <c r="EX37" s="56"/>
      <c r="EY37" s="56"/>
      <c r="EZ37" s="56"/>
      <c r="FA37" s="56"/>
      <c r="FB37" s="56"/>
      <c r="FC37" s="56"/>
      <c r="FD37" s="56"/>
      <c r="FE37" s="56"/>
      <c r="FF37" s="56"/>
      <c r="FG37" s="56"/>
      <c r="FH37" s="56"/>
      <c r="FI37" s="56"/>
      <c r="FJ37" s="56"/>
      <c r="FK37" s="56"/>
      <c r="FL37" s="56"/>
      <c r="FM37" s="56"/>
      <c r="FN37" s="56"/>
      <c r="FO37" s="56"/>
      <c r="FP37" s="56"/>
      <c r="FQ37" s="56"/>
      <c r="FR37" s="56"/>
      <c r="FS37" s="56"/>
      <c r="FT37" s="56"/>
      <c r="FU37" s="56"/>
      <c r="FV37" s="56"/>
      <c r="FW37" s="56"/>
      <c r="FX37" s="56"/>
      <c r="FY37" s="56"/>
      <c r="FZ37" s="56"/>
      <c r="GA37" s="56"/>
      <c r="GB37" s="56"/>
      <c r="GC37" s="56"/>
      <c r="GD37" s="56"/>
      <c r="GE37" s="56"/>
      <c r="GF37" s="56"/>
      <c r="GG37" s="56"/>
      <c r="GH37" s="56"/>
      <c r="GI37" s="56"/>
      <c r="GJ37" s="56"/>
      <c r="GK37" s="56"/>
      <c r="GL37" s="56"/>
      <c r="GM37" s="56"/>
      <c r="GN37" s="56"/>
      <c r="GO37" s="56"/>
      <c r="GP37" s="56"/>
      <c r="GQ37" s="56"/>
      <c r="GR37" s="56"/>
      <c r="GS37" s="56"/>
      <c r="GT37" s="56"/>
      <c r="GU37" s="56"/>
      <c r="GV37" s="56"/>
      <c r="GW37" s="56"/>
      <c r="GX37" s="56"/>
      <c r="GY37" s="56"/>
      <c r="GZ37" s="56"/>
      <c r="HA37" s="56"/>
      <c r="HB37" s="56"/>
      <c r="HC37" s="56"/>
      <c r="HD37" s="56"/>
      <c r="HE37" s="56"/>
      <c r="HF37" s="56"/>
      <c r="HG37" s="56"/>
      <c r="HH37" s="56"/>
      <c r="HI37" s="56"/>
      <c r="HJ37" s="56"/>
      <c r="HK37" s="56"/>
    </row>
    <row r="38" spans="1:271" ht="20.100000000000001"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c r="FB38" s="56"/>
      <c r="FC38" s="56"/>
      <c r="FD38" s="56"/>
      <c r="FE38" s="56"/>
      <c r="FF38" s="56"/>
      <c r="FG38" s="56"/>
      <c r="FH38" s="56"/>
      <c r="FI38" s="56"/>
      <c r="FJ38" s="56"/>
      <c r="FK38" s="56"/>
      <c r="FL38" s="56"/>
      <c r="FM38" s="56"/>
      <c r="FN38" s="56"/>
      <c r="FO38" s="56"/>
      <c r="FP38" s="56"/>
      <c r="FQ38" s="56"/>
      <c r="FR38" s="56"/>
      <c r="FS38" s="56"/>
      <c r="FT38" s="56"/>
      <c r="FU38" s="56"/>
      <c r="FV38" s="56"/>
      <c r="FW38" s="56"/>
      <c r="FX38" s="56"/>
      <c r="FY38" s="56"/>
      <c r="FZ38" s="56"/>
      <c r="GA38" s="56"/>
      <c r="GB38" s="56"/>
      <c r="GC38" s="56"/>
      <c r="GD38" s="56"/>
      <c r="GE38" s="56"/>
      <c r="GF38" s="56"/>
      <c r="GG38" s="56"/>
      <c r="GH38" s="56"/>
      <c r="GI38" s="56"/>
      <c r="GJ38" s="56"/>
      <c r="GK38" s="56"/>
      <c r="GL38" s="56"/>
      <c r="GM38" s="56"/>
      <c r="GN38" s="56"/>
      <c r="GO38" s="56"/>
      <c r="GP38" s="56"/>
      <c r="GQ38" s="56"/>
      <c r="GR38" s="56"/>
      <c r="GS38" s="56"/>
      <c r="GT38" s="56"/>
      <c r="GU38" s="56"/>
      <c r="GV38" s="56"/>
      <c r="GW38" s="56"/>
      <c r="GX38" s="56"/>
      <c r="GY38" s="56"/>
      <c r="GZ38" s="56"/>
      <c r="HA38" s="56"/>
      <c r="HB38" s="56"/>
      <c r="HC38" s="56"/>
      <c r="HD38" s="56"/>
      <c r="HE38" s="56"/>
      <c r="HF38" s="56"/>
      <c r="HG38" s="56"/>
      <c r="HH38" s="56"/>
      <c r="HI38" s="56"/>
      <c r="HJ38" s="56"/>
      <c r="HK38" s="56"/>
    </row>
    <row r="39" spans="1:271" ht="20.100000000000001" customHeight="1">
      <c r="A39" s="54"/>
      <c r="B39" s="54"/>
      <c r="C39" s="84"/>
      <c r="D39" s="84"/>
      <c r="E39" s="54"/>
      <c r="F39" s="54"/>
      <c r="G39" s="54"/>
      <c r="H39" s="54"/>
      <c r="I39" s="54"/>
      <c r="J39" s="54"/>
      <c r="K39" s="54"/>
      <c r="L39" s="54"/>
      <c r="M39" s="54"/>
      <c r="N39" s="54"/>
      <c r="O39" s="54"/>
      <c r="P39" s="54"/>
      <c r="Q39" s="54"/>
      <c r="R39" s="54"/>
      <c r="S39" s="54"/>
      <c r="T39" s="54"/>
      <c r="U39" s="54"/>
      <c r="V39" s="54"/>
      <c r="W39" s="54"/>
      <c r="X39" s="54"/>
      <c r="Y39" s="54"/>
      <c r="Z39" s="54"/>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c r="DI39" s="56"/>
      <c r="DJ39" s="56"/>
      <c r="DK39" s="56"/>
      <c r="DL39" s="56"/>
      <c r="DM39" s="56"/>
      <c r="DN39" s="56"/>
      <c r="DO39" s="56"/>
      <c r="DP39" s="56"/>
      <c r="DQ39" s="56"/>
      <c r="DR39" s="56"/>
      <c r="DS39" s="56"/>
      <c r="DT39" s="56"/>
      <c r="DU39" s="56"/>
      <c r="DV39" s="56"/>
      <c r="DW39" s="56"/>
      <c r="DX39" s="56"/>
      <c r="DY39" s="56"/>
      <c r="DZ39" s="56"/>
      <c r="EA39" s="56"/>
      <c r="EB39" s="56"/>
      <c r="EC39" s="56"/>
      <c r="ED39" s="56"/>
      <c r="EE39" s="56"/>
      <c r="EF39" s="56"/>
      <c r="EG39" s="56"/>
      <c r="EH39" s="56"/>
      <c r="EI39" s="56"/>
      <c r="EJ39" s="56"/>
      <c r="EK39" s="56"/>
      <c r="EL39" s="56"/>
      <c r="EM39" s="56"/>
      <c r="EN39" s="56"/>
      <c r="EO39" s="56"/>
      <c r="EP39" s="56"/>
      <c r="EQ39" s="56"/>
      <c r="ER39" s="56"/>
      <c r="ES39" s="56"/>
      <c r="ET39" s="56"/>
      <c r="EU39" s="56"/>
      <c r="EV39" s="56"/>
      <c r="EW39" s="56"/>
      <c r="EX39" s="56"/>
      <c r="EY39" s="56"/>
      <c r="EZ39" s="56"/>
      <c r="FA39" s="56"/>
      <c r="FB39" s="56"/>
      <c r="FC39" s="56"/>
      <c r="FD39" s="56"/>
      <c r="FE39" s="56"/>
      <c r="FF39" s="56"/>
      <c r="FG39" s="56"/>
      <c r="FH39" s="56"/>
      <c r="FI39" s="56"/>
      <c r="FJ39" s="56"/>
      <c r="FK39" s="56"/>
      <c r="FL39" s="56"/>
      <c r="FM39" s="56"/>
      <c r="FN39" s="56"/>
      <c r="FO39" s="56"/>
      <c r="FP39" s="56"/>
      <c r="FQ39" s="56"/>
      <c r="FR39" s="56"/>
      <c r="FS39" s="56"/>
      <c r="FT39" s="56"/>
      <c r="FU39" s="56"/>
      <c r="FV39" s="56"/>
      <c r="FW39" s="56"/>
      <c r="FX39" s="56"/>
      <c r="FY39" s="56"/>
      <c r="FZ39" s="56"/>
      <c r="GA39" s="56"/>
      <c r="GB39" s="56"/>
      <c r="GC39" s="56"/>
      <c r="GD39" s="56"/>
      <c r="GE39" s="56"/>
      <c r="GF39" s="56"/>
      <c r="GG39" s="56"/>
      <c r="GH39" s="56"/>
      <c r="GI39" s="56"/>
      <c r="GJ39" s="56"/>
      <c r="GK39" s="56"/>
      <c r="GL39" s="56"/>
      <c r="GM39" s="56"/>
      <c r="GN39" s="56"/>
      <c r="GO39" s="56"/>
      <c r="GP39" s="56"/>
      <c r="GQ39" s="56"/>
      <c r="GR39" s="56"/>
      <c r="GS39" s="56"/>
      <c r="GT39" s="56"/>
      <c r="GU39" s="56"/>
      <c r="GV39" s="56"/>
      <c r="GW39" s="56"/>
      <c r="GX39" s="56"/>
      <c r="GY39" s="56"/>
      <c r="GZ39" s="56"/>
      <c r="HA39" s="56"/>
      <c r="HB39" s="56"/>
      <c r="HC39" s="56"/>
      <c r="HD39" s="56"/>
      <c r="HE39" s="56"/>
      <c r="HF39" s="56"/>
      <c r="HG39" s="56"/>
      <c r="HH39" s="56"/>
      <c r="HI39" s="56"/>
      <c r="HJ39" s="56"/>
      <c r="HK39" s="56"/>
    </row>
    <row r="40" spans="1:271" ht="20.10000000000000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c r="GK40" s="56"/>
      <c r="GL40" s="56"/>
      <c r="GM40" s="56"/>
      <c r="GN40" s="56"/>
      <c r="GO40" s="56"/>
      <c r="GP40" s="56"/>
      <c r="GQ40" s="56"/>
      <c r="GR40" s="56"/>
      <c r="GS40" s="56"/>
      <c r="GT40" s="56"/>
      <c r="GU40" s="56"/>
      <c r="GV40" s="56"/>
      <c r="GW40" s="56"/>
      <c r="GX40" s="56"/>
      <c r="GY40" s="56"/>
      <c r="GZ40" s="56"/>
      <c r="HA40" s="56"/>
      <c r="HB40" s="56"/>
      <c r="HC40" s="56"/>
      <c r="HD40" s="56"/>
      <c r="HE40" s="56"/>
      <c r="HF40" s="56"/>
      <c r="HG40" s="56"/>
      <c r="HH40" s="56"/>
      <c r="HI40" s="56"/>
      <c r="HJ40" s="56"/>
      <c r="HK40" s="56"/>
    </row>
    <row r="41" spans="1:271" ht="20.100000000000001"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c r="DI41" s="56"/>
      <c r="DJ41" s="56"/>
      <c r="DK41" s="56"/>
      <c r="DL41" s="56"/>
      <c r="DM41" s="56"/>
      <c r="DN41" s="56"/>
      <c r="DO41" s="56"/>
      <c r="DP41" s="56"/>
      <c r="DQ41" s="56"/>
      <c r="DR41" s="56"/>
      <c r="DS41" s="56"/>
      <c r="DT41" s="56"/>
      <c r="DU41" s="56"/>
      <c r="DV41" s="56"/>
      <c r="DW41" s="56"/>
      <c r="DX41" s="56"/>
      <c r="DY41" s="56"/>
      <c r="DZ41" s="56"/>
      <c r="EA41" s="56"/>
      <c r="EB41" s="56"/>
      <c r="EC41" s="56"/>
      <c r="ED41" s="56"/>
      <c r="EE41" s="56"/>
      <c r="EF41" s="56"/>
      <c r="EG41" s="56"/>
      <c r="EH41" s="56"/>
      <c r="EI41" s="56"/>
      <c r="EJ41" s="56"/>
      <c r="EK41" s="56"/>
      <c r="EL41" s="56"/>
      <c r="EM41" s="56"/>
      <c r="EN41" s="56"/>
      <c r="EO41" s="56"/>
      <c r="EP41" s="56"/>
      <c r="EQ41" s="56"/>
      <c r="ER41" s="56"/>
      <c r="ES41" s="56"/>
      <c r="ET41" s="56"/>
      <c r="EU41" s="56"/>
      <c r="EV41" s="56"/>
      <c r="EW41" s="56"/>
      <c r="EX41" s="56"/>
      <c r="EY41" s="56"/>
      <c r="EZ41" s="56"/>
      <c r="FA41" s="56"/>
      <c r="FB41" s="56"/>
      <c r="FC41" s="56"/>
      <c r="FD41" s="56"/>
      <c r="FE41" s="56"/>
      <c r="FF41" s="56"/>
      <c r="FG41" s="56"/>
      <c r="FH41" s="56"/>
      <c r="FI41" s="56"/>
      <c r="FJ41" s="56"/>
      <c r="FK41" s="56"/>
      <c r="FL41" s="56"/>
      <c r="FM41" s="56"/>
      <c r="FN41" s="56"/>
      <c r="FO41" s="56"/>
      <c r="FP41" s="56"/>
      <c r="FQ41" s="56"/>
      <c r="FR41" s="56"/>
      <c r="FS41" s="56"/>
      <c r="FT41" s="56"/>
      <c r="FU41" s="56"/>
      <c r="FV41" s="56"/>
      <c r="FW41" s="56"/>
      <c r="FX41" s="56"/>
      <c r="FY41" s="56"/>
      <c r="FZ41" s="56"/>
      <c r="GA41" s="56"/>
      <c r="GB41" s="56"/>
      <c r="GC41" s="56"/>
      <c r="GD41" s="56"/>
      <c r="GE41" s="56"/>
      <c r="GF41" s="56"/>
      <c r="GG41" s="56"/>
      <c r="GH41" s="56"/>
      <c r="GI41" s="56"/>
      <c r="GJ41" s="56"/>
      <c r="GK41" s="56"/>
      <c r="GL41" s="56"/>
      <c r="GM41" s="56"/>
      <c r="GN41" s="56"/>
      <c r="GO41" s="56"/>
      <c r="GP41" s="56"/>
      <c r="GQ41" s="56"/>
      <c r="GR41" s="56"/>
      <c r="GS41" s="56"/>
      <c r="GT41" s="56"/>
      <c r="GU41" s="56"/>
      <c r="GV41" s="56"/>
      <c r="GW41" s="56"/>
      <c r="GX41" s="56"/>
      <c r="GY41" s="56"/>
      <c r="GZ41" s="56"/>
      <c r="HA41" s="56"/>
      <c r="HB41" s="56"/>
      <c r="HC41" s="56"/>
      <c r="HD41" s="56"/>
      <c r="HE41" s="56"/>
      <c r="HF41" s="56"/>
      <c r="HG41" s="56"/>
      <c r="HH41" s="56"/>
      <c r="HI41" s="56"/>
      <c r="HJ41" s="56"/>
      <c r="HK41" s="56"/>
    </row>
    <row r="42" spans="1:271" ht="20.100000000000001"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c r="GC42" s="56"/>
      <c r="GD42" s="56"/>
      <c r="GE42" s="56"/>
      <c r="GF42" s="56"/>
      <c r="GG42" s="56"/>
      <c r="GH42" s="56"/>
      <c r="GI42" s="56"/>
      <c r="GJ42" s="56"/>
      <c r="GK42" s="56"/>
      <c r="GL42" s="56"/>
      <c r="GM42" s="56"/>
      <c r="GN42" s="56"/>
      <c r="GO42" s="56"/>
      <c r="GP42" s="56"/>
      <c r="GQ42" s="56"/>
      <c r="GR42" s="56"/>
      <c r="GS42" s="56"/>
      <c r="GT42" s="56"/>
      <c r="GU42" s="56"/>
      <c r="GV42" s="56"/>
      <c r="GW42" s="56"/>
      <c r="GX42" s="56"/>
      <c r="GY42" s="56"/>
      <c r="GZ42" s="56"/>
      <c r="HA42" s="56"/>
      <c r="HB42" s="56"/>
      <c r="HC42" s="56"/>
      <c r="HD42" s="56"/>
      <c r="HE42" s="56"/>
      <c r="HF42" s="56"/>
      <c r="HG42" s="56"/>
      <c r="HH42" s="56"/>
      <c r="HI42" s="56"/>
      <c r="HJ42" s="56"/>
      <c r="HK42" s="56"/>
    </row>
    <row r="43" spans="1:271" ht="20.100000000000001"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c r="DI43" s="56"/>
      <c r="DJ43" s="56"/>
      <c r="DK43" s="56"/>
      <c r="DL43" s="56"/>
      <c r="DM43" s="56"/>
      <c r="DN43" s="56"/>
      <c r="DO43" s="56"/>
      <c r="DP43" s="56"/>
      <c r="DQ43" s="56"/>
      <c r="DR43" s="56"/>
      <c r="DS43" s="56"/>
      <c r="DT43" s="56"/>
      <c r="DU43" s="56"/>
      <c r="DV43" s="56"/>
      <c r="DW43" s="56"/>
      <c r="DX43" s="56"/>
      <c r="DY43" s="56"/>
      <c r="DZ43" s="56"/>
      <c r="EA43" s="56"/>
      <c r="EB43" s="56"/>
      <c r="EC43" s="56"/>
      <c r="ED43" s="56"/>
      <c r="EE43" s="56"/>
      <c r="EF43" s="56"/>
      <c r="EG43" s="56"/>
      <c r="EH43" s="56"/>
      <c r="EI43" s="56"/>
      <c r="EJ43" s="56"/>
      <c r="EK43" s="56"/>
      <c r="EL43" s="56"/>
      <c r="EM43" s="56"/>
      <c r="EN43" s="56"/>
      <c r="EO43" s="56"/>
      <c r="EP43" s="56"/>
      <c r="EQ43" s="56"/>
      <c r="ER43" s="56"/>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56"/>
      <c r="FT43" s="56"/>
      <c r="FU43" s="56"/>
      <c r="FV43" s="56"/>
      <c r="FW43" s="56"/>
      <c r="FX43" s="56"/>
      <c r="FY43" s="56"/>
      <c r="FZ43" s="56"/>
      <c r="GA43" s="56"/>
      <c r="GB43" s="56"/>
      <c r="GC43" s="56"/>
      <c r="GD43" s="56"/>
      <c r="GE43" s="56"/>
      <c r="GF43" s="56"/>
      <c r="GG43" s="56"/>
      <c r="GH43" s="56"/>
      <c r="GI43" s="56"/>
      <c r="GJ43" s="56"/>
      <c r="GK43" s="56"/>
      <c r="GL43" s="56"/>
      <c r="GM43" s="56"/>
      <c r="GN43" s="56"/>
      <c r="GO43" s="56"/>
      <c r="GP43" s="56"/>
      <c r="GQ43" s="56"/>
      <c r="GR43" s="56"/>
      <c r="GS43" s="56"/>
      <c r="GT43" s="56"/>
      <c r="GU43" s="56"/>
      <c r="GV43" s="56"/>
      <c r="GW43" s="56"/>
      <c r="GX43" s="56"/>
      <c r="GY43" s="56"/>
      <c r="GZ43" s="56"/>
      <c r="HA43" s="56"/>
      <c r="HB43" s="56"/>
      <c r="HC43" s="56"/>
      <c r="HD43" s="56"/>
      <c r="HE43" s="56"/>
      <c r="HF43" s="56"/>
      <c r="HG43" s="56"/>
      <c r="HH43" s="56"/>
      <c r="HI43" s="56"/>
      <c r="HJ43" s="56"/>
      <c r="HK43" s="56"/>
    </row>
    <row r="44" spans="1:271" ht="20.100000000000001"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6"/>
      <c r="DD44" s="56"/>
      <c r="DE44" s="56"/>
      <c r="DF44" s="56"/>
      <c r="DG44" s="56"/>
      <c r="DH44" s="56"/>
      <c r="DI44" s="56"/>
      <c r="DJ44" s="56"/>
      <c r="DK44" s="56"/>
      <c r="DL44" s="56"/>
      <c r="DM44" s="56"/>
      <c r="DN44" s="56"/>
      <c r="DO44" s="56"/>
      <c r="DP44" s="56"/>
      <c r="DQ44" s="56"/>
      <c r="DR44" s="56"/>
      <c r="DS44" s="56"/>
      <c r="DT44" s="56"/>
      <c r="DU44" s="56"/>
      <c r="DV44" s="56"/>
      <c r="DW44" s="56"/>
      <c r="DX44" s="56"/>
      <c r="DY44" s="56"/>
      <c r="DZ44" s="56"/>
      <c r="EA44" s="56"/>
      <c r="EB44" s="56"/>
      <c r="EC44" s="56"/>
      <c r="ED44" s="56"/>
      <c r="EE44" s="56"/>
      <c r="EF44" s="56"/>
      <c r="EG44" s="56"/>
      <c r="EH44" s="56"/>
      <c r="EI44" s="56"/>
      <c r="EJ44" s="56"/>
      <c r="EK44" s="56"/>
      <c r="EL44" s="56"/>
      <c r="EM44" s="56"/>
      <c r="EN44" s="56"/>
      <c r="EO44" s="56"/>
      <c r="EP44" s="56"/>
      <c r="EQ44" s="56"/>
      <c r="ER44" s="56"/>
      <c r="ES44" s="56"/>
      <c r="ET44" s="56"/>
      <c r="EU44" s="56"/>
      <c r="EV44" s="56"/>
      <c r="EW44" s="56"/>
      <c r="EX44" s="56"/>
      <c r="EY44" s="56"/>
      <c r="EZ44" s="56"/>
      <c r="FA44" s="56"/>
      <c r="FB44" s="56"/>
      <c r="FC44" s="56"/>
      <c r="FD44" s="56"/>
      <c r="FE44" s="56"/>
      <c r="FF44" s="56"/>
      <c r="FG44" s="56"/>
      <c r="FH44" s="56"/>
      <c r="FI44" s="56"/>
      <c r="FJ44" s="56"/>
      <c r="FK44" s="56"/>
      <c r="FL44" s="56"/>
      <c r="FM44" s="56"/>
      <c r="FN44" s="56"/>
      <c r="FO44" s="56"/>
      <c r="FP44" s="56"/>
      <c r="FQ44" s="56"/>
      <c r="FR44" s="56"/>
      <c r="FS44" s="56"/>
      <c r="FT44" s="56"/>
      <c r="FU44" s="56"/>
      <c r="FV44" s="56"/>
      <c r="FW44" s="56"/>
      <c r="FX44" s="56"/>
      <c r="FY44" s="56"/>
      <c r="FZ44" s="56"/>
      <c r="GA44" s="56"/>
      <c r="GB44" s="56"/>
      <c r="GC44" s="56"/>
      <c r="GD44" s="56"/>
      <c r="GE44" s="56"/>
      <c r="GF44" s="56"/>
      <c r="GG44" s="56"/>
      <c r="GH44" s="56"/>
      <c r="GI44" s="56"/>
      <c r="GJ44" s="56"/>
      <c r="GK44" s="56"/>
      <c r="GL44" s="56"/>
      <c r="GM44" s="56"/>
      <c r="GN44" s="56"/>
      <c r="GO44" s="56"/>
      <c r="GP44" s="56"/>
      <c r="GQ44" s="56"/>
      <c r="GR44" s="56"/>
      <c r="GS44" s="56"/>
      <c r="GT44" s="56"/>
      <c r="GU44" s="56"/>
      <c r="GV44" s="56"/>
      <c r="GW44" s="56"/>
      <c r="GX44" s="56"/>
      <c r="GY44" s="56"/>
      <c r="GZ44" s="56"/>
      <c r="HA44" s="56"/>
      <c r="HB44" s="56"/>
      <c r="HC44" s="56"/>
      <c r="HD44" s="56"/>
      <c r="HE44" s="56"/>
      <c r="HF44" s="56"/>
      <c r="HG44" s="56"/>
      <c r="HH44" s="56"/>
      <c r="HI44" s="56"/>
      <c r="HJ44" s="56"/>
      <c r="HK44" s="56"/>
    </row>
    <row r="45" spans="1:271" ht="20.100000000000001"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6"/>
      <c r="DD45" s="56"/>
      <c r="DE45" s="56"/>
      <c r="DF45" s="56"/>
      <c r="DG45" s="56"/>
      <c r="DH45" s="56"/>
      <c r="DI45" s="56"/>
      <c r="DJ45" s="56"/>
      <c r="DK45" s="56"/>
      <c r="DL45" s="56"/>
      <c r="DM45" s="56"/>
      <c r="DN45" s="56"/>
      <c r="DO45" s="56"/>
      <c r="DP45" s="56"/>
      <c r="DQ45" s="56"/>
      <c r="DR45" s="56"/>
      <c r="DS45" s="56"/>
      <c r="DT45" s="56"/>
      <c r="DU45" s="56"/>
      <c r="DV45" s="56"/>
      <c r="DW45" s="56"/>
      <c r="DX45" s="56"/>
      <c r="DY45" s="56"/>
      <c r="DZ45" s="56"/>
      <c r="EA45" s="56"/>
      <c r="EB45" s="56"/>
      <c r="EC45" s="56"/>
      <c r="ED45" s="56"/>
      <c r="EE45" s="56"/>
      <c r="EF45" s="56"/>
      <c r="EG45" s="56"/>
      <c r="EH45" s="56"/>
      <c r="EI45" s="56"/>
      <c r="EJ45" s="56"/>
      <c r="EK45" s="56"/>
      <c r="EL45" s="56"/>
      <c r="EM45" s="56"/>
      <c r="EN45" s="56"/>
      <c r="EO45" s="56"/>
      <c r="EP45" s="56"/>
      <c r="EQ45" s="56"/>
      <c r="ER45" s="56"/>
      <c r="ES45" s="56"/>
      <c r="ET45" s="56"/>
      <c r="EU45" s="56"/>
      <c r="EV45" s="56"/>
      <c r="EW45" s="56"/>
      <c r="EX45" s="56"/>
      <c r="EY45" s="56"/>
      <c r="EZ45" s="56"/>
      <c r="FA45" s="56"/>
      <c r="FB45" s="56"/>
      <c r="FC45" s="56"/>
      <c r="FD45" s="56"/>
      <c r="FE45" s="56"/>
      <c r="FF45" s="56"/>
      <c r="FG45" s="56"/>
      <c r="FH45" s="56"/>
      <c r="FI45" s="56"/>
      <c r="FJ45" s="56"/>
      <c r="FK45" s="56"/>
      <c r="FL45" s="56"/>
      <c r="FM45" s="56"/>
      <c r="FN45" s="56"/>
      <c r="FO45" s="56"/>
      <c r="FP45" s="56"/>
      <c r="FQ45" s="56"/>
      <c r="FR45" s="56"/>
      <c r="FS45" s="56"/>
      <c r="FT45" s="56"/>
      <c r="FU45" s="56"/>
      <c r="FV45" s="56"/>
      <c r="FW45" s="56"/>
      <c r="FX45" s="56"/>
      <c r="FY45" s="56"/>
      <c r="FZ45" s="56"/>
      <c r="GA45" s="56"/>
      <c r="GB45" s="56"/>
      <c r="GC45" s="56"/>
      <c r="GD45" s="56"/>
      <c r="GE45" s="56"/>
      <c r="GF45" s="56"/>
      <c r="GG45" s="56"/>
      <c r="GH45" s="56"/>
      <c r="GI45" s="56"/>
      <c r="GJ45" s="56"/>
      <c r="GK45" s="56"/>
      <c r="GL45" s="56"/>
      <c r="GM45" s="56"/>
      <c r="GN45" s="56"/>
      <c r="GO45" s="56"/>
      <c r="GP45" s="56"/>
      <c r="GQ45" s="56"/>
      <c r="GR45" s="56"/>
      <c r="GS45" s="56"/>
      <c r="GT45" s="56"/>
      <c r="GU45" s="56"/>
      <c r="GV45" s="56"/>
      <c r="GW45" s="56"/>
      <c r="GX45" s="56"/>
      <c r="GY45" s="56"/>
      <c r="GZ45" s="56"/>
      <c r="HA45" s="56"/>
      <c r="HB45" s="56"/>
      <c r="HC45" s="56"/>
      <c r="HD45" s="56"/>
      <c r="HE45" s="56"/>
      <c r="HF45" s="56"/>
      <c r="HG45" s="56"/>
      <c r="HH45" s="56"/>
      <c r="HI45" s="56"/>
      <c r="HJ45" s="56"/>
      <c r="HK45" s="56"/>
    </row>
    <row r="46" spans="1:271" ht="20.100000000000001"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c r="DJ46" s="56"/>
      <c r="DK46" s="56"/>
      <c r="DL46" s="56"/>
      <c r="DM46" s="56"/>
      <c r="DN46" s="56"/>
      <c r="DO46" s="56"/>
      <c r="DP46" s="56"/>
      <c r="DQ46" s="56"/>
      <c r="DR46" s="56"/>
      <c r="DS46" s="56"/>
      <c r="DT46" s="56"/>
      <c r="DU46" s="56"/>
      <c r="DV46" s="56"/>
      <c r="DW46" s="56"/>
      <c r="DX46" s="56"/>
      <c r="DY46" s="56"/>
      <c r="DZ46" s="56"/>
      <c r="EA46" s="56"/>
      <c r="EB46" s="56"/>
      <c r="EC46" s="56"/>
      <c r="ED46" s="56"/>
      <c r="EE46" s="56"/>
      <c r="EF46" s="56"/>
      <c r="EG46" s="56"/>
      <c r="EH46" s="56"/>
      <c r="EI46" s="56"/>
      <c r="EJ46" s="56"/>
      <c r="EK46" s="56"/>
      <c r="EL46" s="56"/>
      <c r="EM46" s="56"/>
      <c r="EN46" s="56"/>
      <c r="EO46" s="56"/>
      <c r="EP46" s="56"/>
      <c r="EQ46" s="56"/>
      <c r="ER46" s="56"/>
      <c r="ES46" s="56"/>
      <c r="ET46" s="56"/>
      <c r="EU46" s="56"/>
      <c r="EV46" s="56"/>
      <c r="EW46" s="56"/>
      <c r="EX46" s="56"/>
      <c r="EY46" s="56"/>
      <c r="EZ46" s="56"/>
      <c r="FA46" s="56"/>
      <c r="FB46" s="56"/>
      <c r="FC46" s="56"/>
      <c r="FD46" s="56"/>
      <c r="FE46" s="56"/>
      <c r="FF46" s="56"/>
      <c r="FG46" s="56"/>
      <c r="FH46" s="56"/>
      <c r="FI46" s="56"/>
      <c r="FJ46" s="56"/>
      <c r="FK46" s="56"/>
      <c r="FL46" s="56"/>
      <c r="FM46" s="56"/>
      <c r="FN46" s="56"/>
      <c r="FO46" s="56"/>
      <c r="FP46" s="56"/>
      <c r="FQ46" s="56"/>
      <c r="FR46" s="56"/>
      <c r="FS46" s="56"/>
      <c r="FT46" s="56"/>
      <c r="FU46" s="56"/>
      <c r="FV46" s="56"/>
      <c r="FW46" s="56"/>
      <c r="FX46" s="56"/>
      <c r="FY46" s="56"/>
      <c r="FZ46" s="56"/>
      <c r="GA46" s="56"/>
      <c r="GB46" s="56"/>
      <c r="GC46" s="56"/>
      <c r="GD46" s="56"/>
      <c r="GE46" s="56"/>
      <c r="GF46" s="56"/>
      <c r="GG46" s="56"/>
      <c r="GH46" s="56"/>
      <c r="GI46" s="56"/>
      <c r="GJ46" s="56"/>
      <c r="GK46" s="56"/>
      <c r="GL46" s="56"/>
      <c r="GM46" s="56"/>
      <c r="GN46" s="56"/>
      <c r="GO46" s="56"/>
      <c r="GP46" s="56"/>
      <c r="GQ46" s="56"/>
      <c r="GR46" s="56"/>
      <c r="GS46" s="56"/>
      <c r="GT46" s="56"/>
      <c r="GU46" s="56"/>
      <c r="GV46" s="56"/>
      <c r="GW46" s="56"/>
      <c r="GX46" s="56"/>
      <c r="GY46" s="56"/>
      <c r="GZ46" s="56"/>
      <c r="HA46" s="56"/>
      <c r="HB46" s="56"/>
      <c r="HC46" s="56"/>
      <c r="HD46" s="56"/>
      <c r="HE46" s="56"/>
      <c r="HF46" s="56"/>
      <c r="HG46" s="56"/>
      <c r="HH46" s="56"/>
      <c r="HI46" s="56"/>
      <c r="HJ46" s="56"/>
      <c r="HK46" s="56"/>
    </row>
    <row r="47" spans="1:271" ht="20.100000000000001"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c r="DJ47" s="56"/>
      <c r="DK47" s="56"/>
      <c r="DL47" s="56"/>
      <c r="DM47" s="56"/>
      <c r="DN47" s="56"/>
      <c r="DO47" s="56"/>
      <c r="DP47" s="56"/>
      <c r="DQ47" s="56"/>
      <c r="DR47" s="56"/>
      <c r="DS47" s="56"/>
      <c r="DT47" s="56"/>
      <c r="DU47" s="56"/>
      <c r="DV47" s="56"/>
      <c r="DW47" s="56"/>
      <c r="DX47" s="56"/>
      <c r="DY47" s="56"/>
      <c r="DZ47" s="56"/>
      <c r="EA47" s="56"/>
      <c r="EB47" s="56"/>
      <c r="EC47" s="56"/>
      <c r="ED47" s="56"/>
      <c r="EE47" s="56"/>
      <c r="EF47" s="56"/>
      <c r="EG47" s="56"/>
      <c r="EH47" s="56"/>
      <c r="EI47" s="56"/>
      <c r="EJ47" s="56"/>
      <c r="EK47" s="56"/>
      <c r="EL47" s="56"/>
      <c r="EM47" s="56"/>
      <c r="EN47" s="56"/>
      <c r="EO47" s="56"/>
      <c r="EP47" s="56"/>
      <c r="EQ47" s="56"/>
      <c r="ER47" s="56"/>
      <c r="ES47" s="56"/>
      <c r="ET47" s="56"/>
      <c r="EU47" s="56"/>
      <c r="EV47" s="56"/>
      <c r="EW47" s="56"/>
      <c r="EX47" s="56"/>
      <c r="EY47" s="56"/>
      <c r="EZ47" s="56"/>
      <c r="FA47" s="56"/>
      <c r="FB47" s="56"/>
      <c r="FC47" s="56"/>
      <c r="FD47" s="56"/>
      <c r="FE47" s="56"/>
      <c r="FF47" s="56"/>
      <c r="FG47" s="56"/>
      <c r="FH47" s="56"/>
      <c r="FI47" s="56"/>
      <c r="FJ47" s="56"/>
      <c r="FK47" s="56"/>
      <c r="FL47" s="56"/>
      <c r="FM47" s="56"/>
      <c r="FN47" s="56"/>
      <c r="FO47" s="56"/>
      <c r="FP47" s="56"/>
      <c r="FQ47" s="56"/>
      <c r="FR47" s="56"/>
      <c r="FS47" s="56"/>
      <c r="FT47" s="56"/>
      <c r="FU47" s="56"/>
      <c r="FV47" s="56"/>
      <c r="FW47" s="56"/>
      <c r="FX47" s="56"/>
      <c r="FY47" s="56"/>
      <c r="FZ47" s="56"/>
      <c r="GA47" s="56"/>
      <c r="GB47" s="56"/>
      <c r="GC47" s="56"/>
      <c r="GD47" s="56"/>
      <c r="GE47" s="56"/>
      <c r="GF47" s="56"/>
      <c r="GG47" s="56"/>
      <c r="GH47" s="56"/>
      <c r="GI47" s="56"/>
      <c r="GJ47" s="56"/>
      <c r="GK47" s="56"/>
      <c r="GL47" s="56"/>
      <c r="GM47" s="56"/>
      <c r="GN47" s="56"/>
      <c r="GO47" s="56"/>
      <c r="GP47" s="56"/>
      <c r="GQ47" s="56"/>
      <c r="GR47" s="56"/>
      <c r="GS47" s="56"/>
      <c r="GT47" s="56"/>
      <c r="GU47" s="56"/>
      <c r="GV47" s="56"/>
      <c r="GW47" s="56"/>
      <c r="GX47" s="56"/>
      <c r="GY47" s="56"/>
      <c r="GZ47" s="56"/>
      <c r="HA47" s="56"/>
      <c r="HB47" s="56"/>
      <c r="HC47" s="56"/>
      <c r="HD47" s="56"/>
      <c r="HE47" s="56"/>
      <c r="HF47" s="56"/>
      <c r="HG47" s="56"/>
      <c r="HH47" s="56"/>
      <c r="HI47" s="56"/>
      <c r="HJ47" s="56"/>
      <c r="HK47" s="56"/>
    </row>
    <row r="48" spans="1:271" ht="20.100000000000001" customHeight="1">
      <c r="A48" s="54"/>
      <c r="B48" s="54"/>
      <c r="C48" s="84"/>
      <c r="D48" s="84"/>
      <c r="E48" s="54"/>
      <c r="F48" s="54"/>
      <c r="G48" s="54"/>
      <c r="H48" s="54"/>
      <c r="I48" s="54"/>
      <c r="J48" s="54"/>
      <c r="K48" s="54"/>
      <c r="L48" s="54"/>
      <c r="M48" s="54"/>
      <c r="N48" s="54"/>
      <c r="O48" s="54"/>
      <c r="P48" s="54"/>
      <c r="Q48" s="54"/>
      <c r="R48" s="54"/>
      <c r="S48" s="54"/>
      <c r="T48" s="54"/>
      <c r="U48" s="54"/>
      <c r="V48" s="54"/>
      <c r="W48" s="54"/>
      <c r="X48" s="54"/>
      <c r="Y48" s="54"/>
      <c r="Z48" s="54"/>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c r="DJ48" s="56"/>
      <c r="DK48" s="56"/>
      <c r="DL48" s="56"/>
      <c r="DM48" s="56"/>
      <c r="DN48" s="56"/>
      <c r="DO48" s="56"/>
      <c r="DP48" s="56"/>
      <c r="DQ48" s="56"/>
      <c r="DR48" s="56"/>
      <c r="DS48" s="56"/>
      <c r="DT48" s="56"/>
      <c r="DU48" s="56"/>
      <c r="DV48" s="56"/>
      <c r="DW48" s="56"/>
      <c r="DX48" s="56"/>
      <c r="DY48" s="56"/>
      <c r="DZ48" s="56"/>
      <c r="EA48" s="56"/>
      <c r="EB48" s="56"/>
      <c r="EC48" s="56"/>
      <c r="ED48" s="56"/>
      <c r="EE48" s="56"/>
      <c r="EF48" s="56"/>
      <c r="EG48" s="56"/>
      <c r="EH48" s="56"/>
      <c r="EI48" s="56"/>
      <c r="EJ48" s="56"/>
      <c r="EK48" s="56"/>
      <c r="EL48" s="56"/>
      <c r="EM48" s="56"/>
      <c r="EN48" s="56"/>
      <c r="EO48" s="56"/>
      <c r="EP48" s="56"/>
      <c r="EQ48" s="56"/>
      <c r="ER48" s="56"/>
      <c r="ES48" s="56"/>
      <c r="ET48" s="56"/>
      <c r="EU48" s="56"/>
      <c r="EV48" s="56"/>
      <c r="EW48" s="56"/>
      <c r="EX48" s="56"/>
      <c r="EY48" s="56"/>
      <c r="EZ48" s="56"/>
      <c r="FA48" s="56"/>
      <c r="FB48" s="56"/>
      <c r="FC48" s="56"/>
      <c r="FD48" s="56"/>
      <c r="FE48" s="56"/>
      <c r="FF48" s="56"/>
      <c r="FG48" s="56"/>
      <c r="FH48" s="56"/>
      <c r="FI48" s="56"/>
      <c r="FJ48" s="56"/>
      <c r="FK48" s="56"/>
      <c r="FL48" s="56"/>
      <c r="FM48" s="56"/>
      <c r="FN48" s="56"/>
      <c r="FO48" s="56"/>
      <c r="FP48" s="56"/>
      <c r="FQ48" s="56"/>
      <c r="FR48" s="56"/>
      <c r="FS48" s="56"/>
      <c r="FT48" s="56"/>
      <c r="FU48" s="56"/>
      <c r="FV48" s="56"/>
      <c r="FW48" s="56"/>
      <c r="FX48" s="56"/>
      <c r="FY48" s="56"/>
      <c r="FZ48" s="56"/>
      <c r="GA48" s="56"/>
      <c r="GB48" s="56"/>
      <c r="GC48" s="56"/>
      <c r="GD48" s="56"/>
      <c r="GE48" s="56"/>
      <c r="GF48" s="56"/>
      <c r="GG48" s="56"/>
      <c r="GH48" s="56"/>
      <c r="GI48" s="56"/>
      <c r="GJ48" s="56"/>
      <c r="GK48" s="56"/>
      <c r="GL48" s="56"/>
      <c r="GM48" s="56"/>
      <c r="GN48" s="56"/>
      <c r="GO48" s="56"/>
      <c r="GP48" s="56"/>
      <c r="GQ48" s="56"/>
      <c r="GR48" s="56"/>
      <c r="GS48" s="56"/>
      <c r="GT48" s="56"/>
      <c r="GU48" s="56"/>
      <c r="GV48" s="56"/>
      <c r="GW48" s="56"/>
      <c r="GX48" s="56"/>
      <c r="GY48" s="56"/>
      <c r="GZ48" s="56"/>
      <c r="HA48" s="56"/>
      <c r="HB48" s="56"/>
      <c r="HC48" s="56"/>
      <c r="HD48" s="56"/>
      <c r="HE48" s="56"/>
      <c r="HF48" s="56"/>
      <c r="HG48" s="56"/>
      <c r="HH48" s="56"/>
      <c r="HI48" s="56"/>
      <c r="HJ48" s="56"/>
      <c r="HK48" s="56"/>
    </row>
    <row r="49" spans="1:219" ht="20.100000000000001"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c r="DJ49" s="56"/>
      <c r="DK49" s="56"/>
      <c r="DL49" s="56"/>
      <c r="DM49" s="56"/>
      <c r="DN49" s="56"/>
      <c r="DO49" s="56"/>
      <c r="DP49" s="56"/>
      <c r="DQ49" s="56"/>
      <c r="DR49" s="56"/>
      <c r="DS49" s="56"/>
      <c r="DT49" s="56"/>
      <c r="DU49" s="56"/>
      <c r="DV49" s="56"/>
      <c r="DW49" s="56"/>
      <c r="DX49" s="56"/>
      <c r="DY49" s="56"/>
      <c r="DZ49" s="56"/>
      <c r="EA49" s="56"/>
      <c r="EB49" s="56"/>
      <c r="EC49" s="56"/>
      <c r="ED49" s="56"/>
      <c r="EE49" s="56"/>
      <c r="EF49" s="56"/>
      <c r="EG49" s="56"/>
      <c r="EH49" s="56"/>
      <c r="EI49" s="56"/>
      <c r="EJ49" s="56"/>
      <c r="EK49" s="56"/>
      <c r="EL49" s="56"/>
      <c r="EM49" s="56"/>
      <c r="EN49" s="56"/>
      <c r="EO49" s="56"/>
      <c r="EP49" s="56"/>
      <c r="EQ49" s="56"/>
      <c r="ER49" s="56"/>
      <c r="ES49" s="56"/>
      <c r="ET49" s="56"/>
      <c r="EU49" s="56"/>
      <c r="EV49" s="56"/>
      <c r="EW49" s="56"/>
      <c r="EX49" s="56"/>
      <c r="EY49" s="56"/>
      <c r="EZ49" s="56"/>
      <c r="FA49" s="56"/>
      <c r="FB49" s="56"/>
      <c r="FC49" s="56"/>
      <c r="FD49" s="56"/>
      <c r="FE49" s="56"/>
      <c r="FF49" s="56"/>
      <c r="FG49" s="56"/>
      <c r="FH49" s="56"/>
      <c r="FI49" s="56"/>
      <c r="FJ49" s="56"/>
      <c r="FK49" s="56"/>
      <c r="FL49" s="56"/>
      <c r="FM49" s="56"/>
      <c r="FN49" s="56"/>
      <c r="FO49" s="56"/>
      <c r="FP49" s="56"/>
      <c r="FQ49" s="56"/>
      <c r="FR49" s="56"/>
      <c r="FS49" s="56"/>
      <c r="FT49" s="56"/>
      <c r="FU49" s="56"/>
      <c r="FV49" s="56"/>
      <c r="FW49" s="56"/>
      <c r="FX49" s="56"/>
      <c r="FY49" s="56"/>
      <c r="FZ49" s="56"/>
      <c r="GA49" s="56"/>
      <c r="GB49" s="56"/>
      <c r="GC49" s="56"/>
      <c r="GD49" s="56"/>
      <c r="GE49" s="56"/>
      <c r="GF49" s="56"/>
      <c r="GG49" s="56"/>
      <c r="GH49" s="56"/>
      <c r="GI49" s="56"/>
      <c r="GJ49" s="56"/>
      <c r="GK49" s="56"/>
      <c r="GL49" s="56"/>
      <c r="GM49" s="56"/>
      <c r="GN49" s="56"/>
      <c r="GO49" s="56"/>
      <c r="GP49" s="56"/>
      <c r="GQ49" s="56"/>
      <c r="GR49" s="56"/>
      <c r="GS49" s="56"/>
      <c r="GT49" s="56"/>
      <c r="GU49" s="56"/>
      <c r="GV49" s="56"/>
      <c r="GW49" s="56"/>
      <c r="GX49" s="56"/>
      <c r="GY49" s="56"/>
      <c r="GZ49" s="56"/>
      <c r="HA49" s="56"/>
      <c r="HB49" s="56"/>
      <c r="HC49" s="56"/>
      <c r="HD49" s="56"/>
      <c r="HE49" s="56"/>
      <c r="HF49" s="56"/>
      <c r="HG49" s="56"/>
      <c r="HH49" s="56"/>
      <c r="HI49" s="56"/>
      <c r="HJ49" s="56"/>
      <c r="HK49" s="56"/>
    </row>
    <row r="50" spans="1:219" ht="20.100000000000001"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c r="DJ50" s="56"/>
      <c r="DK50" s="56"/>
      <c r="DL50" s="56"/>
      <c r="DM50" s="56"/>
      <c r="DN50" s="56"/>
      <c r="DO50" s="56"/>
      <c r="DP50" s="56"/>
      <c r="DQ50" s="56"/>
      <c r="DR50" s="56"/>
      <c r="DS50" s="56"/>
      <c r="DT50" s="56"/>
      <c r="DU50" s="56"/>
      <c r="DV50" s="56"/>
      <c r="DW50" s="56"/>
      <c r="DX50" s="56"/>
      <c r="DY50" s="56"/>
      <c r="DZ50" s="56"/>
      <c r="EA50" s="56"/>
      <c r="EB50" s="56"/>
      <c r="EC50" s="56"/>
      <c r="ED50" s="56"/>
      <c r="EE50" s="56"/>
      <c r="EF50" s="56"/>
      <c r="EG50" s="56"/>
      <c r="EH50" s="56"/>
      <c r="EI50" s="56"/>
      <c r="EJ50" s="56"/>
      <c r="EK50" s="56"/>
      <c r="EL50" s="56"/>
      <c r="EM50" s="56"/>
      <c r="EN50" s="56"/>
      <c r="EO50" s="56"/>
      <c r="EP50" s="56"/>
      <c r="EQ50" s="56"/>
      <c r="ER50" s="56"/>
      <c r="ES50" s="56"/>
      <c r="ET50" s="56"/>
      <c r="EU50" s="56"/>
      <c r="EV50" s="56"/>
      <c r="EW50" s="56"/>
      <c r="EX50" s="56"/>
      <c r="EY50" s="56"/>
      <c r="EZ50" s="56"/>
      <c r="FA50" s="56"/>
      <c r="FB50" s="56"/>
      <c r="FC50" s="56"/>
      <c r="FD50" s="56"/>
      <c r="FE50" s="56"/>
      <c r="FF50" s="56"/>
      <c r="FG50" s="56"/>
      <c r="FH50" s="56"/>
      <c r="FI50" s="56"/>
      <c r="FJ50" s="56"/>
      <c r="FK50" s="56"/>
      <c r="FL50" s="56"/>
      <c r="FM50" s="56"/>
      <c r="FN50" s="56"/>
      <c r="FO50" s="56"/>
      <c r="FP50" s="56"/>
      <c r="FQ50" s="56"/>
      <c r="FR50" s="56"/>
      <c r="FS50" s="56"/>
      <c r="FT50" s="56"/>
      <c r="FU50" s="56"/>
      <c r="FV50" s="56"/>
      <c r="FW50" s="56"/>
      <c r="FX50" s="56"/>
      <c r="FY50" s="56"/>
      <c r="FZ50" s="56"/>
      <c r="GA50" s="56"/>
      <c r="GB50" s="56"/>
      <c r="GC50" s="56"/>
      <c r="GD50" s="56"/>
      <c r="GE50" s="56"/>
      <c r="GF50" s="56"/>
      <c r="GG50" s="56"/>
      <c r="GH50" s="56"/>
      <c r="GI50" s="56"/>
      <c r="GJ50" s="56"/>
      <c r="GK50" s="56"/>
      <c r="GL50" s="56"/>
      <c r="GM50" s="56"/>
      <c r="GN50" s="56"/>
      <c r="GO50" s="56"/>
      <c r="GP50" s="56"/>
      <c r="GQ50" s="56"/>
      <c r="GR50" s="56"/>
      <c r="GS50" s="56"/>
      <c r="GT50" s="56"/>
      <c r="GU50" s="56"/>
      <c r="GV50" s="56"/>
      <c r="GW50" s="56"/>
      <c r="GX50" s="56"/>
      <c r="GY50" s="56"/>
      <c r="GZ50" s="56"/>
      <c r="HA50" s="56"/>
      <c r="HB50" s="56"/>
      <c r="HC50" s="56"/>
      <c r="HD50" s="56"/>
      <c r="HE50" s="56"/>
      <c r="HF50" s="56"/>
      <c r="HG50" s="56"/>
      <c r="HH50" s="56"/>
      <c r="HI50" s="56"/>
      <c r="HJ50" s="56"/>
      <c r="HK50" s="56"/>
    </row>
    <row r="51" spans="1:219" ht="20.100000000000001"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c r="DI51" s="56"/>
      <c r="DJ51" s="56"/>
      <c r="DK51" s="56"/>
      <c r="DL51" s="56"/>
      <c r="DM51" s="56"/>
      <c r="DN51" s="56"/>
      <c r="DO51" s="56"/>
      <c r="DP51" s="56"/>
      <c r="DQ51" s="56"/>
      <c r="DR51" s="56"/>
      <c r="DS51" s="56"/>
      <c r="DT51" s="56"/>
      <c r="DU51" s="56"/>
      <c r="DV51" s="56"/>
      <c r="DW51" s="56"/>
      <c r="DX51" s="56"/>
      <c r="DY51" s="56"/>
      <c r="DZ51" s="56"/>
      <c r="EA51" s="56"/>
      <c r="EB51" s="56"/>
      <c r="EC51" s="56"/>
      <c r="ED51" s="56"/>
      <c r="EE51" s="56"/>
      <c r="EF51" s="56"/>
      <c r="EG51" s="56"/>
      <c r="EH51" s="56"/>
      <c r="EI51" s="56"/>
      <c r="EJ51" s="56"/>
      <c r="EK51" s="56"/>
      <c r="EL51" s="56"/>
      <c r="EM51" s="56"/>
      <c r="EN51" s="56"/>
      <c r="EO51" s="56"/>
      <c r="EP51" s="56"/>
      <c r="EQ51" s="56"/>
      <c r="ER51" s="56"/>
      <c r="ES51" s="56"/>
      <c r="ET51" s="56"/>
      <c r="EU51" s="56"/>
      <c r="EV51" s="56"/>
      <c r="EW51" s="56"/>
      <c r="EX51" s="56"/>
      <c r="EY51" s="56"/>
      <c r="EZ51" s="56"/>
      <c r="FA51" s="56"/>
      <c r="FB51" s="56"/>
      <c r="FC51" s="56"/>
      <c r="FD51" s="56"/>
      <c r="FE51" s="56"/>
      <c r="FF51" s="56"/>
      <c r="FG51" s="56"/>
      <c r="FH51" s="56"/>
      <c r="FI51" s="56"/>
      <c r="FJ51" s="56"/>
      <c r="FK51" s="56"/>
      <c r="FL51" s="56"/>
      <c r="FM51" s="56"/>
      <c r="FN51" s="56"/>
      <c r="FO51" s="56"/>
      <c r="FP51" s="56"/>
      <c r="FQ51" s="56"/>
      <c r="FR51" s="56"/>
      <c r="FS51" s="56"/>
      <c r="FT51" s="56"/>
      <c r="FU51" s="56"/>
      <c r="FV51" s="56"/>
      <c r="FW51" s="56"/>
      <c r="FX51" s="56"/>
      <c r="FY51" s="56"/>
      <c r="FZ51" s="56"/>
      <c r="GA51" s="56"/>
      <c r="GB51" s="56"/>
      <c r="GC51" s="56"/>
      <c r="GD51" s="56"/>
      <c r="GE51" s="56"/>
      <c r="GF51" s="56"/>
      <c r="GG51" s="56"/>
      <c r="GH51" s="56"/>
      <c r="GI51" s="56"/>
      <c r="GJ51" s="56"/>
      <c r="GK51" s="56"/>
      <c r="GL51" s="56"/>
      <c r="GM51" s="56"/>
      <c r="GN51" s="56"/>
      <c r="GO51" s="56"/>
      <c r="GP51" s="56"/>
      <c r="GQ51" s="56"/>
      <c r="GR51" s="56"/>
      <c r="GS51" s="56"/>
      <c r="GT51" s="56"/>
      <c r="GU51" s="56"/>
      <c r="GV51" s="56"/>
      <c r="GW51" s="56"/>
      <c r="GX51" s="56"/>
      <c r="GY51" s="56"/>
      <c r="GZ51" s="56"/>
      <c r="HA51" s="56"/>
      <c r="HB51" s="56"/>
      <c r="HC51" s="56"/>
      <c r="HD51" s="56"/>
      <c r="HE51" s="56"/>
      <c r="HF51" s="56"/>
      <c r="HG51" s="56"/>
      <c r="HH51" s="56"/>
      <c r="HI51" s="56"/>
      <c r="HJ51" s="56"/>
      <c r="HK51" s="56"/>
    </row>
    <row r="52" spans="1:219" ht="20.100000000000001"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c r="DJ52" s="56"/>
      <c r="DK52" s="56"/>
      <c r="DL52" s="56"/>
      <c r="DM52" s="56"/>
      <c r="DN52" s="56"/>
      <c r="DO52" s="56"/>
      <c r="DP52" s="56"/>
      <c r="DQ52" s="56"/>
      <c r="DR52" s="56"/>
      <c r="DS52" s="56"/>
      <c r="DT52" s="56"/>
      <c r="DU52" s="56"/>
      <c r="DV52" s="56"/>
      <c r="DW52" s="56"/>
      <c r="DX52" s="56"/>
      <c r="DY52" s="56"/>
      <c r="DZ52" s="56"/>
      <c r="EA52" s="56"/>
      <c r="EB52" s="56"/>
      <c r="EC52" s="56"/>
      <c r="ED52" s="56"/>
      <c r="EE52" s="56"/>
      <c r="EF52" s="56"/>
      <c r="EG52" s="56"/>
      <c r="EH52" s="56"/>
      <c r="EI52" s="56"/>
      <c r="EJ52" s="56"/>
      <c r="EK52" s="56"/>
      <c r="EL52" s="56"/>
      <c r="EM52" s="56"/>
      <c r="EN52" s="56"/>
      <c r="EO52" s="56"/>
      <c r="EP52" s="56"/>
      <c r="EQ52" s="56"/>
      <c r="ER52" s="56"/>
      <c r="ES52" s="56"/>
      <c r="ET52" s="56"/>
      <c r="EU52" s="56"/>
      <c r="EV52" s="56"/>
      <c r="EW52" s="56"/>
      <c r="EX52" s="56"/>
      <c r="EY52" s="56"/>
      <c r="EZ52" s="56"/>
      <c r="FA52" s="56"/>
      <c r="FB52" s="56"/>
      <c r="FC52" s="56"/>
      <c r="FD52" s="56"/>
      <c r="FE52" s="56"/>
      <c r="FF52" s="56"/>
      <c r="FG52" s="56"/>
      <c r="FH52" s="56"/>
      <c r="FI52" s="56"/>
      <c r="FJ52" s="56"/>
      <c r="FK52" s="56"/>
      <c r="FL52" s="56"/>
      <c r="FM52" s="56"/>
      <c r="FN52" s="56"/>
      <c r="FO52" s="56"/>
      <c r="FP52" s="56"/>
      <c r="FQ52" s="56"/>
      <c r="FR52" s="56"/>
      <c r="FS52" s="56"/>
      <c r="FT52" s="56"/>
      <c r="FU52" s="56"/>
      <c r="FV52" s="56"/>
      <c r="FW52" s="56"/>
      <c r="FX52" s="56"/>
      <c r="FY52" s="56"/>
      <c r="FZ52" s="56"/>
      <c r="GA52" s="56"/>
      <c r="GB52" s="56"/>
      <c r="GC52" s="56"/>
      <c r="GD52" s="56"/>
      <c r="GE52" s="56"/>
      <c r="GF52" s="56"/>
      <c r="GG52" s="56"/>
      <c r="GH52" s="56"/>
      <c r="GI52" s="56"/>
      <c r="GJ52" s="56"/>
      <c r="GK52" s="56"/>
      <c r="GL52" s="56"/>
      <c r="GM52" s="56"/>
      <c r="GN52" s="56"/>
      <c r="GO52" s="56"/>
      <c r="GP52" s="56"/>
      <c r="GQ52" s="56"/>
      <c r="GR52" s="56"/>
      <c r="GS52" s="56"/>
      <c r="GT52" s="56"/>
      <c r="GU52" s="56"/>
      <c r="GV52" s="56"/>
      <c r="GW52" s="56"/>
      <c r="GX52" s="56"/>
      <c r="GY52" s="56"/>
      <c r="GZ52" s="56"/>
      <c r="HA52" s="56"/>
      <c r="HB52" s="56"/>
      <c r="HC52" s="56"/>
      <c r="HD52" s="56"/>
      <c r="HE52" s="56"/>
      <c r="HF52" s="56"/>
      <c r="HG52" s="56"/>
      <c r="HH52" s="56"/>
      <c r="HI52" s="56"/>
      <c r="HJ52" s="56"/>
      <c r="HK52" s="56"/>
    </row>
    <row r="53" spans="1:219" ht="20.100000000000001"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c r="BM53" s="56"/>
      <c r="BN53" s="56"/>
      <c r="BO53" s="56"/>
      <c r="BP53" s="56"/>
      <c r="BQ53" s="56"/>
      <c r="BR53" s="56"/>
      <c r="BS53" s="56"/>
      <c r="BT53" s="56"/>
      <c r="BU53" s="56"/>
      <c r="BV53" s="56"/>
      <c r="BW53" s="56"/>
      <c r="BX53" s="56"/>
      <c r="BY53" s="56"/>
      <c r="BZ53" s="56"/>
      <c r="CA53" s="56"/>
      <c r="CB53" s="56"/>
      <c r="CC53" s="56"/>
      <c r="CD53" s="56"/>
      <c r="CE53" s="56"/>
      <c r="CF53" s="56"/>
      <c r="CG53" s="56"/>
      <c r="CH53" s="56"/>
      <c r="CI53" s="56"/>
      <c r="CJ53" s="56"/>
      <c r="CK53" s="56"/>
      <c r="CL53" s="56"/>
      <c r="CM53" s="56"/>
      <c r="CN53" s="56"/>
      <c r="CO53" s="56"/>
      <c r="CP53" s="56"/>
      <c r="CQ53" s="56"/>
      <c r="CR53" s="56"/>
      <c r="CS53" s="56"/>
      <c r="CT53" s="56"/>
      <c r="CU53" s="56"/>
      <c r="CV53" s="56"/>
      <c r="CW53" s="56"/>
      <c r="CX53" s="56"/>
      <c r="CY53" s="56"/>
      <c r="CZ53" s="56"/>
      <c r="DA53" s="56"/>
      <c r="DB53" s="56"/>
      <c r="DC53" s="56"/>
      <c r="DD53" s="56"/>
      <c r="DE53" s="56"/>
      <c r="DF53" s="56"/>
      <c r="DG53" s="56"/>
      <c r="DH53" s="56"/>
      <c r="DI53" s="56"/>
      <c r="DJ53" s="56"/>
      <c r="DK53" s="56"/>
      <c r="DL53" s="56"/>
      <c r="DM53" s="56"/>
      <c r="DN53" s="56"/>
      <c r="DO53" s="56"/>
      <c r="DP53" s="56"/>
      <c r="DQ53" s="56"/>
      <c r="DR53" s="56"/>
      <c r="DS53" s="56"/>
      <c r="DT53" s="56"/>
      <c r="DU53" s="56"/>
      <c r="DV53" s="56"/>
      <c r="DW53" s="56"/>
      <c r="DX53" s="56"/>
      <c r="DY53" s="56"/>
      <c r="DZ53" s="56"/>
      <c r="EA53" s="56"/>
      <c r="EB53" s="56"/>
      <c r="EC53" s="56"/>
      <c r="ED53" s="56"/>
      <c r="EE53" s="56"/>
      <c r="EF53" s="56"/>
      <c r="EG53" s="56"/>
      <c r="EH53" s="56"/>
      <c r="EI53" s="56"/>
      <c r="EJ53" s="56"/>
      <c r="EK53" s="56"/>
      <c r="EL53" s="56"/>
      <c r="EM53" s="56"/>
      <c r="EN53" s="56"/>
      <c r="EO53" s="56"/>
      <c r="EP53" s="56"/>
      <c r="EQ53" s="56"/>
      <c r="ER53" s="56"/>
      <c r="ES53" s="56"/>
      <c r="ET53" s="56"/>
      <c r="EU53" s="56"/>
      <c r="EV53" s="56"/>
      <c r="EW53" s="56"/>
      <c r="EX53" s="56"/>
      <c r="EY53" s="56"/>
      <c r="EZ53" s="56"/>
      <c r="FA53" s="56"/>
      <c r="FB53" s="56"/>
      <c r="FC53" s="56"/>
      <c r="FD53" s="56"/>
      <c r="FE53" s="56"/>
      <c r="FF53" s="56"/>
      <c r="FG53" s="56"/>
      <c r="FH53" s="56"/>
      <c r="FI53" s="56"/>
      <c r="FJ53" s="56"/>
      <c r="FK53" s="56"/>
      <c r="FL53" s="56"/>
      <c r="FM53" s="56"/>
      <c r="FN53" s="56"/>
      <c r="FO53" s="56"/>
      <c r="FP53" s="56"/>
      <c r="FQ53" s="56"/>
      <c r="FR53" s="56"/>
      <c r="FS53" s="56"/>
      <c r="FT53" s="56"/>
      <c r="FU53" s="56"/>
      <c r="FV53" s="56"/>
      <c r="FW53" s="56"/>
      <c r="FX53" s="56"/>
      <c r="FY53" s="56"/>
      <c r="FZ53" s="56"/>
      <c r="GA53" s="56"/>
      <c r="GB53" s="56"/>
      <c r="GC53" s="56"/>
      <c r="GD53" s="56"/>
      <c r="GE53" s="56"/>
      <c r="GF53" s="56"/>
      <c r="GG53" s="56"/>
      <c r="GH53" s="56"/>
      <c r="GI53" s="56"/>
      <c r="GJ53" s="56"/>
      <c r="GK53" s="56"/>
      <c r="GL53" s="56"/>
      <c r="GM53" s="56"/>
      <c r="GN53" s="56"/>
      <c r="GO53" s="56"/>
      <c r="GP53" s="56"/>
      <c r="GQ53" s="56"/>
      <c r="GR53" s="56"/>
      <c r="GS53" s="56"/>
      <c r="GT53" s="56"/>
      <c r="GU53" s="56"/>
      <c r="GV53" s="56"/>
      <c r="GW53" s="56"/>
      <c r="GX53" s="56"/>
      <c r="GY53" s="56"/>
      <c r="GZ53" s="56"/>
      <c r="HA53" s="56"/>
      <c r="HB53" s="56"/>
      <c r="HC53" s="56"/>
      <c r="HD53" s="56"/>
      <c r="HE53" s="56"/>
      <c r="HF53" s="56"/>
      <c r="HG53" s="56"/>
      <c r="HH53" s="56"/>
      <c r="HI53" s="56"/>
      <c r="HJ53" s="56"/>
      <c r="HK53" s="56"/>
    </row>
    <row r="54" spans="1:219" ht="20.100000000000001"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56"/>
      <c r="BQ54" s="56"/>
      <c r="BR54" s="56"/>
      <c r="BS54" s="56"/>
      <c r="BT54" s="56"/>
      <c r="BU54" s="56"/>
      <c r="BV54" s="56"/>
      <c r="BW54" s="56"/>
      <c r="BX54" s="56"/>
      <c r="BY54" s="56"/>
      <c r="BZ54" s="56"/>
      <c r="CA54" s="56"/>
      <c r="CB54" s="56"/>
      <c r="CC54" s="56"/>
      <c r="CD54" s="56"/>
      <c r="CE54" s="56"/>
      <c r="CF54" s="56"/>
      <c r="CG54" s="56"/>
      <c r="CH54" s="56"/>
      <c r="CI54" s="56"/>
      <c r="CJ54" s="56"/>
      <c r="CK54" s="56"/>
      <c r="CL54" s="56"/>
      <c r="CM54" s="56"/>
      <c r="CN54" s="56"/>
      <c r="CO54" s="56"/>
      <c r="CP54" s="56"/>
      <c r="CQ54" s="56"/>
      <c r="CR54" s="56"/>
      <c r="CS54" s="56"/>
      <c r="CT54" s="56"/>
      <c r="CU54" s="56"/>
      <c r="CV54" s="56"/>
      <c r="CW54" s="56"/>
      <c r="CX54" s="56"/>
      <c r="CY54" s="56"/>
      <c r="CZ54" s="56"/>
      <c r="DA54" s="56"/>
      <c r="DB54" s="56"/>
      <c r="DC54" s="56"/>
      <c r="DD54" s="56"/>
      <c r="DE54" s="56"/>
      <c r="DF54" s="56"/>
      <c r="DG54" s="56"/>
      <c r="DH54" s="56"/>
      <c r="DI54" s="56"/>
      <c r="DJ54" s="56"/>
      <c r="DK54" s="56"/>
      <c r="DL54" s="56"/>
      <c r="DM54" s="56"/>
      <c r="DN54" s="56"/>
      <c r="DO54" s="56"/>
      <c r="DP54" s="56"/>
      <c r="DQ54" s="56"/>
      <c r="DR54" s="56"/>
      <c r="DS54" s="56"/>
      <c r="DT54" s="56"/>
      <c r="DU54" s="56"/>
      <c r="DV54" s="56"/>
      <c r="DW54" s="56"/>
      <c r="DX54" s="56"/>
      <c r="DY54" s="56"/>
      <c r="DZ54" s="56"/>
      <c r="EA54" s="56"/>
      <c r="EB54" s="56"/>
      <c r="EC54" s="56"/>
      <c r="ED54" s="56"/>
      <c r="EE54" s="56"/>
      <c r="EF54" s="56"/>
      <c r="EG54" s="56"/>
      <c r="EH54" s="56"/>
      <c r="EI54" s="56"/>
      <c r="EJ54" s="56"/>
      <c r="EK54" s="56"/>
      <c r="EL54" s="56"/>
      <c r="EM54" s="56"/>
      <c r="EN54" s="56"/>
      <c r="EO54" s="56"/>
      <c r="EP54" s="56"/>
      <c r="EQ54" s="56"/>
      <c r="ER54" s="56"/>
      <c r="ES54" s="56"/>
      <c r="ET54" s="56"/>
      <c r="EU54" s="56"/>
      <c r="EV54" s="56"/>
      <c r="EW54" s="56"/>
      <c r="EX54" s="56"/>
      <c r="EY54" s="56"/>
      <c r="EZ54" s="56"/>
      <c r="FA54" s="56"/>
      <c r="FB54" s="56"/>
      <c r="FC54" s="56"/>
      <c r="FD54" s="56"/>
      <c r="FE54" s="56"/>
      <c r="FF54" s="56"/>
      <c r="FG54" s="56"/>
      <c r="FH54" s="56"/>
      <c r="FI54" s="56"/>
      <c r="FJ54" s="56"/>
      <c r="FK54" s="56"/>
      <c r="FL54" s="56"/>
      <c r="FM54" s="56"/>
      <c r="FN54" s="56"/>
      <c r="FO54" s="56"/>
      <c r="FP54" s="56"/>
      <c r="FQ54" s="56"/>
      <c r="FR54" s="56"/>
      <c r="FS54" s="56"/>
      <c r="FT54" s="56"/>
      <c r="FU54" s="56"/>
      <c r="FV54" s="56"/>
      <c r="FW54" s="56"/>
      <c r="FX54" s="56"/>
      <c r="FY54" s="56"/>
      <c r="FZ54" s="56"/>
      <c r="GA54" s="56"/>
      <c r="GB54" s="56"/>
      <c r="GC54" s="56"/>
      <c r="GD54" s="56"/>
      <c r="GE54" s="56"/>
      <c r="GF54" s="56"/>
      <c r="GG54" s="56"/>
      <c r="GH54" s="56"/>
      <c r="GI54" s="56"/>
      <c r="GJ54" s="56"/>
      <c r="GK54" s="56"/>
      <c r="GL54" s="56"/>
      <c r="GM54" s="56"/>
      <c r="GN54" s="56"/>
      <c r="GO54" s="56"/>
      <c r="GP54" s="56"/>
      <c r="GQ54" s="56"/>
      <c r="GR54" s="56"/>
      <c r="GS54" s="56"/>
      <c r="GT54" s="56"/>
      <c r="GU54" s="56"/>
      <c r="GV54" s="56"/>
      <c r="GW54" s="56"/>
      <c r="GX54" s="56"/>
      <c r="GY54" s="56"/>
      <c r="GZ54" s="56"/>
      <c r="HA54" s="56"/>
      <c r="HB54" s="56"/>
      <c r="HC54" s="56"/>
      <c r="HD54" s="56"/>
      <c r="HE54" s="56"/>
      <c r="HF54" s="56"/>
      <c r="HG54" s="56"/>
      <c r="HH54" s="56"/>
      <c r="HI54" s="56"/>
      <c r="HJ54" s="56"/>
      <c r="HK54" s="56"/>
    </row>
    <row r="55" spans="1:219" ht="20.100000000000001"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c r="BF55" s="56"/>
      <c r="BG55" s="56"/>
      <c r="BH55" s="56"/>
      <c r="BI55" s="56"/>
      <c r="BJ55" s="56"/>
      <c r="BK55" s="56"/>
      <c r="BL55" s="56"/>
      <c r="BM55" s="56"/>
      <c r="BN55" s="56"/>
      <c r="BO55" s="56"/>
      <c r="BP55" s="56"/>
      <c r="BQ55" s="56"/>
      <c r="BR55" s="56"/>
      <c r="BS55" s="56"/>
      <c r="BT55" s="56"/>
      <c r="BU55" s="56"/>
      <c r="BV55" s="56"/>
      <c r="BW55" s="56"/>
      <c r="BX55" s="56"/>
      <c r="BY55" s="56"/>
      <c r="BZ55" s="56"/>
      <c r="CA55" s="56"/>
      <c r="CB55" s="56"/>
      <c r="CC55" s="56"/>
      <c r="CD55" s="56"/>
      <c r="CE55" s="56"/>
      <c r="CF55" s="56"/>
      <c r="CG55" s="56"/>
      <c r="CH55" s="56"/>
      <c r="CI55" s="56"/>
      <c r="CJ55" s="56"/>
      <c r="CK55" s="56"/>
      <c r="CL55" s="56"/>
      <c r="CM55" s="56"/>
      <c r="CN55" s="56"/>
      <c r="CO55" s="56"/>
      <c r="CP55" s="56"/>
      <c r="CQ55" s="56"/>
      <c r="CR55" s="56"/>
      <c r="CS55" s="56"/>
      <c r="CT55" s="56"/>
      <c r="CU55" s="56"/>
      <c r="CV55" s="56"/>
      <c r="CW55" s="56"/>
      <c r="CX55" s="56"/>
      <c r="CY55" s="56"/>
      <c r="CZ55" s="56"/>
      <c r="DA55" s="56"/>
      <c r="DB55" s="56"/>
      <c r="DC55" s="56"/>
      <c r="DD55" s="56"/>
      <c r="DE55" s="56"/>
      <c r="DF55" s="56"/>
      <c r="DG55" s="56"/>
      <c r="DH55" s="56"/>
      <c r="DI55" s="56"/>
      <c r="DJ55" s="56"/>
      <c r="DK55" s="56"/>
      <c r="DL55" s="56"/>
      <c r="DM55" s="56"/>
      <c r="DN55" s="56"/>
      <c r="DO55" s="56"/>
      <c r="DP55" s="56"/>
      <c r="DQ55" s="56"/>
      <c r="DR55" s="56"/>
      <c r="DS55" s="56"/>
      <c r="DT55" s="56"/>
      <c r="DU55" s="56"/>
      <c r="DV55" s="56"/>
      <c r="DW55" s="56"/>
      <c r="DX55" s="56"/>
      <c r="DY55" s="56"/>
      <c r="DZ55" s="56"/>
      <c r="EA55" s="56"/>
      <c r="EB55" s="56"/>
      <c r="EC55" s="56"/>
      <c r="ED55" s="56"/>
      <c r="EE55" s="56"/>
      <c r="EF55" s="56"/>
      <c r="EG55" s="56"/>
      <c r="EH55" s="56"/>
      <c r="EI55" s="56"/>
      <c r="EJ55" s="56"/>
      <c r="EK55" s="56"/>
      <c r="EL55" s="56"/>
      <c r="EM55" s="56"/>
      <c r="EN55" s="56"/>
      <c r="EO55" s="56"/>
      <c r="EP55" s="56"/>
      <c r="EQ55" s="56"/>
      <c r="ER55" s="56"/>
      <c r="ES55" s="56"/>
      <c r="ET55" s="56"/>
      <c r="EU55" s="56"/>
      <c r="EV55" s="56"/>
      <c r="EW55" s="56"/>
      <c r="EX55" s="56"/>
      <c r="EY55" s="56"/>
      <c r="EZ55" s="56"/>
      <c r="FA55" s="56"/>
      <c r="FB55" s="56"/>
      <c r="FC55" s="56"/>
      <c r="FD55" s="56"/>
      <c r="FE55" s="56"/>
      <c r="FF55" s="56"/>
      <c r="FG55" s="56"/>
      <c r="FH55" s="56"/>
      <c r="FI55" s="56"/>
      <c r="FJ55" s="56"/>
      <c r="FK55" s="56"/>
      <c r="FL55" s="56"/>
      <c r="FM55" s="56"/>
      <c r="FN55" s="56"/>
      <c r="FO55" s="56"/>
      <c r="FP55" s="56"/>
      <c r="FQ55" s="56"/>
      <c r="FR55" s="56"/>
      <c r="FS55" s="56"/>
      <c r="FT55" s="56"/>
      <c r="FU55" s="56"/>
      <c r="FV55" s="56"/>
      <c r="FW55" s="56"/>
      <c r="FX55" s="56"/>
      <c r="FY55" s="56"/>
      <c r="FZ55" s="56"/>
      <c r="GA55" s="56"/>
      <c r="GB55" s="56"/>
      <c r="GC55" s="56"/>
      <c r="GD55" s="56"/>
      <c r="GE55" s="56"/>
      <c r="GF55" s="56"/>
      <c r="GG55" s="56"/>
      <c r="GH55" s="56"/>
      <c r="GI55" s="56"/>
      <c r="GJ55" s="56"/>
      <c r="GK55" s="56"/>
      <c r="GL55" s="56"/>
      <c r="GM55" s="56"/>
      <c r="GN55" s="56"/>
      <c r="GO55" s="56"/>
      <c r="GP55" s="56"/>
      <c r="GQ55" s="56"/>
      <c r="GR55" s="56"/>
      <c r="GS55" s="56"/>
      <c r="GT55" s="56"/>
      <c r="GU55" s="56"/>
      <c r="GV55" s="56"/>
      <c r="GW55" s="56"/>
      <c r="GX55" s="56"/>
      <c r="GY55" s="56"/>
      <c r="GZ55" s="56"/>
      <c r="HA55" s="56"/>
      <c r="HB55" s="56"/>
      <c r="HC55" s="56"/>
      <c r="HD55" s="56"/>
      <c r="HE55" s="56"/>
      <c r="HF55" s="56"/>
      <c r="HG55" s="56"/>
      <c r="HH55" s="56"/>
      <c r="HI55" s="56"/>
      <c r="HJ55" s="56"/>
      <c r="HK55" s="56"/>
    </row>
    <row r="56" spans="1:219" ht="20.100000000000001"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c r="BF56" s="56"/>
      <c r="BG56" s="56"/>
      <c r="BH56" s="56"/>
      <c r="BI56" s="56"/>
      <c r="BJ56" s="56"/>
      <c r="BK56" s="56"/>
      <c r="BL56" s="56"/>
      <c r="BM56" s="56"/>
      <c r="BN56" s="56"/>
      <c r="BO56" s="56"/>
      <c r="BP56" s="56"/>
      <c r="BQ56" s="56"/>
      <c r="BR56" s="56"/>
      <c r="BS56" s="56"/>
      <c r="BT56" s="56"/>
      <c r="BU56" s="56"/>
      <c r="BV56" s="56"/>
      <c r="BW56" s="56"/>
      <c r="BX56" s="56"/>
      <c r="BY56" s="56"/>
      <c r="BZ56" s="56"/>
      <c r="CA56" s="56"/>
      <c r="CB56" s="56"/>
      <c r="CC56" s="56"/>
      <c r="CD56" s="56"/>
      <c r="CE56" s="56"/>
      <c r="CF56" s="56"/>
      <c r="CG56" s="56"/>
      <c r="CH56" s="56"/>
      <c r="CI56" s="56"/>
      <c r="CJ56" s="56"/>
      <c r="CK56" s="56"/>
      <c r="CL56" s="56"/>
      <c r="CM56" s="56"/>
      <c r="CN56" s="56"/>
      <c r="CO56" s="56"/>
      <c r="CP56" s="56"/>
      <c r="CQ56" s="56"/>
      <c r="CR56" s="56"/>
      <c r="CS56" s="56"/>
      <c r="CT56" s="56"/>
      <c r="CU56" s="56"/>
      <c r="CV56" s="56"/>
      <c r="CW56" s="56"/>
      <c r="CX56" s="56"/>
      <c r="CY56" s="56"/>
      <c r="CZ56" s="56"/>
      <c r="DA56" s="56"/>
      <c r="DB56" s="56"/>
      <c r="DC56" s="56"/>
      <c r="DD56" s="56"/>
      <c r="DE56" s="56"/>
      <c r="DF56" s="56"/>
      <c r="DG56" s="56"/>
      <c r="DH56" s="56"/>
      <c r="DI56" s="56"/>
      <c r="DJ56" s="56"/>
      <c r="DK56" s="56"/>
      <c r="DL56" s="56"/>
      <c r="DM56" s="56"/>
      <c r="DN56" s="56"/>
      <c r="DO56" s="56"/>
      <c r="DP56" s="56"/>
      <c r="DQ56" s="56"/>
      <c r="DR56" s="56"/>
      <c r="DS56" s="56"/>
      <c r="DT56" s="56"/>
      <c r="DU56" s="56"/>
      <c r="DV56" s="56"/>
      <c r="DW56" s="56"/>
      <c r="DX56" s="56"/>
      <c r="DY56" s="56"/>
      <c r="DZ56" s="56"/>
      <c r="EA56" s="56"/>
      <c r="EB56" s="56"/>
      <c r="EC56" s="56"/>
      <c r="ED56" s="56"/>
      <c r="EE56" s="56"/>
      <c r="EF56" s="56"/>
      <c r="EG56" s="56"/>
      <c r="EH56" s="56"/>
      <c r="EI56" s="56"/>
      <c r="EJ56" s="56"/>
      <c r="EK56" s="56"/>
      <c r="EL56" s="56"/>
      <c r="EM56" s="56"/>
      <c r="EN56" s="56"/>
      <c r="EO56" s="56"/>
      <c r="EP56" s="56"/>
      <c r="EQ56" s="56"/>
      <c r="ER56" s="56"/>
      <c r="ES56" s="56"/>
      <c r="ET56" s="56"/>
      <c r="EU56" s="56"/>
      <c r="EV56" s="56"/>
      <c r="EW56" s="56"/>
      <c r="EX56" s="56"/>
      <c r="EY56" s="56"/>
      <c r="EZ56" s="56"/>
      <c r="FA56" s="56"/>
      <c r="FB56" s="56"/>
      <c r="FC56" s="56"/>
      <c r="FD56" s="56"/>
      <c r="FE56" s="56"/>
      <c r="FF56" s="56"/>
      <c r="FG56" s="56"/>
      <c r="FH56" s="56"/>
      <c r="FI56" s="56"/>
      <c r="FJ56" s="56"/>
      <c r="FK56" s="56"/>
      <c r="FL56" s="56"/>
      <c r="FM56" s="56"/>
      <c r="FN56" s="56"/>
      <c r="FO56" s="56"/>
      <c r="FP56" s="56"/>
      <c r="FQ56" s="56"/>
      <c r="FR56" s="56"/>
      <c r="FS56" s="56"/>
      <c r="FT56" s="56"/>
      <c r="FU56" s="56"/>
      <c r="FV56" s="56"/>
      <c r="FW56" s="56"/>
      <c r="FX56" s="56"/>
      <c r="FY56" s="56"/>
      <c r="FZ56" s="56"/>
      <c r="GA56" s="56"/>
      <c r="GB56" s="56"/>
      <c r="GC56" s="56"/>
      <c r="GD56" s="56"/>
      <c r="GE56" s="56"/>
      <c r="GF56" s="56"/>
      <c r="GG56" s="56"/>
      <c r="GH56" s="56"/>
      <c r="GI56" s="56"/>
      <c r="GJ56" s="56"/>
      <c r="GK56" s="56"/>
      <c r="GL56" s="56"/>
      <c r="GM56" s="56"/>
      <c r="GN56" s="56"/>
      <c r="GO56" s="56"/>
      <c r="GP56" s="56"/>
      <c r="GQ56" s="56"/>
      <c r="GR56" s="56"/>
      <c r="GS56" s="56"/>
      <c r="GT56" s="56"/>
      <c r="GU56" s="56"/>
      <c r="GV56" s="56"/>
      <c r="GW56" s="56"/>
      <c r="GX56" s="56"/>
      <c r="GY56" s="56"/>
      <c r="GZ56" s="56"/>
      <c r="HA56" s="56"/>
      <c r="HB56" s="56"/>
      <c r="HC56" s="56"/>
      <c r="HD56" s="56"/>
      <c r="HE56" s="56"/>
      <c r="HF56" s="56"/>
      <c r="HG56" s="56"/>
      <c r="HH56" s="56"/>
      <c r="HI56" s="56"/>
      <c r="HJ56" s="56"/>
      <c r="HK56" s="56"/>
    </row>
    <row r="57" spans="1:219" ht="20.100000000000001"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c r="BM57" s="56"/>
      <c r="BN57" s="56"/>
      <c r="BO57" s="56"/>
      <c r="BP57" s="56"/>
      <c r="BQ57" s="56"/>
      <c r="BR57" s="56"/>
      <c r="BS57" s="56"/>
      <c r="BT57" s="56"/>
      <c r="BU57" s="56"/>
      <c r="BV57" s="56"/>
      <c r="BW57" s="56"/>
      <c r="BX57" s="56"/>
      <c r="BY57" s="56"/>
      <c r="BZ57" s="56"/>
      <c r="CA57" s="56"/>
      <c r="CB57" s="56"/>
      <c r="CC57" s="56"/>
      <c r="CD57" s="56"/>
      <c r="CE57" s="56"/>
      <c r="CF57" s="56"/>
      <c r="CG57" s="56"/>
      <c r="CH57" s="56"/>
      <c r="CI57" s="56"/>
      <c r="CJ57" s="56"/>
      <c r="CK57" s="56"/>
      <c r="CL57" s="56"/>
      <c r="CM57" s="56"/>
      <c r="CN57" s="56"/>
      <c r="CO57" s="56"/>
      <c r="CP57" s="56"/>
      <c r="CQ57" s="56"/>
      <c r="CR57" s="56"/>
      <c r="CS57" s="56"/>
      <c r="CT57" s="56"/>
      <c r="CU57" s="56"/>
      <c r="CV57" s="56"/>
      <c r="CW57" s="56"/>
      <c r="CX57" s="56"/>
      <c r="CY57" s="56"/>
      <c r="CZ57" s="56"/>
      <c r="DA57" s="56"/>
      <c r="DB57" s="56"/>
      <c r="DC57" s="56"/>
      <c r="DD57" s="56"/>
      <c r="DE57" s="56"/>
      <c r="DF57" s="56"/>
      <c r="DG57" s="56"/>
      <c r="DH57" s="56"/>
      <c r="DI57" s="56"/>
      <c r="DJ57" s="56"/>
      <c r="DK57" s="56"/>
      <c r="DL57" s="56"/>
      <c r="DM57" s="56"/>
      <c r="DN57" s="56"/>
      <c r="DO57" s="56"/>
      <c r="DP57" s="56"/>
      <c r="DQ57" s="56"/>
      <c r="DR57" s="56"/>
      <c r="DS57" s="56"/>
      <c r="DT57" s="56"/>
      <c r="DU57" s="56"/>
      <c r="DV57" s="56"/>
      <c r="DW57" s="56"/>
      <c r="DX57" s="56"/>
      <c r="DY57" s="56"/>
      <c r="DZ57" s="56"/>
      <c r="EA57" s="56"/>
      <c r="EB57" s="56"/>
      <c r="EC57" s="56"/>
      <c r="ED57" s="56"/>
      <c r="EE57" s="56"/>
      <c r="EF57" s="56"/>
      <c r="EG57" s="56"/>
      <c r="EH57" s="56"/>
      <c r="EI57" s="56"/>
      <c r="EJ57" s="56"/>
      <c r="EK57" s="56"/>
      <c r="EL57" s="56"/>
      <c r="EM57" s="56"/>
      <c r="EN57" s="56"/>
      <c r="EO57" s="56"/>
      <c r="EP57" s="56"/>
      <c r="EQ57" s="56"/>
      <c r="ER57" s="56"/>
      <c r="ES57" s="56"/>
      <c r="ET57" s="56"/>
      <c r="EU57" s="56"/>
      <c r="EV57" s="56"/>
      <c r="EW57" s="56"/>
      <c r="EX57" s="56"/>
      <c r="EY57" s="56"/>
      <c r="EZ57" s="56"/>
      <c r="FA57" s="56"/>
      <c r="FB57" s="56"/>
      <c r="FC57" s="56"/>
      <c r="FD57" s="56"/>
      <c r="FE57" s="56"/>
      <c r="FF57" s="56"/>
      <c r="FG57" s="56"/>
      <c r="FH57" s="56"/>
      <c r="FI57" s="56"/>
      <c r="FJ57" s="56"/>
      <c r="FK57" s="56"/>
      <c r="FL57" s="56"/>
      <c r="FM57" s="56"/>
      <c r="FN57" s="56"/>
      <c r="FO57" s="56"/>
      <c r="FP57" s="56"/>
      <c r="FQ57" s="56"/>
      <c r="FR57" s="56"/>
      <c r="FS57" s="56"/>
      <c r="FT57" s="56"/>
      <c r="FU57" s="56"/>
      <c r="FV57" s="56"/>
      <c r="FW57" s="56"/>
      <c r="FX57" s="56"/>
      <c r="FY57" s="56"/>
      <c r="FZ57" s="56"/>
      <c r="GA57" s="56"/>
      <c r="GB57" s="56"/>
      <c r="GC57" s="56"/>
      <c r="GD57" s="56"/>
      <c r="GE57" s="56"/>
      <c r="GF57" s="56"/>
      <c r="GG57" s="56"/>
      <c r="GH57" s="56"/>
      <c r="GI57" s="56"/>
      <c r="GJ57" s="56"/>
      <c r="GK57" s="56"/>
      <c r="GL57" s="56"/>
      <c r="GM57" s="56"/>
      <c r="GN57" s="56"/>
      <c r="GO57" s="56"/>
      <c r="GP57" s="56"/>
      <c r="GQ57" s="56"/>
      <c r="GR57" s="56"/>
      <c r="GS57" s="56"/>
      <c r="GT57" s="56"/>
      <c r="GU57" s="56"/>
      <c r="GV57" s="56"/>
      <c r="GW57" s="56"/>
      <c r="GX57" s="56"/>
      <c r="GY57" s="56"/>
      <c r="GZ57" s="56"/>
      <c r="HA57" s="56"/>
      <c r="HB57" s="56"/>
      <c r="HC57" s="56"/>
      <c r="HD57" s="56"/>
      <c r="HE57" s="56"/>
      <c r="HF57" s="56"/>
      <c r="HG57" s="56"/>
      <c r="HH57" s="56"/>
      <c r="HI57" s="56"/>
      <c r="HJ57" s="56"/>
      <c r="HK57" s="56"/>
    </row>
    <row r="58" spans="1:219" ht="20.100000000000001"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6"/>
      <c r="AB58" s="56"/>
      <c r="AC58" s="56"/>
      <c r="AD58" s="56"/>
      <c r="AE58" s="56"/>
      <c r="AF58" s="56"/>
      <c r="AG58" s="56"/>
      <c r="AH58" s="56"/>
      <c r="AI58" s="56"/>
      <c r="AJ58" s="56"/>
      <c r="AK58" s="56"/>
      <c r="AL58" s="56"/>
      <c r="AM58" s="56"/>
      <c r="AN58" s="56"/>
      <c r="AO58" s="56"/>
      <c r="AP58" s="56"/>
      <c r="AQ58" s="56"/>
      <c r="AR58" s="56"/>
      <c r="AS58" s="56"/>
      <c r="AT58" s="56"/>
      <c r="AU58" s="56"/>
      <c r="AV58" s="56"/>
      <c r="AW58" s="56"/>
      <c r="AX58" s="56"/>
      <c r="AY58" s="56"/>
      <c r="AZ58" s="56"/>
      <c r="BA58" s="56"/>
      <c r="BB58" s="56"/>
      <c r="BC58" s="56"/>
      <c r="BD58" s="56"/>
      <c r="BE58" s="56"/>
      <c r="BF58" s="56"/>
      <c r="BG58" s="56"/>
      <c r="BH58" s="56"/>
      <c r="BI58" s="56"/>
      <c r="BJ58" s="56"/>
      <c r="BK58" s="56"/>
      <c r="BL58" s="56"/>
      <c r="BM58" s="56"/>
      <c r="BN58" s="56"/>
      <c r="BO58" s="56"/>
      <c r="BP58" s="56"/>
      <c r="BQ58" s="56"/>
      <c r="BR58" s="56"/>
      <c r="BS58" s="56"/>
      <c r="BT58" s="56"/>
      <c r="BU58" s="56"/>
      <c r="BV58" s="56"/>
      <c r="BW58" s="56"/>
      <c r="BX58" s="56"/>
      <c r="BY58" s="56"/>
      <c r="BZ58" s="56"/>
      <c r="CA58" s="56"/>
      <c r="CB58" s="56"/>
      <c r="CC58" s="56"/>
      <c r="CD58" s="56"/>
      <c r="CE58" s="56"/>
      <c r="CF58" s="56"/>
      <c r="CG58" s="56"/>
      <c r="CH58" s="56"/>
      <c r="CI58" s="56"/>
      <c r="CJ58" s="56"/>
      <c r="CK58" s="56"/>
      <c r="CL58" s="56"/>
      <c r="CM58" s="56"/>
      <c r="CN58" s="56"/>
      <c r="CO58" s="56"/>
      <c r="CP58" s="56"/>
      <c r="CQ58" s="56"/>
      <c r="CR58" s="56"/>
      <c r="CS58" s="56"/>
      <c r="CT58" s="56"/>
      <c r="CU58" s="56"/>
      <c r="CV58" s="56"/>
      <c r="CW58" s="56"/>
      <c r="CX58" s="56"/>
      <c r="CY58" s="56"/>
      <c r="CZ58" s="56"/>
      <c r="DA58" s="56"/>
      <c r="DB58" s="56"/>
      <c r="DC58" s="56"/>
      <c r="DD58" s="56"/>
      <c r="DE58" s="56"/>
      <c r="DF58" s="56"/>
      <c r="DG58" s="56"/>
      <c r="DH58" s="56"/>
      <c r="DI58" s="56"/>
      <c r="DJ58" s="56"/>
      <c r="DK58" s="56"/>
      <c r="DL58" s="56"/>
      <c r="DM58" s="56"/>
      <c r="DN58" s="56"/>
      <c r="DO58" s="56"/>
      <c r="DP58" s="56"/>
      <c r="DQ58" s="56"/>
      <c r="DR58" s="56"/>
      <c r="DS58" s="56"/>
      <c r="DT58" s="56"/>
      <c r="DU58" s="56"/>
      <c r="DV58" s="56"/>
      <c r="DW58" s="56"/>
      <c r="DX58" s="56"/>
      <c r="DY58" s="56"/>
      <c r="DZ58" s="56"/>
      <c r="EA58" s="56"/>
      <c r="EB58" s="56"/>
      <c r="EC58" s="56"/>
      <c r="ED58" s="56"/>
      <c r="EE58" s="56"/>
      <c r="EF58" s="56"/>
      <c r="EG58" s="56"/>
      <c r="EH58" s="56"/>
      <c r="EI58" s="56"/>
      <c r="EJ58" s="56"/>
      <c r="EK58" s="56"/>
      <c r="EL58" s="56"/>
      <c r="EM58" s="56"/>
      <c r="EN58" s="56"/>
      <c r="EO58" s="56"/>
      <c r="EP58" s="56"/>
      <c r="EQ58" s="56"/>
      <c r="ER58" s="56"/>
      <c r="ES58" s="56"/>
      <c r="ET58" s="56"/>
      <c r="EU58" s="56"/>
      <c r="EV58" s="56"/>
      <c r="EW58" s="56"/>
      <c r="EX58" s="56"/>
      <c r="EY58" s="56"/>
      <c r="EZ58" s="56"/>
      <c r="FA58" s="56"/>
      <c r="FB58" s="56"/>
      <c r="FC58" s="56"/>
      <c r="FD58" s="56"/>
      <c r="FE58" s="56"/>
      <c r="FF58" s="56"/>
      <c r="FG58" s="56"/>
      <c r="FH58" s="56"/>
      <c r="FI58" s="56"/>
      <c r="FJ58" s="56"/>
      <c r="FK58" s="56"/>
      <c r="FL58" s="56"/>
      <c r="FM58" s="56"/>
      <c r="FN58" s="56"/>
      <c r="FO58" s="56"/>
      <c r="FP58" s="56"/>
      <c r="FQ58" s="56"/>
      <c r="FR58" s="56"/>
      <c r="FS58" s="56"/>
      <c r="FT58" s="56"/>
      <c r="FU58" s="56"/>
      <c r="FV58" s="56"/>
      <c r="FW58" s="56"/>
      <c r="FX58" s="56"/>
      <c r="FY58" s="56"/>
      <c r="FZ58" s="56"/>
      <c r="GA58" s="56"/>
      <c r="GB58" s="56"/>
      <c r="GC58" s="56"/>
      <c r="GD58" s="56"/>
      <c r="GE58" s="56"/>
      <c r="GF58" s="56"/>
      <c r="GG58" s="56"/>
      <c r="GH58" s="56"/>
      <c r="GI58" s="56"/>
      <c r="GJ58" s="56"/>
      <c r="GK58" s="56"/>
      <c r="GL58" s="56"/>
      <c r="GM58" s="56"/>
      <c r="GN58" s="56"/>
      <c r="GO58" s="56"/>
      <c r="GP58" s="56"/>
      <c r="GQ58" s="56"/>
      <c r="GR58" s="56"/>
      <c r="GS58" s="56"/>
      <c r="GT58" s="56"/>
      <c r="GU58" s="56"/>
      <c r="GV58" s="56"/>
      <c r="GW58" s="56"/>
      <c r="GX58" s="56"/>
      <c r="GY58" s="56"/>
      <c r="GZ58" s="56"/>
      <c r="HA58" s="56"/>
      <c r="HB58" s="56"/>
      <c r="HC58" s="56"/>
      <c r="HD58" s="56"/>
      <c r="HE58" s="56"/>
      <c r="HF58" s="56"/>
      <c r="HG58" s="56"/>
      <c r="HH58" s="56"/>
      <c r="HI58" s="56"/>
      <c r="HJ58" s="56"/>
      <c r="HK58" s="56"/>
    </row>
    <row r="59" spans="1:219" ht="20.100000000000001"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c r="BF59" s="56"/>
      <c r="BG59" s="56"/>
      <c r="BH59" s="56"/>
      <c r="BI59" s="56"/>
      <c r="BJ59" s="56"/>
      <c r="BK59" s="56"/>
      <c r="BL59" s="56"/>
      <c r="BM59" s="56"/>
      <c r="BN59" s="56"/>
      <c r="BO59" s="56"/>
      <c r="BP59" s="56"/>
      <c r="BQ59" s="56"/>
      <c r="BR59" s="56"/>
      <c r="BS59" s="56"/>
      <c r="BT59" s="56"/>
      <c r="BU59" s="56"/>
      <c r="BV59" s="56"/>
      <c r="BW59" s="56"/>
      <c r="BX59" s="56"/>
      <c r="BY59" s="56"/>
      <c r="BZ59" s="56"/>
      <c r="CA59" s="56"/>
      <c r="CB59" s="56"/>
      <c r="CC59" s="56"/>
      <c r="CD59" s="56"/>
      <c r="CE59" s="56"/>
      <c r="CF59" s="56"/>
      <c r="CG59" s="56"/>
      <c r="CH59" s="56"/>
      <c r="CI59" s="56"/>
      <c r="CJ59" s="56"/>
      <c r="CK59" s="56"/>
      <c r="CL59" s="56"/>
      <c r="CM59" s="56"/>
      <c r="CN59" s="56"/>
      <c r="CO59" s="56"/>
      <c r="CP59" s="56"/>
      <c r="CQ59" s="56"/>
      <c r="CR59" s="56"/>
      <c r="CS59" s="56"/>
      <c r="CT59" s="56"/>
      <c r="CU59" s="56"/>
      <c r="CV59" s="56"/>
      <c r="CW59" s="56"/>
      <c r="CX59" s="56"/>
      <c r="CY59" s="56"/>
      <c r="CZ59" s="56"/>
      <c r="DA59" s="56"/>
      <c r="DB59" s="56"/>
      <c r="DC59" s="56"/>
      <c r="DD59" s="56"/>
      <c r="DE59" s="56"/>
      <c r="DF59" s="56"/>
      <c r="DG59" s="56"/>
      <c r="DH59" s="56"/>
      <c r="DI59" s="56"/>
      <c r="DJ59" s="56"/>
      <c r="DK59" s="56"/>
      <c r="DL59" s="56"/>
      <c r="DM59" s="56"/>
      <c r="DN59" s="56"/>
      <c r="DO59" s="56"/>
      <c r="DP59" s="56"/>
      <c r="DQ59" s="56"/>
      <c r="DR59" s="56"/>
      <c r="DS59" s="56"/>
      <c r="DT59" s="56"/>
      <c r="DU59" s="56"/>
      <c r="DV59" s="56"/>
      <c r="DW59" s="56"/>
      <c r="DX59" s="56"/>
      <c r="DY59" s="56"/>
      <c r="DZ59" s="56"/>
      <c r="EA59" s="56"/>
      <c r="EB59" s="56"/>
      <c r="EC59" s="56"/>
      <c r="ED59" s="56"/>
      <c r="EE59" s="56"/>
      <c r="EF59" s="56"/>
      <c r="EG59" s="56"/>
      <c r="EH59" s="56"/>
      <c r="EI59" s="56"/>
      <c r="EJ59" s="56"/>
      <c r="EK59" s="56"/>
      <c r="EL59" s="56"/>
      <c r="EM59" s="56"/>
      <c r="EN59" s="56"/>
      <c r="EO59" s="56"/>
      <c r="EP59" s="56"/>
      <c r="EQ59" s="56"/>
      <c r="ER59" s="56"/>
      <c r="ES59" s="56"/>
      <c r="ET59" s="56"/>
      <c r="EU59" s="56"/>
      <c r="EV59" s="56"/>
      <c r="EW59" s="56"/>
      <c r="EX59" s="56"/>
      <c r="EY59" s="56"/>
      <c r="EZ59" s="56"/>
      <c r="FA59" s="56"/>
      <c r="FB59" s="56"/>
      <c r="FC59" s="56"/>
      <c r="FD59" s="56"/>
      <c r="FE59" s="56"/>
      <c r="FF59" s="56"/>
      <c r="FG59" s="56"/>
      <c r="FH59" s="56"/>
      <c r="FI59" s="56"/>
      <c r="FJ59" s="56"/>
      <c r="FK59" s="56"/>
      <c r="FL59" s="56"/>
      <c r="FM59" s="56"/>
      <c r="FN59" s="56"/>
      <c r="FO59" s="56"/>
      <c r="FP59" s="56"/>
      <c r="FQ59" s="56"/>
      <c r="FR59" s="56"/>
      <c r="FS59" s="56"/>
      <c r="FT59" s="56"/>
      <c r="FU59" s="56"/>
      <c r="FV59" s="56"/>
      <c r="FW59" s="56"/>
      <c r="FX59" s="56"/>
      <c r="FY59" s="56"/>
      <c r="FZ59" s="56"/>
      <c r="GA59" s="56"/>
      <c r="GB59" s="56"/>
      <c r="GC59" s="56"/>
      <c r="GD59" s="56"/>
      <c r="GE59" s="56"/>
      <c r="GF59" s="56"/>
      <c r="GG59" s="56"/>
      <c r="GH59" s="56"/>
      <c r="GI59" s="56"/>
      <c r="GJ59" s="56"/>
      <c r="GK59" s="56"/>
      <c r="GL59" s="56"/>
      <c r="GM59" s="56"/>
      <c r="GN59" s="56"/>
      <c r="GO59" s="56"/>
      <c r="GP59" s="56"/>
      <c r="GQ59" s="56"/>
      <c r="GR59" s="56"/>
      <c r="GS59" s="56"/>
      <c r="GT59" s="56"/>
      <c r="GU59" s="56"/>
      <c r="GV59" s="56"/>
      <c r="GW59" s="56"/>
      <c r="GX59" s="56"/>
      <c r="GY59" s="56"/>
      <c r="GZ59" s="56"/>
      <c r="HA59" s="56"/>
      <c r="HB59" s="56"/>
      <c r="HC59" s="56"/>
      <c r="HD59" s="56"/>
      <c r="HE59" s="56"/>
      <c r="HF59" s="56"/>
      <c r="HG59" s="56"/>
      <c r="HH59" s="56"/>
      <c r="HI59" s="56"/>
      <c r="HJ59" s="56"/>
      <c r="HK59" s="56"/>
    </row>
    <row r="60" spans="1:219" ht="20.100000000000001"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c r="BF60" s="56"/>
      <c r="BG60" s="56"/>
      <c r="BH60" s="56"/>
      <c r="BI60" s="56"/>
      <c r="BJ60" s="56"/>
      <c r="BK60" s="56"/>
      <c r="BL60" s="56"/>
      <c r="BM60" s="56"/>
      <c r="BN60" s="56"/>
      <c r="BO60" s="56"/>
      <c r="BP60" s="56"/>
      <c r="BQ60" s="56"/>
      <c r="BR60" s="56"/>
      <c r="BS60" s="56"/>
      <c r="BT60" s="56"/>
      <c r="BU60" s="56"/>
      <c r="BV60" s="56"/>
      <c r="BW60" s="56"/>
      <c r="BX60" s="56"/>
      <c r="BY60" s="56"/>
      <c r="BZ60" s="56"/>
      <c r="CA60" s="56"/>
      <c r="CB60" s="56"/>
      <c r="CC60" s="56"/>
      <c r="CD60" s="56"/>
      <c r="CE60" s="56"/>
      <c r="CF60" s="56"/>
      <c r="CG60" s="56"/>
      <c r="CH60" s="56"/>
      <c r="CI60" s="56"/>
      <c r="CJ60" s="56"/>
      <c r="CK60" s="56"/>
      <c r="CL60" s="56"/>
      <c r="CM60" s="56"/>
      <c r="CN60" s="56"/>
      <c r="CO60" s="56"/>
      <c r="CP60" s="56"/>
      <c r="CQ60" s="56"/>
      <c r="CR60" s="56"/>
      <c r="CS60" s="56"/>
      <c r="CT60" s="56"/>
      <c r="CU60" s="56"/>
      <c r="CV60" s="56"/>
      <c r="CW60" s="56"/>
      <c r="CX60" s="56"/>
      <c r="CY60" s="56"/>
      <c r="CZ60" s="56"/>
      <c r="DA60" s="56"/>
      <c r="DB60" s="56"/>
      <c r="DC60" s="56"/>
      <c r="DD60" s="56"/>
      <c r="DE60" s="56"/>
      <c r="DF60" s="56"/>
      <c r="DG60" s="56"/>
      <c r="DH60" s="56"/>
      <c r="DI60" s="56"/>
      <c r="DJ60" s="56"/>
      <c r="DK60" s="56"/>
      <c r="DL60" s="56"/>
      <c r="DM60" s="56"/>
      <c r="DN60" s="56"/>
      <c r="DO60" s="56"/>
      <c r="DP60" s="56"/>
      <c r="DQ60" s="56"/>
      <c r="DR60" s="56"/>
      <c r="DS60" s="56"/>
      <c r="DT60" s="56"/>
      <c r="DU60" s="56"/>
      <c r="DV60" s="56"/>
      <c r="DW60" s="56"/>
      <c r="DX60" s="56"/>
      <c r="DY60" s="56"/>
      <c r="DZ60" s="56"/>
      <c r="EA60" s="56"/>
      <c r="EB60" s="56"/>
      <c r="EC60" s="56"/>
      <c r="ED60" s="56"/>
      <c r="EE60" s="56"/>
      <c r="EF60" s="56"/>
      <c r="EG60" s="56"/>
      <c r="EH60" s="56"/>
      <c r="EI60" s="56"/>
      <c r="EJ60" s="56"/>
      <c r="EK60" s="56"/>
      <c r="EL60" s="56"/>
      <c r="EM60" s="56"/>
      <c r="EN60" s="56"/>
      <c r="EO60" s="56"/>
      <c r="EP60" s="56"/>
      <c r="EQ60" s="56"/>
      <c r="ER60" s="56"/>
      <c r="ES60" s="56"/>
      <c r="ET60" s="56"/>
      <c r="EU60" s="56"/>
      <c r="EV60" s="56"/>
      <c r="EW60" s="56"/>
      <c r="EX60" s="56"/>
      <c r="EY60" s="56"/>
      <c r="EZ60" s="56"/>
      <c r="FA60" s="56"/>
      <c r="FB60" s="56"/>
      <c r="FC60" s="56"/>
      <c r="FD60" s="56"/>
      <c r="FE60" s="56"/>
      <c r="FF60" s="56"/>
      <c r="FG60" s="56"/>
      <c r="FH60" s="56"/>
      <c r="FI60" s="56"/>
      <c r="FJ60" s="56"/>
      <c r="FK60" s="56"/>
      <c r="FL60" s="56"/>
      <c r="FM60" s="56"/>
      <c r="FN60" s="56"/>
      <c r="FO60" s="56"/>
      <c r="FP60" s="56"/>
      <c r="FQ60" s="56"/>
      <c r="FR60" s="56"/>
      <c r="FS60" s="56"/>
      <c r="FT60" s="56"/>
      <c r="FU60" s="56"/>
      <c r="FV60" s="56"/>
      <c r="FW60" s="56"/>
      <c r="FX60" s="56"/>
      <c r="FY60" s="56"/>
      <c r="FZ60" s="56"/>
      <c r="GA60" s="56"/>
      <c r="GB60" s="56"/>
      <c r="GC60" s="56"/>
      <c r="GD60" s="56"/>
      <c r="GE60" s="56"/>
      <c r="GF60" s="56"/>
      <c r="GG60" s="56"/>
      <c r="GH60" s="56"/>
      <c r="GI60" s="56"/>
      <c r="GJ60" s="56"/>
      <c r="GK60" s="56"/>
      <c r="GL60" s="56"/>
      <c r="GM60" s="56"/>
      <c r="GN60" s="56"/>
      <c r="GO60" s="56"/>
      <c r="GP60" s="56"/>
      <c r="GQ60" s="56"/>
      <c r="GR60" s="56"/>
      <c r="GS60" s="56"/>
      <c r="GT60" s="56"/>
      <c r="GU60" s="56"/>
      <c r="GV60" s="56"/>
      <c r="GW60" s="56"/>
      <c r="GX60" s="56"/>
      <c r="GY60" s="56"/>
      <c r="GZ60" s="56"/>
      <c r="HA60" s="56"/>
      <c r="HB60" s="56"/>
      <c r="HC60" s="56"/>
      <c r="HD60" s="56"/>
      <c r="HE60" s="56"/>
      <c r="HF60" s="56"/>
      <c r="HG60" s="56"/>
      <c r="HH60" s="56"/>
      <c r="HI60" s="56"/>
      <c r="HJ60" s="56"/>
      <c r="HK60" s="56"/>
    </row>
    <row r="61" spans="1:219" ht="20.100000000000001"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c r="BM61" s="56"/>
      <c r="BN61" s="56"/>
      <c r="BO61" s="56"/>
      <c r="BP61" s="56"/>
      <c r="BQ61" s="56"/>
      <c r="BR61" s="56"/>
      <c r="BS61" s="56"/>
      <c r="BT61" s="56"/>
      <c r="BU61" s="56"/>
      <c r="BV61" s="56"/>
      <c r="BW61" s="56"/>
      <c r="BX61" s="56"/>
      <c r="BY61" s="56"/>
      <c r="BZ61" s="56"/>
      <c r="CA61" s="56"/>
      <c r="CB61" s="56"/>
      <c r="CC61" s="56"/>
      <c r="CD61" s="56"/>
      <c r="CE61" s="56"/>
      <c r="CF61" s="56"/>
      <c r="CG61" s="56"/>
      <c r="CH61" s="56"/>
      <c r="CI61" s="56"/>
      <c r="CJ61" s="56"/>
      <c r="CK61" s="56"/>
      <c r="CL61" s="56"/>
      <c r="CM61" s="56"/>
      <c r="CN61" s="56"/>
      <c r="CO61" s="56"/>
      <c r="CP61" s="56"/>
      <c r="CQ61" s="56"/>
      <c r="CR61" s="56"/>
      <c r="CS61" s="56"/>
      <c r="CT61" s="56"/>
      <c r="CU61" s="56"/>
      <c r="CV61" s="56"/>
      <c r="CW61" s="56"/>
      <c r="CX61" s="56"/>
      <c r="CY61" s="56"/>
      <c r="CZ61" s="56"/>
      <c r="DA61" s="56"/>
      <c r="DB61" s="56"/>
      <c r="DC61" s="56"/>
      <c r="DD61" s="56"/>
      <c r="DE61" s="56"/>
      <c r="DF61" s="56"/>
      <c r="DG61" s="56"/>
      <c r="DH61" s="56"/>
      <c r="DI61" s="56"/>
      <c r="DJ61" s="56"/>
      <c r="DK61" s="56"/>
      <c r="DL61" s="56"/>
      <c r="DM61" s="56"/>
      <c r="DN61" s="56"/>
      <c r="DO61" s="56"/>
      <c r="DP61" s="56"/>
      <c r="DQ61" s="56"/>
      <c r="DR61" s="56"/>
      <c r="DS61" s="56"/>
      <c r="DT61" s="56"/>
      <c r="DU61" s="56"/>
      <c r="DV61" s="56"/>
      <c r="DW61" s="56"/>
      <c r="DX61" s="56"/>
      <c r="DY61" s="56"/>
      <c r="DZ61" s="56"/>
      <c r="EA61" s="56"/>
      <c r="EB61" s="56"/>
      <c r="EC61" s="56"/>
      <c r="ED61" s="56"/>
      <c r="EE61" s="56"/>
      <c r="EF61" s="56"/>
      <c r="EG61" s="56"/>
      <c r="EH61" s="56"/>
      <c r="EI61" s="56"/>
      <c r="EJ61" s="56"/>
      <c r="EK61" s="56"/>
      <c r="EL61" s="56"/>
      <c r="EM61" s="56"/>
      <c r="EN61" s="56"/>
      <c r="EO61" s="56"/>
      <c r="EP61" s="56"/>
      <c r="EQ61" s="56"/>
      <c r="ER61" s="56"/>
      <c r="ES61" s="56"/>
      <c r="ET61" s="56"/>
      <c r="EU61" s="56"/>
      <c r="EV61" s="56"/>
      <c r="EW61" s="56"/>
      <c r="EX61" s="56"/>
      <c r="EY61" s="56"/>
      <c r="EZ61" s="56"/>
      <c r="FA61" s="56"/>
      <c r="FB61" s="56"/>
      <c r="FC61" s="56"/>
      <c r="FD61" s="56"/>
      <c r="FE61" s="56"/>
      <c r="FF61" s="56"/>
      <c r="FG61" s="56"/>
      <c r="FH61" s="56"/>
      <c r="FI61" s="56"/>
      <c r="FJ61" s="56"/>
      <c r="FK61" s="56"/>
      <c r="FL61" s="56"/>
      <c r="FM61" s="56"/>
      <c r="FN61" s="56"/>
      <c r="FO61" s="56"/>
      <c r="FP61" s="56"/>
      <c r="FQ61" s="56"/>
      <c r="FR61" s="56"/>
      <c r="FS61" s="56"/>
      <c r="FT61" s="56"/>
      <c r="FU61" s="56"/>
      <c r="FV61" s="56"/>
      <c r="FW61" s="56"/>
      <c r="FX61" s="56"/>
      <c r="FY61" s="56"/>
      <c r="FZ61" s="56"/>
      <c r="GA61" s="56"/>
      <c r="GB61" s="56"/>
      <c r="GC61" s="56"/>
      <c r="GD61" s="56"/>
      <c r="GE61" s="56"/>
      <c r="GF61" s="56"/>
      <c r="GG61" s="56"/>
      <c r="GH61" s="56"/>
      <c r="GI61" s="56"/>
      <c r="GJ61" s="56"/>
      <c r="GK61" s="56"/>
      <c r="GL61" s="56"/>
      <c r="GM61" s="56"/>
      <c r="GN61" s="56"/>
      <c r="GO61" s="56"/>
      <c r="GP61" s="56"/>
      <c r="GQ61" s="56"/>
      <c r="GR61" s="56"/>
      <c r="GS61" s="56"/>
      <c r="GT61" s="56"/>
      <c r="GU61" s="56"/>
      <c r="GV61" s="56"/>
      <c r="GW61" s="56"/>
      <c r="GX61" s="56"/>
      <c r="GY61" s="56"/>
      <c r="GZ61" s="56"/>
      <c r="HA61" s="56"/>
      <c r="HB61" s="56"/>
      <c r="HC61" s="56"/>
      <c r="HD61" s="56"/>
      <c r="HE61" s="56"/>
      <c r="HF61" s="56"/>
      <c r="HG61" s="56"/>
      <c r="HH61" s="56"/>
      <c r="HI61" s="56"/>
      <c r="HJ61" s="56"/>
      <c r="HK61" s="56"/>
    </row>
    <row r="62" spans="1:219" ht="20.100000000000001"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c r="BM62" s="56"/>
      <c r="BN62" s="56"/>
      <c r="BO62" s="56"/>
      <c r="BP62" s="56"/>
      <c r="BQ62" s="56"/>
      <c r="BR62" s="56"/>
      <c r="BS62" s="56"/>
      <c r="BT62" s="56"/>
      <c r="BU62" s="56"/>
      <c r="BV62" s="56"/>
      <c r="BW62" s="56"/>
      <c r="BX62" s="56"/>
      <c r="BY62" s="56"/>
      <c r="BZ62" s="56"/>
      <c r="CA62" s="56"/>
      <c r="CB62" s="56"/>
      <c r="CC62" s="56"/>
      <c r="CD62" s="56"/>
      <c r="CE62" s="56"/>
      <c r="CF62" s="56"/>
      <c r="CG62" s="56"/>
      <c r="CH62" s="56"/>
      <c r="CI62" s="56"/>
      <c r="CJ62" s="56"/>
      <c r="CK62" s="56"/>
      <c r="CL62" s="56"/>
      <c r="CM62" s="56"/>
      <c r="CN62" s="56"/>
      <c r="CO62" s="56"/>
      <c r="CP62" s="56"/>
      <c r="CQ62" s="56"/>
      <c r="CR62" s="56"/>
      <c r="CS62" s="56"/>
      <c r="CT62" s="56"/>
      <c r="CU62" s="56"/>
      <c r="CV62" s="56"/>
      <c r="CW62" s="56"/>
      <c r="CX62" s="56"/>
      <c r="CY62" s="56"/>
      <c r="CZ62" s="56"/>
      <c r="DA62" s="56"/>
      <c r="DB62" s="56"/>
      <c r="DC62" s="56"/>
      <c r="DD62" s="56"/>
      <c r="DE62" s="56"/>
      <c r="DF62" s="56"/>
      <c r="DG62" s="56"/>
      <c r="DH62" s="56"/>
      <c r="DI62" s="56"/>
      <c r="DJ62" s="56"/>
      <c r="DK62" s="56"/>
      <c r="DL62" s="56"/>
      <c r="DM62" s="56"/>
      <c r="DN62" s="56"/>
      <c r="DO62" s="56"/>
      <c r="DP62" s="56"/>
      <c r="DQ62" s="56"/>
      <c r="DR62" s="56"/>
      <c r="DS62" s="56"/>
      <c r="DT62" s="56"/>
      <c r="DU62" s="56"/>
      <c r="DV62" s="56"/>
      <c r="DW62" s="56"/>
      <c r="DX62" s="56"/>
      <c r="DY62" s="56"/>
      <c r="DZ62" s="56"/>
      <c r="EA62" s="56"/>
      <c r="EB62" s="56"/>
      <c r="EC62" s="56"/>
      <c r="ED62" s="56"/>
      <c r="EE62" s="56"/>
      <c r="EF62" s="56"/>
      <c r="EG62" s="56"/>
      <c r="EH62" s="56"/>
      <c r="EI62" s="56"/>
      <c r="EJ62" s="56"/>
      <c r="EK62" s="56"/>
      <c r="EL62" s="56"/>
      <c r="EM62" s="56"/>
      <c r="EN62" s="56"/>
      <c r="EO62" s="56"/>
      <c r="EP62" s="56"/>
      <c r="EQ62" s="56"/>
      <c r="ER62" s="56"/>
      <c r="ES62" s="56"/>
      <c r="ET62" s="56"/>
      <c r="EU62" s="56"/>
      <c r="EV62" s="56"/>
      <c r="EW62" s="56"/>
      <c r="EX62" s="56"/>
      <c r="EY62" s="56"/>
      <c r="EZ62" s="56"/>
      <c r="FA62" s="56"/>
      <c r="FB62" s="56"/>
      <c r="FC62" s="56"/>
      <c r="FD62" s="56"/>
      <c r="FE62" s="56"/>
      <c r="FF62" s="56"/>
      <c r="FG62" s="56"/>
      <c r="FH62" s="56"/>
      <c r="FI62" s="56"/>
      <c r="FJ62" s="56"/>
      <c r="FK62" s="56"/>
      <c r="FL62" s="56"/>
      <c r="FM62" s="56"/>
      <c r="FN62" s="56"/>
      <c r="FO62" s="56"/>
      <c r="FP62" s="56"/>
      <c r="FQ62" s="56"/>
      <c r="FR62" s="56"/>
      <c r="FS62" s="56"/>
      <c r="FT62" s="56"/>
      <c r="FU62" s="56"/>
      <c r="FV62" s="56"/>
      <c r="FW62" s="56"/>
      <c r="FX62" s="56"/>
      <c r="FY62" s="56"/>
      <c r="FZ62" s="56"/>
      <c r="GA62" s="56"/>
      <c r="GB62" s="56"/>
      <c r="GC62" s="56"/>
      <c r="GD62" s="56"/>
      <c r="GE62" s="56"/>
      <c r="GF62" s="56"/>
      <c r="GG62" s="56"/>
      <c r="GH62" s="56"/>
      <c r="GI62" s="56"/>
      <c r="GJ62" s="56"/>
      <c r="GK62" s="56"/>
      <c r="GL62" s="56"/>
      <c r="GM62" s="56"/>
      <c r="GN62" s="56"/>
      <c r="GO62" s="56"/>
      <c r="GP62" s="56"/>
      <c r="GQ62" s="56"/>
      <c r="GR62" s="56"/>
      <c r="GS62" s="56"/>
      <c r="GT62" s="56"/>
      <c r="GU62" s="56"/>
      <c r="GV62" s="56"/>
      <c r="GW62" s="56"/>
      <c r="GX62" s="56"/>
      <c r="GY62" s="56"/>
      <c r="GZ62" s="56"/>
      <c r="HA62" s="56"/>
      <c r="HB62" s="56"/>
      <c r="HC62" s="56"/>
      <c r="HD62" s="56"/>
      <c r="HE62" s="56"/>
      <c r="HF62" s="56"/>
      <c r="HG62" s="56"/>
      <c r="HH62" s="56"/>
      <c r="HI62" s="56"/>
      <c r="HJ62" s="56"/>
      <c r="HK62" s="56"/>
    </row>
    <row r="63" spans="1:219" ht="20.100000000000001"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c r="BM63" s="56"/>
      <c r="BN63" s="56"/>
      <c r="BO63" s="56"/>
      <c r="BP63" s="56"/>
      <c r="BQ63" s="56"/>
      <c r="BR63" s="56"/>
      <c r="BS63" s="56"/>
      <c r="BT63" s="56"/>
      <c r="BU63" s="56"/>
      <c r="BV63" s="56"/>
      <c r="BW63" s="56"/>
      <c r="BX63" s="56"/>
      <c r="BY63" s="56"/>
      <c r="BZ63" s="56"/>
      <c r="CA63" s="56"/>
      <c r="CB63" s="56"/>
      <c r="CC63" s="56"/>
      <c r="CD63" s="56"/>
      <c r="CE63" s="56"/>
      <c r="CF63" s="56"/>
      <c r="CG63" s="56"/>
      <c r="CH63" s="56"/>
      <c r="CI63" s="56"/>
      <c r="CJ63" s="56"/>
      <c r="CK63" s="56"/>
      <c r="CL63" s="56"/>
      <c r="CM63" s="56"/>
      <c r="CN63" s="56"/>
      <c r="CO63" s="56"/>
      <c r="CP63" s="56"/>
      <c r="CQ63" s="56"/>
      <c r="CR63" s="56"/>
      <c r="CS63" s="56"/>
      <c r="CT63" s="56"/>
      <c r="CU63" s="56"/>
      <c r="CV63" s="56"/>
      <c r="CW63" s="56"/>
      <c r="CX63" s="56"/>
      <c r="CY63" s="56"/>
      <c r="CZ63" s="56"/>
      <c r="DA63" s="56"/>
      <c r="DB63" s="56"/>
      <c r="DC63" s="56"/>
      <c r="DD63" s="56"/>
      <c r="DE63" s="56"/>
      <c r="DF63" s="56"/>
      <c r="DG63" s="56"/>
      <c r="DH63" s="56"/>
      <c r="DI63" s="56"/>
      <c r="DJ63" s="56"/>
      <c r="DK63" s="56"/>
      <c r="DL63" s="56"/>
      <c r="DM63" s="56"/>
      <c r="DN63" s="56"/>
      <c r="DO63" s="56"/>
      <c r="DP63" s="56"/>
      <c r="DQ63" s="56"/>
      <c r="DR63" s="56"/>
      <c r="DS63" s="56"/>
      <c r="DT63" s="56"/>
      <c r="DU63" s="56"/>
      <c r="DV63" s="56"/>
      <c r="DW63" s="56"/>
      <c r="DX63" s="56"/>
      <c r="DY63" s="56"/>
      <c r="DZ63" s="56"/>
      <c r="EA63" s="56"/>
      <c r="EB63" s="56"/>
      <c r="EC63" s="56"/>
      <c r="ED63" s="56"/>
      <c r="EE63" s="56"/>
      <c r="EF63" s="56"/>
      <c r="EG63" s="56"/>
      <c r="EH63" s="56"/>
      <c r="EI63" s="56"/>
      <c r="EJ63" s="56"/>
      <c r="EK63" s="56"/>
      <c r="EL63" s="56"/>
      <c r="EM63" s="56"/>
      <c r="EN63" s="56"/>
      <c r="EO63" s="56"/>
      <c r="EP63" s="56"/>
      <c r="EQ63" s="56"/>
      <c r="ER63" s="56"/>
      <c r="ES63" s="56"/>
      <c r="ET63" s="56"/>
      <c r="EU63" s="56"/>
      <c r="EV63" s="56"/>
      <c r="EW63" s="56"/>
      <c r="EX63" s="56"/>
      <c r="EY63" s="56"/>
      <c r="EZ63" s="56"/>
      <c r="FA63" s="56"/>
      <c r="FB63" s="56"/>
      <c r="FC63" s="56"/>
      <c r="FD63" s="56"/>
      <c r="FE63" s="56"/>
      <c r="FF63" s="56"/>
      <c r="FG63" s="56"/>
      <c r="FH63" s="56"/>
      <c r="FI63" s="56"/>
      <c r="FJ63" s="56"/>
      <c r="FK63" s="56"/>
      <c r="FL63" s="56"/>
      <c r="FM63" s="56"/>
      <c r="FN63" s="56"/>
      <c r="FO63" s="56"/>
      <c r="FP63" s="56"/>
      <c r="FQ63" s="56"/>
      <c r="FR63" s="56"/>
      <c r="FS63" s="56"/>
      <c r="FT63" s="56"/>
      <c r="FU63" s="56"/>
      <c r="FV63" s="56"/>
      <c r="FW63" s="56"/>
      <c r="FX63" s="56"/>
      <c r="FY63" s="56"/>
      <c r="FZ63" s="56"/>
      <c r="GA63" s="56"/>
      <c r="GB63" s="56"/>
      <c r="GC63" s="56"/>
      <c r="GD63" s="56"/>
      <c r="GE63" s="56"/>
      <c r="GF63" s="56"/>
      <c r="GG63" s="56"/>
      <c r="GH63" s="56"/>
      <c r="GI63" s="56"/>
      <c r="GJ63" s="56"/>
      <c r="GK63" s="56"/>
      <c r="GL63" s="56"/>
      <c r="GM63" s="56"/>
      <c r="GN63" s="56"/>
      <c r="GO63" s="56"/>
      <c r="GP63" s="56"/>
      <c r="GQ63" s="56"/>
      <c r="GR63" s="56"/>
      <c r="GS63" s="56"/>
      <c r="GT63" s="56"/>
      <c r="GU63" s="56"/>
      <c r="GV63" s="56"/>
      <c r="GW63" s="56"/>
      <c r="GX63" s="56"/>
      <c r="GY63" s="56"/>
      <c r="GZ63" s="56"/>
      <c r="HA63" s="56"/>
      <c r="HB63" s="56"/>
      <c r="HC63" s="56"/>
      <c r="HD63" s="56"/>
      <c r="HE63" s="56"/>
      <c r="HF63" s="56"/>
      <c r="HG63" s="56"/>
      <c r="HH63" s="56"/>
      <c r="HI63" s="56"/>
      <c r="HJ63" s="56"/>
      <c r="HK63" s="56"/>
    </row>
    <row r="64" spans="1:219" ht="20.100000000000001"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BM64" s="56"/>
      <c r="BN64" s="56"/>
      <c r="BO64" s="56"/>
      <c r="BP64" s="56"/>
      <c r="BQ64" s="56"/>
      <c r="BR64" s="56"/>
      <c r="BS64" s="56"/>
      <c r="BT64" s="56"/>
      <c r="BU64" s="56"/>
      <c r="BV64" s="56"/>
      <c r="BW64" s="56"/>
      <c r="BX64" s="56"/>
      <c r="BY64" s="56"/>
      <c r="BZ64" s="56"/>
      <c r="CA64" s="56"/>
      <c r="CB64" s="56"/>
      <c r="CC64" s="56"/>
      <c r="CD64" s="56"/>
      <c r="CE64" s="56"/>
      <c r="CF64" s="56"/>
      <c r="CG64" s="56"/>
      <c r="CH64" s="56"/>
      <c r="CI64" s="56"/>
      <c r="CJ64" s="56"/>
      <c r="CK64" s="56"/>
      <c r="CL64" s="56"/>
      <c r="CM64" s="56"/>
      <c r="CN64" s="56"/>
      <c r="CO64" s="56"/>
      <c r="CP64" s="56"/>
      <c r="CQ64" s="56"/>
      <c r="CR64" s="56"/>
      <c r="CS64" s="56"/>
      <c r="CT64" s="56"/>
      <c r="CU64" s="56"/>
      <c r="CV64" s="56"/>
      <c r="CW64" s="56"/>
      <c r="CX64" s="56"/>
      <c r="CY64" s="56"/>
      <c r="CZ64" s="56"/>
      <c r="DA64" s="56"/>
      <c r="DB64" s="56"/>
      <c r="DC64" s="56"/>
      <c r="DD64" s="56"/>
      <c r="DE64" s="56"/>
      <c r="DF64" s="56"/>
      <c r="DG64" s="56"/>
      <c r="DH64" s="56"/>
      <c r="DI64" s="56"/>
      <c r="DJ64" s="56"/>
      <c r="DK64" s="56"/>
      <c r="DL64" s="56"/>
      <c r="DM64" s="56"/>
      <c r="DN64" s="56"/>
      <c r="DO64" s="56"/>
      <c r="DP64" s="56"/>
      <c r="DQ64" s="56"/>
      <c r="DR64" s="56"/>
      <c r="DS64" s="56"/>
      <c r="DT64" s="56"/>
      <c r="DU64" s="56"/>
      <c r="DV64" s="56"/>
      <c r="DW64" s="56"/>
      <c r="DX64" s="56"/>
      <c r="DY64" s="56"/>
      <c r="DZ64" s="56"/>
      <c r="EA64" s="56"/>
      <c r="EB64" s="56"/>
      <c r="EC64" s="56"/>
      <c r="ED64" s="56"/>
      <c r="EE64" s="56"/>
      <c r="EF64" s="56"/>
      <c r="EG64" s="56"/>
      <c r="EH64" s="56"/>
      <c r="EI64" s="56"/>
      <c r="EJ64" s="56"/>
      <c r="EK64" s="56"/>
      <c r="EL64" s="56"/>
      <c r="EM64" s="56"/>
      <c r="EN64" s="56"/>
      <c r="EO64" s="56"/>
      <c r="EP64" s="56"/>
      <c r="EQ64" s="56"/>
      <c r="ER64" s="56"/>
      <c r="ES64" s="56"/>
      <c r="ET64" s="56"/>
      <c r="EU64" s="56"/>
      <c r="EV64" s="56"/>
      <c r="EW64" s="56"/>
      <c r="EX64" s="56"/>
      <c r="EY64" s="56"/>
      <c r="EZ64" s="56"/>
      <c r="FA64" s="56"/>
      <c r="FB64" s="56"/>
      <c r="FC64" s="56"/>
      <c r="FD64" s="56"/>
      <c r="FE64" s="56"/>
      <c r="FF64" s="56"/>
      <c r="FG64" s="56"/>
      <c r="FH64" s="56"/>
      <c r="FI64" s="56"/>
      <c r="FJ64" s="56"/>
      <c r="FK64" s="56"/>
      <c r="FL64" s="56"/>
      <c r="FM64" s="56"/>
      <c r="FN64" s="56"/>
      <c r="FO64" s="56"/>
      <c r="FP64" s="56"/>
      <c r="FQ64" s="56"/>
      <c r="FR64" s="56"/>
      <c r="FS64" s="56"/>
      <c r="FT64" s="56"/>
      <c r="FU64" s="56"/>
      <c r="FV64" s="56"/>
      <c r="FW64" s="56"/>
      <c r="FX64" s="56"/>
      <c r="FY64" s="56"/>
      <c r="FZ64" s="56"/>
      <c r="GA64" s="56"/>
      <c r="GB64" s="56"/>
      <c r="GC64" s="56"/>
      <c r="GD64" s="56"/>
      <c r="GE64" s="56"/>
      <c r="GF64" s="56"/>
      <c r="GG64" s="56"/>
      <c r="GH64" s="56"/>
      <c r="GI64" s="56"/>
      <c r="GJ64" s="56"/>
      <c r="GK64" s="56"/>
      <c r="GL64" s="56"/>
      <c r="GM64" s="56"/>
      <c r="GN64" s="56"/>
      <c r="GO64" s="56"/>
      <c r="GP64" s="56"/>
      <c r="GQ64" s="56"/>
      <c r="GR64" s="56"/>
      <c r="GS64" s="56"/>
      <c r="GT64" s="56"/>
      <c r="GU64" s="56"/>
      <c r="GV64" s="56"/>
      <c r="GW64" s="56"/>
      <c r="GX64" s="56"/>
      <c r="GY64" s="56"/>
      <c r="GZ64" s="56"/>
      <c r="HA64" s="56"/>
      <c r="HB64" s="56"/>
      <c r="HC64" s="56"/>
      <c r="HD64" s="56"/>
      <c r="HE64" s="56"/>
      <c r="HF64" s="56"/>
      <c r="HG64" s="56"/>
      <c r="HH64" s="56"/>
      <c r="HI64" s="56"/>
      <c r="HJ64" s="56"/>
      <c r="HK64" s="56"/>
    </row>
    <row r="65" spans="1:219" ht="20.100000000000001"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BM65" s="56"/>
      <c r="BN65" s="56"/>
      <c r="BO65" s="56"/>
      <c r="BP65" s="56"/>
      <c r="BQ65" s="56"/>
      <c r="BR65" s="56"/>
      <c r="BS65" s="56"/>
      <c r="BT65" s="56"/>
      <c r="BU65" s="56"/>
      <c r="BV65" s="56"/>
      <c r="BW65" s="56"/>
      <c r="BX65" s="56"/>
      <c r="BY65" s="56"/>
      <c r="BZ65" s="56"/>
      <c r="CA65" s="56"/>
      <c r="CB65" s="56"/>
      <c r="CC65" s="56"/>
      <c r="CD65" s="56"/>
      <c r="CE65" s="56"/>
      <c r="CF65" s="56"/>
      <c r="CG65" s="56"/>
      <c r="CH65" s="56"/>
      <c r="CI65" s="56"/>
      <c r="CJ65" s="56"/>
      <c r="CK65" s="56"/>
      <c r="CL65" s="56"/>
      <c r="CM65" s="56"/>
      <c r="CN65" s="56"/>
      <c r="CO65" s="56"/>
      <c r="CP65" s="56"/>
      <c r="CQ65" s="56"/>
      <c r="CR65" s="56"/>
      <c r="CS65" s="56"/>
      <c r="CT65" s="56"/>
      <c r="CU65" s="56"/>
      <c r="CV65" s="56"/>
      <c r="CW65" s="56"/>
      <c r="CX65" s="56"/>
      <c r="CY65" s="56"/>
      <c r="CZ65" s="56"/>
      <c r="DA65" s="56"/>
      <c r="DB65" s="56"/>
      <c r="DC65" s="56"/>
      <c r="DD65" s="56"/>
      <c r="DE65" s="56"/>
      <c r="DF65" s="56"/>
      <c r="DG65" s="56"/>
      <c r="DH65" s="56"/>
      <c r="DI65" s="56"/>
      <c r="DJ65" s="56"/>
      <c r="DK65" s="56"/>
      <c r="DL65" s="56"/>
      <c r="DM65" s="56"/>
      <c r="DN65" s="56"/>
      <c r="DO65" s="56"/>
      <c r="DP65" s="56"/>
      <c r="DQ65" s="56"/>
      <c r="DR65" s="56"/>
      <c r="DS65" s="56"/>
      <c r="DT65" s="56"/>
      <c r="DU65" s="56"/>
      <c r="DV65" s="56"/>
      <c r="DW65" s="56"/>
      <c r="DX65" s="56"/>
      <c r="DY65" s="56"/>
      <c r="DZ65" s="56"/>
      <c r="EA65" s="56"/>
      <c r="EB65" s="56"/>
      <c r="EC65" s="56"/>
      <c r="ED65" s="56"/>
      <c r="EE65" s="56"/>
      <c r="EF65" s="56"/>
      <c r="EG65" s="56"/>
      <c r="EH65" s="56"/>
      <c r="EI65" s="56"/>
      <c r="EJ65" s="56"/>
      <c r="EK65" s="56"/>
      <c r="EL65" s="56"/>
      <c r="EM65" s="56"/>
      <c r="EN65" s="56"/>
      <c r="EO65" s="56"/>
      <c r="EP65" s="56"/>
      <c r="EQ65" s="56"/>
      <c r="ER65" s="56"/>
      <c r="ES65" s="56"/>
      <c r="ET65" s="56"/>
      <c r="EU65" s="56"/>
      <c r="EV65" s="56"/>
      <c r="EW65" s="56"/>
      <c r="EX65" s="56"/>
      <c r="EY65" s="56"/>
      <c r="EZ65" s="56"/>
      <c r="FA65" s="56"/>
      <c r="FB65" s="56"/>
      <c r="FC65" s="56"/>
      <c r="FD65" s="56"/>
      <c r="FE65" s="56"/>
      <c r="FF65" s="56"/>
      <c r="FG65" s="56"/>
      <c r="FH65" s="56"/>
      <c r="FI65" s="56"/>
      <c r="FJ65" s="56"/>
      <c r="FK65" s="56"/>
      <c r="FL65" s="56"/>
      <c r="FM65" s="56"/>
      <c r="FN65" s="56"/>
      <c r="FO65" s="56"/>
      <c r="FP65" s="56"/>
      <c r="FQ65" s="56"/>
      <c r="FR65" s="56"/>
      <c r="FS65" s="56"/>
      <c r="FT65" s="56"/>
      <c r="FU65" s="56"/>
      <c r="FV65" s="56"/>
      <c r="FW65" s="56"/>
      <c r="FX65" s="56"/>
      <c r="FY65" s="56"/>
      <c r="FZ65" s="56"/>
      <c r="GA65" s="56"/>
      <c r="GB65" s="56"/>
      <c r="GC65" s="56"/>
      <c r="GD65" s="56"/>
      <c r="GE65" s="56"/>
      <c r="GF65" s="56"/>
      <c r="GG65" s="56"/>
      <c r="GH65" s="56"/>
      <c r="GI65" s="56"/>
      <c r="GJ65" s="56"/>
      <c r="GK65" s="56"/>
      <c r="GL65" s="56"/>
      <c r="GM65" s="56"/>
      <c r="GN65" s="56"/>
      <c r="GO65" s="56"/>
      <c r="GP65" s="56"/>
      <c r="GQ65" s="56"/>
      <c r="GR65" s="56"/>
      <c r="GS65" s="56"/>
      <c r="GT65" s="56"/>
      <c r="GU65" s="56"/>
      <c r="GV65" s="56"/>
      <c r="GW65" s="56"/>
      <c r="GX65" s="56"/>
      <c r="GY65" s="56"/>
      <c r="GZ65" s="56"/>
      <c r="HA65" s="56"/>
      <c r="HB65" s="56"/>
      <c r="HC65" s="56"/>
      <c r="HD65" s="56"/>
      <c r="HE65" s="56"/>
      <c r="HF65" s="56"/>
      <c r="HG65" s="56"/>
      <c r="HH65" s="56"/>
      <c r="HI65" s="56"/>
      <c r="HJ65" s="56"/>
      <c r="HK65" s="56"/>
    </row>
    <row r="66" spans="1:219" ht="20.100000000000001"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56"/>
      <c r="BX66" s="56"/>
      <c r="BY66" s="56"/>
      <c r="BZ66" s="56"/>
      <c r="CA66" s="56"/>
      <c r="CB66" s="56"/>
      <c r="CC66" s="56"/>
      <c r="CD66" s="56"/>
      <c r="CE66" s="56"/>
      <c r="CF66" s="56"/>
      <c r="CG66" s="56"/>
      <c r="CH66" s="56"/>
      <c r="CI66" s="56"/>
      <c r="CJ66" s="56"/>
      <c r="CK66" s="56"/>
      <c r="CL66" s="56"/>
      <c r="CM66" s="56"/>
      <c r="CN66" s="56"/>
      <c r="CO66" s="56"/>
      <c r="CP66" s="56"/>
      <c r="CQ66" s="56"/>
      <c r="CR66" s="56"/>
      <c r="CS66" s="56"/>
      <c r="CT66" s="56"/>
      <c r="CU66" s="56"/>
      <c r="CV66" s="56"/>
      <c r="CW66" s="56"/>
      <c r="CX66" s="56"/>
      <c r="CY66" s="56"/>
      <c r="CZ66" s="56"/>
      <c r="DA66" s="56"/>
      <c r="DB66" s="56"/>
      <c r="DC66" s="56"/>
      <c r="DD66" s="56"/>
      <c r="DE66" s="56"/>
      <c r="DF66" s="56"/>
      <c r="DG66" s="56"/>
      <c r="DH66" s="56"/>
      <c r="DI66" s="56"/>
      <c r="DJ66" s="56"/>
      <c r="DK66" s="56"/>
      <c r="DL66" s="56"/>
      <c r="DM66" s="56"/>
      <c r="DN66" s="56"/>
      <c r="DO66" s="56"/>
      <c r="DP66" s="56"/>
      <c r="DQ66" s="56"/>
      <c r="DR66" s="56"/>
      <c r="DS66" s="56"/>
      <c r="DT66" s="56"/>
      <c r="DU66" s="56"/>
      <c r="DV66" s="56"/>
      <c r="DW66" s="56"/>
      <c r="DX66" s="56"/>
      <c r="DY66" s="56"/>
      <c r="DZ66" s="56"/>
      <c r="EA66" s="56"/>
      <c r="EB66" s="56"/>
      <c r="EC66" s="56"/>
      <c r="ED66" s="56"/>
      <c r="EE66" s="56"/>
      <c r="EF66" s="56"/>
      <c r="EG66" s="56"/>
      <c r="EH66" s="56"/>
      <c r="EI66" s="56"/>
      <c r="EJ66" s="56"/>
      <c r="EK66" s="56"/>
      <c r="EL66" s="56"/>
      <c r="EM66" s="56"/>
      <c r="EN66" s="56"/>
      <c r="EO66" s="56"/>
      <c r="EP66" s="56"/>
      <c r="EQ66" s="56"/>
      <c r="ER66" s="56"/>
      <c r="ES66" s="56"/>
      <c r="ET66" s="56"/>
      <c r="EU66" s="56"/>
      <c r="EV66" s="56"/>
      <c r="EW66" s="56"/>
      <c r="EX66" s="56"/>
      <c r="EY66" s="56"/>
      <c r="EZ66" s="56"/>
      <c r="FA66" s="56"/>
      <c r="FB66" s="56"/>
      <c r="FC66" s="56"/>
      <c r="FD66" s="56"/>
      <c r="FE66" s="56"/>
      <c r="FF66" s="56"/>
      <c r="FG66" s="56"/>
      <c r="FH66" s="56"/>
      <c r="FI66" s="56"/>
      <c r="FJ66" s="56"/>
      <c r="FK66" s="56"/>
      <c r="FL66" s="56"/>
      <c r="FM66" s="56"/>
      <c r="FN66" s="56"/>
      <c r="FO66" s="56"/>
      <c r="FP66" s="56"/>
      <c r="FQ66" s="56"/>
      <c r="FR66" s="56"/>
      <c r="FS66" s="56"/>
      <c r="FT66" s="56"/>
      <c r="FU66" s="56"/>
      <c r="FV66" s="56"/>
      <c r="FW66" s="56"/>
      <c r="FX66" s="56"/>
      <c r="FY66" s="56"/>
      <c r="FZ66" s="56"/>
      <c r="GA66" s="56"/>
      <c r="GB66" s="56"/>
      <c r="GC66" s="56"/>
      <c r="GD66" s="56"/>
      <c r="GE66" s="56"/>
      <c r="GF66" s="56"/>
      <c r="GG66" s="56"/>
      <c r="GH66" s="56"/>
      <c r="GI66" s="56"/>
      <c r="GJ66" s="56"/>
      <c r="GK66" s="56"/>
      <c r="GL66" s="56"/>
      <c r="GM66" s="56"/>
      <c r="GN66" s="56"/>
      <c r="GO66" s="56"/>
      <c r="GP66" s="56"/>
      <c r="GQ66" s="56"/>
      <c r="GR66" s="56"/>
      <c r="GS66" s="56"/>
      <c r="GT66" s="56"/>
      <c r="GU66" s="56"/>
      <c r="GV66" s="56"/>
      <c r="GW66" s="56"/>
      <c r="GX66" s="56"/>
      <c r="GY66" s="56"/>
      <c r="GZ66" s="56"/>
      <c r="HA66" s="56"/>
      <c r="HB66" s="56"/>
      <c r="HC66" s="56"/>
      <c r="HD66" s="56"/>
      <c r="HE66" s="56"/>
      <c r="HF66" s="56"/>
      <c r="HG66" s="56"/>
      <c r="HH66" s="56"/>
      <c r="HI66" s="56"/>
      <c r="HJ66" s="56"/>
      <c r="HK66" s="56"/>
    </row>
    <row r="67" spans="1:219" ht="20.100000000000001"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c r="CJ67" s="56"/>
      <c r="CK67" s="56"/>
      <c r="CL67" s="56"/>
      <c r="CM67" s="56"/>
      <c r="CN67" s="56"/>
      <c r="CO67" s="56"/>
      <c r="CP67" s="56"/>
      <c r="CQ67" s="56"/>
      <c r="CR67" s="56"/>
      <c r="CS67" s="56"/>
      <c r="CT67" s="56"/>
      <c r="CU67" s="56"/>
      <c r="CV67" s="56"/>
      <c r="CW67" s="56"/>
      <c r="CX67" s="56"/>
      <c r="CY67" s="56"/>
      <c r="CZ67" s="56"/>
      <c r="DA67" s="56"/>
      <c r="DB67" s="56"/>
      <c r="DC67" s="56"/>
      <c r="DD67" s="56"/>
      <c r="DE67" s="56"/>
      <c r="DF67" s="56"/>
      <c r="DG67" s="56"/>
      <c r="DH67" s="56"/>
      <c r="DI67" s="56"/>
      <c r="DJ67" s="56"/>
      <c r="DK67" s="56"/>
      <c r="DL67" s="56"/>
      <c r="DM67" s="56"/>
      <c r="DN67" s="56"/>
      <c r="DO67" s="56"/>
      <c r="DP67" s="56"/>
      <c r="DQ67" s="56"/>
      <c r="DR67" s="56"/>
      <c r="DS67" s="56"/>
      <c r="DT67" s="56"/>
      <c r="DU67" s="56"/>
      <c r="DV67" s="56"/>
      <c r="DW67" s="56"/>
      <c r="DX67" s="56"/>
      <c r="DY67" s="56"/>
      <c r="DZ67" s="56"/>
      <c r="EA67" s="56"/>
      <c r="EB67" s="56"/>
      <c r="EC67" s="56"/>
      <c r="ED67" s="56"/>
      <c r="EE67" s="56"/>
      <c r="EF67" s="56"/>
      <c r="EG67" s="56"/>
      <c r="EH67" s="56"/>
      <c r="EI67" s="56"/>
      <c r="EJ67" s="56"/>
      <c r="EK67" s="56"/>
      <c r="EL67" s="56"/>
      <c r="EM67" s="56"/>
      <c r="EN67" s="56"/>
      <c r="EO67" s="56"/>
      <c r="EP67" s="56"/>
      <c r="EQ67" s="56"/>
      <c r="ER67" s="56"/>
      <c r="ES67" s="56"/>
      <c r="ET67" s="56"/>
      <c r="EU67" s="56"/>
      <c r="EV67" s="56"/>
      <c r="EW67" s="56"/>
      <c r="EX67" s="56"/>
      <c r="EY67" s="56"/>
      <c r="EZ67" s="56"/>
      <c r="FA67" s="56"/>
      <c r="FB67" s="56"/>
      <c r="FC67" s="56"/>
      <c r="FD67" s="56"/>
      <c r="FE67" s="56"/>
      <c r="FF67" s="56"/>
      <c r="FG67" s="56"/>
      <c r="FH67" s="56"/>
      <c r="FI67" s="56"/>
      <c r="FJ67" s="56"/>
      <c r="FK67" s="56"/>
      <c r="FL67" s="56"/>
      <c r="FM67" s="56"/>
      <c r="FN67" s="56"/>
      <c r="FO67" s="56"/>
      <c r="FP67" s="56"/>
      <c r="FQ67" s="56"/>
      <c r="FR67" s="56"/>
      <c r="FS67" s="56"/>
      <c r="FT67" s="56"/>
      <c r="FU67" s="56"/>
      <c r="FV67" s="56"/>
      <c r="FW67" s="56"/>
      <c r="FX67" s="56"/>
      <c r="FY67" s="56"/>
      <c r="FZ67" s="56"/>
      <c r="GA67" s="56"/>
      <c r="GB67" s="56"/>
      <c r="GC67" s="56"/>
      <c r="GD67" s="56"/>
      <c r="GE67" s="56"/>
      <c r="GF67" s="56"/>
      <c r="GG67" s="56"/>
      <c r="GH67" s="56"/>
      <c r="GI67" s="56"/>
      <c r="GJ67" s="56"/>
      <c r="GK67" s="56"/>
      <c r="GL67" s="56"/>
      <c r="GM67" s="56"/>
      <c r="GN67" s="56"/>
      <c r="GO67" s="56"/>
      <c r="GP67" s="56"/>
      <c r="GQ67" s="56"/>
      <c r="GR67" s="56"/>
      <c r="GS67" s="56"/>
      <c r="GT67" s="56"/>
      <c r="GU67" s="56"/>
      <c r="GV67" s="56"/>
      <c r="GW67" s="56"/>
      <c r="GX67" s="56"/>
      <c r="GY67" s="56"/>
      <c r="GZ67" s="56"/>
      <c r="HA67" s="56"/>
      <c r="HB67" s="56"/>
      <c r="HC67" s="56"/>
      <c r="HD67" s="56"/>
      <c r="HE67" s="56"/>
      <c r="HF67" s="56"/>
      <c r="HG67" s="56"/>
      <c r="HH67" s="56"/>
      <c r="HI67" s="56"/>
      <c r="HJ67" s="56"/>
      <c r="HK67" s="56"/>
    </row>
    <row r="68" spans="1:219" ht="20.100000000000001"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56"/>
      <c r="BW68" s="56"/>
      <c r="BX68" s="56"/>
      <c r="BY68" s="56"/>
      <c r="BZ68" s="56"/>
      <c r="CA68" s="56"/>
      <c r="CB68" s="56"/>
      <c r="CC68" s="56"/>
      <c r="CD68" s="56"/>
      <c r="CE68" s="56"/>
      <c r="CF68" s="56"/>
      <c r="CG68" s="56"/>
      <c r="CH68" s="56"/>
      <c r="CI68" s="56"/>
      <c r="CJ68" s="56"/>
      <c r="CK68" s="56"/>
      <c r="CL68" s="56"/>
      <c r="CM68" s="56"/>
      <c r="CN68" s="56"/>
      <c r="CO68" s="56"/>
      <c r="CP68" s="56"/>
      <c r="CQ68" s="56"/>
      <c r="CR68" s="56"/>
      <c r="CS68" s="56"/>
      <c r="CT68" s="56"/>
      <c r="CU68" s="56"/>
      <c r="CV68" s="56"/>
      <c r="CW68" s="56"/>
      <c r="CX68" s="56"/>
      <c r="CY68" s="56"/>
      <c r="CZ68" s="56"/>
      <c r="DA68" s="56"/>
      <c r="DB68" s="56"/>
      <c r="DC68" s="56"/>
      <c r="DD68" s="56"/>
      <c r="DE68" s="56"/>
      <c r="DF68" s="56"/>
      <c r="DG68" s="56"/>
      <c r="DH68" s="56"/>
      <c r="DI68" s="56"/>
      <c r="DJ68" s="56"/>
      <c r="DK68" s="56"/>
      <c r="DL68" s="56"/>
      <c r="DM68" s="56"/>
      <c r="DN68" s="56"/>
      <c r="DO68" s="56"/>
      <c r="DP68" s="56"/>
      <c r="DQ68" s="56"/>
      <c r="DR68" s="56"/>
      <c r="DS68" s="56"/>
      <c r="DT68" s="56"/>
      <c r="DU68" s="56"/>
      <c r="DV68" s="56"/>
      <c r="DW68" s="56"/>
      <c r="DX68" s="56"/>
      <c r="DY68" s="56"/>
      <c r="DZ68" s="56"/>
      <c r="EA68" s="56"/>
      <c r="EB68" s="56"/>
      <c r="EC68" s="56"/>
      <c r="ED68" s="56"/>
      <c r="EE68" s="56"/>
      <c r="EF68" s="56"/>
      <c r="EG68" s="56"/>
      <c r="EH68" s="56"/>
      <c r="EI68" s="56"/>
      <c r="EJ68" s="56"/>
      <c r="EK68" s="56"/>
      <c r="EL68" s="56"/>
      <c r="EM68" s="56"/>
      <c r="EN68" s="56"/>
      <c r="EO68" s="56"/>
      <c r="EP68" s="56"/>
      <c r="EQ68" s="56"/>
      <c r="ER68" s="56"/>
      <c r="ES68" s="56"/>
      <c r="ET68" s="56"/>
      <c r="EU68" s="56"/>
      <c r="EV68" s="56"/>
      <c r="EW68" s="56"/>
      <c r="EX68" s="56"/>
      <c r="EY68" s="56"/>
      <c r="EZ68" s="56"/>
      <c r="FA68" s="56"/>
      <c r="FB68" s="56"/>
      <c r="FC68" s="56"/>
      <c r="FD68" s="56"/>
      <c r="FE68" s="56"/>
      <c r="FF68" s="56"/>
      <c r="FG68" s="56"/>
      <c r="FH68" s="56"/>
      <c r="FI68" s="56"/>
      <c r="FJ68" s="56"/>
      <c r="FK68" s="56"/>
      <c r="FL68" s="56"/>
      <c r="FM68" s="56"/>
      <c r="FN68" s="56"/>
      <c r="FO68" s="56"/>
      <c r="FP68" s="56"/>
      <c r="FQ68" s="56"/>
      <c r="FR68" s="56"/>
      <c r="FS68" s="56"/>
      <c r="FT68" s="56"/>
      <c r="FU68" s="56"/>
      <c r="FV68" s="56"/>
      <c r="FW68" s="56"/>
      <c r="FX68" s="56"/>
      <c r="FY68" s="56"/>
      <c r="FZ68" s="56"/>
      <c r="GA68" s="56"/>
      <c r="GB68" s="56"/>
      <c r="GC68" s="56"/>
      <c r="GD68" s="56"/>
      <c r="GE68" s="56"/>
      <c r="GF68" s="56"/>
      <c r="GG68" s="56"/>
      <c r="GH68" s="56"/>
      <c r="GI68" s="56"/>
      <c r="GJ68" s="56"/>
      <c r="GK68" s="56"/>
      <c r="GL68" s="56"/>
      <c r="GM68" s="56"/>
      <c r="GN68" s="56"/>
      <c r="GO68" s="56"/>
      <c r="GP68" s="56"/>
      <c r="GQ68" s="56"/>
      <c r="GR68" s="56"/>
      <c r="GS68" s="56"/>
      <c r="GT68" s="56"/>
      <c r="GU68" s="56"/>
      <c r="GV68" s="56"/>
      <c r="GW68" s="56"/>
      <c r="GX68" s="56"/>
      <c r="GY68" s="56"/>
      <c r="GZ68" s="56"/>
      <c r="HA68" s="56"/>
      <c r="HB68" s="56"/>
      <c r="HC68" s="56"/>
      <c r="HD68" s="56"/>
      <c r="HE68" s="56"/>
      <c r="HF68" s="56"/>
      <c r="HG68" s="56"/>
      <c r="HH68" s="56"/>
      <c r="HI68" s="56"/>
      <c r="HJ68" s="56"/>
      <c r="HK68" s="56"/>
    </row>
    <row r="69" spans="1:219" ht="20.100000000000001"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6"/>
      <c r="DD69" s="56"/>
      <c r="DE69" s="56"/>
      <c r="DF69" s="56"/>
      <c r="DG69" s="56"/>
      <c r="DH69" s="56"/>
      <c r="DI69" s="56"/>
      <c r="DJ69" s="56"/>
      <c r="DK69" s="56"/>
      <c r="DL69" s="56"/>
      <c r="DM69" s="56"/>
      <c r="DN69" s="56"/>
      <c r="DO69" s="56"/>
      <c r="DP69" s="56"/>
      <c r="DQ69" s="56"/>
      <c r="DR69" s="56"/>
      <c r="DS69" s="56"/>
      <c r="DT69" s="56"/>
      <c r="DU69" s="56"/>
      <c r="DV69" s="56"/>
      <c r="DW69" s="56"/>
      <c r="DX69" s="56"/>
      <c r="DY69" s="56"/>
      <c r="DZ69" s="56"/>
      <c r="EA69" s="56"/>
      <c r="EB69" s="56"/>
      <c r="EC69" s="56"/>
      <c r="ED69" s="56"/>
      <c r="EE69" s="56"/>
      <c r="EF69" s="56"/>
      <c r="EG69" s="56"/>
      <c r="EH69" s="56"/>
      <c r="EI69" s="56"/>
      <c r="EJ69" s="56"/>
      <c r="EK69" s="56"/>
      <c r="EL69" s="56"/>
      <c r="EM69" s="56"/>
      <c r="EN69" s="56"/>
      <c r="EO69" s="56"/>
      <c r="EP69" s="56"/>
      <c r="EQ69" s="56"/>
      <c r="ER69" s="56"/>
      <c r="ES69" s="56"/>
      <c r="ET69" s="56"/>
      <c r="EU69" s="56"/>
      <c r="EV69" s="56"/>
      <c r="EW69" s="56"/>
      <c r="EX69" s="56"/>
      <c r="EY69" s="56"/>
      <c r="EZ69" s="56"/>
      <c r="FA69" s="56"/>
      <c r="FB69" s="56"/>
      <c r="FC69" s="56"/>
      <c r="FD69" s="56"/>
      <c r="FE69" s="56"/>
      <c r="FF69" s="56"/>
      <c r="FG69" s="56"/>
      <c r="FH69" s="56"/>
      <c r="FI69" s="56"/>
      <c r="FJ69" s="56"/>
      <c r="FK69" s="56"/>
      <c r="FL69" s="56"/>
      <c r="FM69" s="56"/>
      <c r="FN69" s="56"/>
      <c r="FO69" s="56"/>
      <c r="FP69" s="56"/>
      <c r="FQ69" s="56"/>
      <c r="FR69" s="56"/>
      <c r="FS69" s="56"/>
      <c r="FT69" s="56"/>
      <c r="FU69" s="56"/>
      <c r="FV69" s="56"/>
      <c r="FW69" s="56"/>
      <c r="FX69" s="56"/>
      <c r="FY69" s="56"/>
      <c r="FZ69" s="56"/>
      <c r="GA69" s="56"/>
      <c r="GB69" s="56"/>
      <c r="GC69" s="56"/>
      <c r="GD69" s="56"/>
      <c r="GE69" s="56"/>
      <c r="GF69" s="56"/>
      <c r="GG69" s="56"/>
      <c r="GH69" s="56"/>
      <c r="GI69" s="56"/>
      <c r="GJ69" s="56"/>
      <c r="GK69" s="56"/>
      <c r="GL69" s="56"/>
      <c r="GM69" s="56"/>
      <c r="GN69" s="56"/>
      <c r="GO69" s="56"/>
      <c r="GP69" s="56"/>
      <c r="GQ69" s="56"/>
      <c r="GR69" s="56"/>
      <c r="GS69" s="56"/>
      <c r="GT69" s="56"/>
      <c r="GU69" s="56"/>
      <c r="GV69" s="56"/>
      <c r="GW69" s="56"/>
      <c r="GX69" s="56"/>
      <c r="GY69" s="56"/>
      <c r="GZ69" s="56"/>
      <c r="HA69" s="56"/>
      <c r="HB69" s="56"/>
      <c r="HC69" s="56"/>
      <c r="HD69" s="56"/>
      <c r="HE69" s="56"/>
      <c r="HF69" s="56"/>
      <c r="HG69" s="56"/>
      <c r="HH69" s="56"/>
      <c r="HI69" s="56"/>
      <c r="HJ69" s="56"/>
      <c r="HK69" s="56"/>
    </row>
    <row r="70" spans="1:219" ht="20.100000000000001"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c r="BM70" s="56"/>
      <c r="BN70" s="56"/>
      <c r="BO70" s="56"/>
      <c r="BP70" s="56"/>
      <c r="BQ70" s="56"/>
      <c r="BR70" s="56"/>
      <c r="BS70" s="56"/>
      <c r="BT70" s="56"/>
      <c r="BU70" s="56"/>
      <c r="BV70" s="56"/>
      <c r="BW70" s="56"/>
      <c r="BX70" s="56"/>
      <c r="BY70" s="56"/>
      <c r="BZ70" s="56"/>
      <c r="CA70" s="56"/>
      <c r="CB70" s="56"/>
      <c r="CC70" s="56"/>
      <c r="CD70" s="56"/>
      <c r="CE70" s="56"/>
      <c r="CF70" s="56"/>
      <c r="CG70" s="56"/>
      <c r="CH70" s="56"/>
      <c r="CI70" s="56"/>
      <c r="CJ70" s="56"/>
      <c r="CK70" s="56"/>
      <c r="CL70" s="56"/>
      <c r="CM70" s="56"/>
      <c r="CN70" s="56"/>
      <c r="CO70" s="56"/>
      <c r="CP70" s="56"/>
      <c r="CQ70" s="56"/>
      <c r="CR70" s="56"/>
      <c r="CS70" s="56"/>
      <c r="CT70" s="56"/>
      <c r="CU70" s="56"/>
      <c r="CV70" s="56"/>
      <c r="CW70" s="56"/>
      <c r="CX70" s="56"/>
      <c r="CY70" s="56"/>
      <c r="CZ70" s="56"/>
      <c r="DA70" s="56"/>
      <c r="DB70" s="56"/>
      <c r="DC70" s="56"/>
      <c r="DD70" s="56"/>
      <c r="DE70" s="56"/>
      <c r="DF70" s="56"/>
      <c r="DG70" s="56"/>
      <c r="DH70" s="56"/>
      <c r="DI70" s="56"/>
      <c r="DJ70" s="56"/>
      <c r="DK70" s="56"/>
      <c r="DL70" s="56"/>
      <c r="DM70" s="56"/>
      <c r="DN70" s="56"/>
      <c r="DO70" s="56"/>
      <c r="DP70" s="56"/>
      <c r="DQ70" s="56"/>
      <c r="DR70" s="56"/>
      <c r="DS70" s="56"/>
      <c r="DT70" s="56"/>
      <c r="DU70" s="56"/>
      <c r="DV70" s="56"/>
      <c r="DW70" s="56"/>
      <c r="DX70" s="56"/>
      <c r="DY70" s="56"/>
      <c r="DZ70" s="56"/>
      <c r="EA70" s="56"/>
      <c r="EB70" s="56"/>
      <c r="EC70" s="56"/>
      <c r="ED70" s="56"/>
      <c r="EE70" s="56"/>
      <c r="EF70" s="56"/>
      <c r="EG70" s="56"/>
      <c r="EH70" s="56"/>
      <c r="EI70" s="56"/>
      <c r="EJ70" s="56"/>
      <c r="EK70" s="56"/>
      <c r="EL70" s="56"/>
      <c r="EM70" s="56"/>
      <c r="EN70" s="56"/>
      <c r="EO70" s="56"/>
      <c r="EP70" s="56"/>
      <c r="EQ70" s="56"/>
      <c r="ER70" s="56"/>
      <c r="ES70" s="56"/>
      <c r="ET70" s="56"/>
      <c r="EU70" s="56"/>
      <c r="EV70" s="56"/>
      <c r="EW70" s="56"/>
      <c r="EX70" s="56"/>
      <c r="EY70" s="56"/>
      <c r="EZ70" s="56"/>
      <c r="FA70" s="56"/>
      <c r="FB70" s="56"/>
      <c r="FC70" s="56"/>
      <c r="FD70" s="56"/>
      <c r="FE70" s="56"/>
      <c r="FF70" s="56"/>
      <c r="FG70" s="56"/>
      <c r="FH70" s="56"/>
      <c r="FI70" s="56"/>
      <c r="FJ70" s="56"/>
      <c r="FK70" s="56"/>
      <c r="FL70" s="56"/>
      <c r="FM70" s="56"/>
      <c r="FN70" s="56"/>
      <c r="FO70" s="56"/>
      <c r="FP70" s="56"/>
      <c r="FQ70" s="56"/>
      <c r="FR70" s="56"/>
      <c r="FS70" s="56"/>
      <c r="FT70" s="56"/>
      <c r="FU70" s="56"/>
      <c r="FV70" s="56"/>
      <c r="FW70" s="56"/>
      <c r="FX70" s="56"/>
      <c r="FY70" s="56"/>
      <c r="FZ70" s="56"/>
      <c r="GA70" s="56"/>
      <c r="GB70" s="56"/>
      <c r="GC70" s="56"/>
      <c r="GD70" s="56"/>
      <c r="GE70" s="56"/>
      <c r="GF70" s="56"/>
      <c r="GG70" s="56"/>
      <c r="GH70" s="56"/>
      <c r="GI70" s="56"/>
      <c r="GJ70" s="56"/>
      <c r="GK70" s="56"/>
      <c r="GL70" s="56"/>
      <c r="GM70" s="56"/>
      <c r="GN70" s="56"/>
      <c r="GO70" s="56"/>
      <c r="GP70" s="56"/>
      <c r="GQ70" s="56"/>
      <c r="GR70" s="56"/>
      <c r="GS70" s="56"/>
      <c r="GT70" s="56"/>
      <c r="GU70" s="56"/>
      <c r="GV70" s="56"/>
      <c r="GW70" s="56"/>
      <c r="GX70" s="56"/>
      <c r="GY70" s="56"/>
      <c r="GZ70" s="56"/>
      <c r="HA70" s="56"/>
      <c r="HB70" s="56"/>
      <c r="HC70" s="56"/>
      <c r="HD70" s="56"/>
      <c r="HE70" s="56"/>
      <c r="HF70" s="56"/>
      <c r="HG70" s="56"/>
      <c r="HH70" s="56"/>
      <c r="HI70" s="56"/>
      <c r="HJ70" s="56"/>
      <c r="HK70" s="56"/>
    </row>
    <row r="71" spans="1:219" ht="20.100000000000001"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c r="BM71" s="56"/>
      <c r="BN71" s="56"/>
      <c r="BO71" s="56"/>
      <c r="BP71" s="56"/>
      <c r="BQ71" s="56"/>
      <c r="BR71" s="56"/>
      <c r="BS71" s="56"/>
      <c r="BT71" s="56"/>
      <c r="BU71" s="56"/>
      <c r="BV71" s="56"/>
      <c r="BW71" s="56"/>
      <c r="BX71" s="56"/>
      <c r="BY71" s="56"/>
      <c r="BZ71" s="56"/>
      <c r="CA71" s="56"/>
      <c r="CB71" s="56"/>
      <c r="CC71" s="56"/>
      <c r="CD71" s="56"/>
      <c r="CE71" s="56"/>
      <c r="CF71" s="56"/>
      <c r="CG71" s="56"/>
      <c r="CH71" s="56"/>
      <c r="CI71" s="56"/>
      <c r="CJ71" s="56"/>
      <c r="CK71" s="56"/>
      <c r="CL71" s="56"/>
      <c r="CM71" s="56"/>
      <c r="CN71" s="56"/>
      <c r="CO71" s="56"/>
      <c r="CP71" s="56"/>
      <c r="CQ71" s="56"/>
      <c r="CR71" s="56"/>
      <c r="CS71" s="56"/>
      <c r="CT71" s="56"/>
      <c r="CU71" s="56"/>
      <c r="CV71" s="56"/>
      <c r="CW71" s="56"/>
      <c r="CX71" s="56"/>
      <c r="CY71" s="56"/>
      <c r="CZ71" s="56"/>
      <c r="DA71" s="56"/>
      <c r="DB71" s="56"/>
      <c r="DC71" s="56"/>
      <c r="DD71" s="56"/>
      <c r="DE71" s="56"/>
      <c r="DF71" s="56"/>
      <c r="DG71" s="56"/>
      <c r="DH71" s="56"/>
      <c r="DI71" s="56"/>
      <c r="DJ71" s="56"/>
      <c r="DK71" s="56"/>
      <c r="DL71" s="56"/>
      <c r="DM71" s="56"/>
      <c r="DN71" s="56"/>
      <c r="DO71" s="56"/>
      <c r="DP71" s="56"/>
      <c r="DQ71" s="56"/>
      <c r="DR71" s="56"/>
      <c r="DS71" s="56"/>
      <c r="DT71" s="56"/>
      <c r="DU71" s="56"/>
      <c r="DV71" s="56"/>
      <c r="DW71" s="56"/>
      <c r="DX71" s="56"/>
      <c r="DY71" s="56"/>
      <c r="DZ71" s="56"/>
      <c r="EA71" s="56"/>
      <c r="EB71" s="56"/>
      <c r="EC71" s="56"/>
      <c r="ED71" s="56"/>
      <c r="EE71" s="56"/>
      <c r="EF71" s="56"/>
      <c r="EG71" s="56"/>
      <c r="EH71" s="56"/>
      <c r="EI71" s="56"/>
      <c r="EJ71" s="56"/>
      <c r="EK71" s="56"/>
      <c r="EL71" s="56"/>
      <c r="EM71" s="56"/>
      <c r="EN71" s="56"/>
      <c r="EO71" s="56"/>
      <c r="EP71" s="56"/>
      <c r="EQ71" s="56"/>
      <c r="ER71" s="56"/>
      <c r="ES71" s="56"/>
      <c r="ET71" s="56"/>
      <c r="EU71" s="56"/>
      <c r="EV71" s="56"/>
      <c r="EW71" s="56"/>
      <c r="EX71" s="56"/>
      <c r="EY71" s="56"/>
      <c r="EZ71" s="56"/>
      <c r="FA71" s="56"/>
      <c r="FB71" s="56"/>
      <c r="FC71" s="56"/>
      <c r="FD71" s="56"/>
      <c r="FE71" s="56"/>
      <c r="FF71" s="56"/>
      <c r="FG71" s="56"/>
      <c r="FH71" s="56"/>
      <c r="FI71" s="56"/>
      <c r="FJ71" s="56"/>
      <c r="FK71" s="56"/>
      <c r="FL71" s="56"/>
      <c r="FM71" s="56"/>
      <c r="FN71" s="56"/>
      <c r="FO71" s="56"/>
      <c r="FP71" s="56"/>
      <c r="FQ71" s="56"/>
      <c r="FR71" s="56"/>
      <c r="FS71" s="56"/>
      <c r="FT71" s="56"/>
      <c r="FU71" s="56"/>
      <c r="FV71" s="56"/>
      <c r="FW71" s="56"/>
      <c r="FX71" s="56"/>
      <c r="FY71" s="56"/>
      <c r="FZ71" s="56"/>
      <c r="GA71" s="56"/>
      <c r="GB71" s="56"/>
      <c r="GC71" s="56"/>
      <c r="GD71" s="56"/>
      <c r="GE71" s="56"/>
      <c r="GF71" s="56"/>
      <c r="GG71" s="56"/>
      <c r="GH71" s="56"/>
      <c r="GI71" s="56"/>
      <c r="GJ71" s="56"/>
      <c r="GK71" s="56"/>
      <c r="GL71" s="56"/>
      <c r="GM71" s="56"/>
      <c r="GN71" s="56"/>
      <c r="GO71" s="56"/>
      <c r="GP71" s="56"/>
      <c r="GQ71" s="56"/>
      <c r="GR71" s="56"/>
      <c r="GS71" s="56"/>
      <c r="GT71" s="56"/>
      <c r="GU71" s="56"/>
      <c r="GV71" s="56"/>
      <c r="GW71" s="56"/>
      <c r="GX71" s="56"/>
      <c r="GY71" s="56"/>
      <c r="GZ71" s="56"/>
      <c r="HA71" s="56"/>
      <c r="HB71" s="56"/>
      <c r="HC71" s="56"/>
      <c r="HD71" s="56"/>
      <c r="HE71" s="56"/>
      <c r="HF71" s="56"/>
      <c r="HG71" s="56"/>
      <c r="HH71" s="56"/>
      <c r="HI71" s="56"/>
      <c r="HJ71" s="56"/>
      <c r="HK71" s="56"/>
    </row>
    <row r="72" spans="1:219" ht="20.100000000000001"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c r="BM72" s="56"/>
      <c r="BN72" s="56"/>
      <c r="BO72" s="56"/>
      <c r="BP72" s="56"/>
      <c r="BQ72" s="56"/>
      <c r="BR72" s="56"/>
      <c r="BS72" s="56"/>
      <c r="BT72" s="56"/>
      <c r="BU72" s="56"/>
      <c r="BV72" s="56"/>
      <c r="BW72" s="56"/>
      <c r="BX72" s="56"/>
      <c r="BY72" s="56"/>
      <c r="BZ72" s="56"/>
      <c r="CA72" s="56"/>
      <c r="CB72" s="56"/>
      <c r="CC72" s="56"/>
      <c r="CD72" s="56"/>
      <c r="CE72" s="56"/>
      <c r="CF72" s="56"/>
      <c r="CG72" s="56"/>
      <c r="CH72" s="56"/>
      <c r="CI72" s="56"/>
      <c r="CJ72" s="56"/>
      <c r="CK72" s="56"/>
      <c r="CL72" s="56"/>
      <c r="CM72" s="56"/>
      <c r="CN72" s="56"/>
      <c r="CO72" s="56"/>
      <c r="CP72" s="56"/>
      <c r="CQ72" s="56"/>
      <c r="CR72" s="56"/>
      <c r="CS72" s="56"/>
      <c r="CT72" s="56"/>
      <c r="CU72" s="56"/>
      <c r="CV72" s="56"/>
      <c r="CW72" s="56"/>
      <c r="CX72" s="56"/>
      <c r="CY72" s="56"/>
      <c r="CZ72" s="56"/>
      <c r="DA72" s="56"/>
      <c r="DB72" s="56"/>
      <c r="DC72" s="56"/>
      <c r="DD72" s="56"/>
      <c r="DE72" s="56"/>
      <c r="DF72" s="56"/>
      <c r="DG72" s="56"/>
      <c r="DH72" s="56"/>
      <c r="DI72" s="56"/>
      <c r="DJ72" s="56"/>
      <c r="DK72" s="56"/>
      <c r="DL72" s="56"/>
      <c r="DM72" s="56"/>
      <c r="DN72" s="56"/>
      <c r="DO72" s="56"/>
      <c r="DP72" s="56"/>
      <c r="DQ72" s="56"/>
      <c r="DR72" s="56"/>
      <c r="DS72" s="56"/>
      <c r="DT72" s="56"/>
      <c r="DU72" s="56"/>
      <c r="DV72" s="56"/>
      <c r="DW72" s="56"/>
      <c r="DX72" s="56"/>
      <c r="DY72" s="56"/>
      <c r="DZ72" s="56"/>
      <c r="EA72" s="56"/>
      <c r="EB72" s="56"/>
      <c r="EC72" s="56"/>
      <c r="ED72" s="56"/>
      <c r="EE72" s="56"/>
      <c r="EF72" s="56"/>
      <c r="EG72" s="56"/>
      <c r="EH72" s="56"/>
      <c r="EI72" s="56"/>
      <c r="EJ72" s="56"/>
      <c r="EK72" s="56"/>
      <c r="EL72" s="56"/>
      <c r="EM72" s="56"/>
      <c r="EN72" s="56"/>
      <c r="EO72" s="56"/>
      <c r="EP72" s="56"/>
      <c r="EQ72" s="56"/>
      <c r="ER72" s="56"/>
      <c r="ES72" s="56"/>
      <c r="ET72" s="56"/>
      <c r="EU72" s="56"/>
      <c r="EV72" s="56"/>
      <c r="EW72" s="56"/>
      <c r="EX72" s="56"/>
      <c r="EY72" s="56"/>
      <c r="EZ72" s="56"/>
      <c r="FA72" s="56"/>
      <c r="FB72" s="56"/>
      <c r="FC72" s="56"/>
      <c r="FD72" s="56"/>
      <c r="FE72" s="56"/>
      <c r="FF72" s="56"/>
      <c r="FG72" s="56"/>
      <c r="FH72" s="56"/>
      <c r="FI72" s="56"/>
      <c r="FJ72" s="56"/>
      <c r="FK72" s="56"/>
      <c r="FL72" s="56"/>
      <c r="FM72" s="56"/>
      <c r="FN72" s="56"/>
      <c r="FO72" s="56"/>
      <c r="FP72" s="56"/>
      <c r="FQ72" s="56"/>
      <c r="FR72" s="56"/>
      <c r="FS72" s="56"/>
      <c r="FT72" s="56"/>
      <c r="FU72" s="56"/>
      <c r="FV72" s="56"/>
      <c r="FW72" s="56"/>
      <c r="FX72" s="56"/>
      <c r="FY72" s="56"/>
      <c r="FZ72" s="56"/>
      <c r="GA72" s="56"/>
      <c r="GB72" s="56"/>
      <c r="GC72" s="56"/>
      <c r="GD72" s="56"/>
      <c r="GE72" s="56"/>
      <c r="GF72" s="56"/>
      <c r="GG72" s="56"/>
      <c r="GH72" s="56"/>
      <c r="GI72" s="56"/>
      <c r="GJ72" s="56"/>
      <c r="GK72" s="56"/>
      <c r="GL72" s="56"/>
      <c r="GM72" s="56"/>
      <c r="GN72" s="56"/>
      <c r="GO72" s="56"/>
      <c r="GP72" s="56"/>
      <c r="GQ72" s="56"/>
      <c r="GR72" s="56"/>
      <c r="GS72" s="56"/>
      <c r="GT72" s="56"/>
      <c r="GU72" s="56"/>
      <c r="GV72" s="56"/>
      <c r="GW72" s="56"/>
      <c r="GX72" s="56"/>
      <c r="GY72" s="56"/>
      <c r="GZ72" s="56"/>
      <c r="HA72" s="56"/>
      <c r="HB72" s="56"/>
      <c r="HC72" s="56"/>
      <c r="HD72" s="56"/>
      <c r="HE72" s="56"/>
      <c r="HF72" s="56"/>
      <c r="HG72" s="56"/>
      <c r="HH72" s="56"/>
      <c r="HI72" s="56"/>
      <c r="HJ72" s="56"/>
      <c r="HK72" s="56"/>
    </row>
    <row r="73" spans="1:219" ht="20.100000000000001"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56"/>
      <c r="BF73" s="56"/>
      <c r="BG73" s="56"/>
      <c r="BH73" s="56"/>
      <c r="BI73" s="56"/>
      <c r="BJ73" s="56"/>
      <c r="BK73" s="56"/>
      <c r="BL73" s="56"/>
      <c r="BM73" s="56"/>
      <c r="BN73" s="56"/>
      <c r="BO73" s="56"/>
      <c r="BP73" s="56"/>
      <c r="BQ73" s="56"/>
      <c r="BR73" s="56"/>
      <c r="BS73" s="56"/>
      <c r="BT73" s="56"/>
      <c r="BU73" s="56"/>
      <c r="BV73" s="56"/>
      <c r="BW73" s="56"/>
      <c r="BX73" s="56"/>
      <c r="BY73" s="56"/>
      <c r="BZ73" s="56"/>
      <c r="CA73" s="56"/>
      <c r="CB73" s="56"/>
      <c r="CC73" s="56"/>
      <c r="CD73" s="56"/>
      <c r="CE73" s="56"/>
      <c r="CF73" s="56"/>
      <c r="CG73" s="56"/>
      <c r="CH73" s="56"/>
      <c r="CI73" s="56"/>
      <c r="CJ73" s="56"/>
      <c r="CK73" s="56"/>
      <c r="CL73" s="56"/>
      <c r="CM73" s="56"/>
      <c r="CN73" s="56"/>
      <c r="CO73" s="56"/>
      <c r="CP73" s="56"/>
      <c r="CQ73" s="56"/>
      <c r="CR73" s="56"/>
      <c r="CS73" s="56"/>
      <c r="CT73" s="56"/>
      <c r="CU73" s="56"/>
      <c r="CV73" s="56"/>
      <c r="CW73" s="56"/>
      <c r="CX73" s="56"/>
      <c r="CY73" s="56"/>
      <c r="CZ73" s="56"/>
      <c r="DA73" s="56"/>
      <c r="DB73" s="56"/>
      <c r="DC73" s="56"/>
      <c r="DD73" s="56"/>
      <c r="DE73" s="56"/>
      <c r="DF73" s="56"/>
      <c r="DG73" s="56"/>
      <c r="DH73" s="56"/>
      <c r="DI73" s="56"/>
      <c r="DJ73" s="56"/>
      <c r="DK73" s="56"/>
      <c r="DL73" s="56"/>
      <c r="DM73" s="56"/>
      <c r="DN73" s="56"/>
      <c r="DO73" s="56"/>
      <c r="DP73" s="56"/>
      <c r="DQ73" s="56"/>
      <c r="DR73" s="56"/>
      <c r="DS73" s="56"/>
      <c r="DT73" s="56"/>
      <c r="DU73" s="56"/>
      <c r="DV73" s="56"/>
      <c r="DW73" s="56"/>
      <c r="DX73" s="56"/>
      <c r="DY73" s="56"/>
      <c r="DZ73" s="56"/>
      <c r="EA73" s="56"/>
      <c r="EB73" s="56"/>
      <c r="EC73" s="56"/>
      <c r="ED73" s="56"/>
      <c r="EE73" s="56"/>
      <c r="EF73" s="56"/>
      <c r="EG73" s="56"/>
      <c r="EH73" s="56"/>
      <c r="EI73" s="56"/>
      <c r="EJ73" s="56"/>
      <c r="EK73" s="56"/>
      <c r="EL73" s="56"/>
      <c r="EM73" s="56"/>
      <c r="EN73" s="56"/>
      <c r="EO73" s="56"/>
      <c r="EP73" s="56"/>
      <c r="EQ73" s="56"/>
      <c r="ER73" s="56"/>
      <c r="ES73" s="56"/>
      <c r="ET73" s="56"/>
      <c r="EU73" s="56"/>
      <c r="EV73" s="56"/>
      <c r="EW73" s="56"/>
      <c r="EX73" s="56"/>
      <c r="EY73" s="56"/>
      <c r="EZ73" s="56"/>
      <c r="FA73" s="56"/>
      <c r="FB73" s="56"/>
      <c r="FC73" s="56"/>
      <c r="FD73" s="56"/>
      <c r="FE73" s="56"/>
      <c r="FF73" s="56"/>
      <c r="FG73" s="56"/>
      <c r="FH73" s="56"/>
      <c r="FI73" s="56"/>
      <c r="FJ73" s="56"/>
      <c r="FK73" s="56"/>
      <c r="FL73" s="56"/>
      <c r="FM73" s="56"/>
      <c r="FN73" s="56"/>
      <c r="FO73" s="56"/>
      <c r="FP73" s="56"/>
      <c r="FQ73" s="56"/>
      <c r="FR73" s="56"/>
      <c r="FS73" s="56"/>
      <c r="FT73" s="56"/>
      <c r="FU73" s="56"/>
      <c r="FV73" s="56"/>
      <c r="FW73" s="56"/>
      <c r="FX73" s="56"/>
      <c r="FY73" s="56"/>
      <c r="FZ73" s="56"/>
      <c r="GA73" s="56"/>
      <c r="GB73" s="56"/>
      <c r="GC73" s="56"/>
      <c r="GD73" s="56"/>
      <c r="GE73" s="56"/>
      <c r="GF73" s="56"/>
      <c r="GG73" s="56"/>
      <c r="GH73" s="56"/>
      <c r="GI73" s="56"/>
      <c r="GJ73" s="56"/>
      <c r="GK73" s="56"/>
      <c r="GL73" s="56"/>
      <c r="GM73" s="56"/>
      <c r="GN73" s="56"/>
      <c r="GO73" s="56"/>
      <c r="GP73" s="56"/>
      <c r="GQ73" s="56"/>
      <c r="GR73" s="56"/>
      <c r="GS73" s="56"/>
      <c r="GT73" s="56"/>
      <c r="GU73" s="56"/>
      <c r="GV73" s="56"/>
      <c r="GW73" s="56"/>
      <c r="GX73" s="56"/>
      <c r="GY73" s="56"/>
      <c r="GZ73" s="56"/>
      <c r="HA73" s="56"/>
      <c r="HB73" s="56"/>
      <c r="HC73" s="56"/>
      <c r="HD73" s="56"/>
      <c r="HE73" s="56"/>
      <c r="HF73" s="56"/>
      <c r="HG73" s="56"/>
      <c r="HH73" s="56"/>
      <c r="HI73" s="56"/>
      <c r="HJ73" s="56"/>
      <c r="HK73" s="56"/>
    </row>
    <row r="74" spans="1:219" ht="20.100000000000001"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56"/>
      <c r="BQ74" s="56"/>
      <c r="BR74" s="56"/>
      <c r="BS74" s="56"/>
      <c r="BT74" s="56"/>
      <c r="BU74" s="56"/>
      <c r="BV74" s="56"/>
      <c r="BW74" s="56"/>
      <c r="BX74" s="56"/>
      <c r="BY74" s="56"/>
      <c r="BZ74" s="56"/>
      <c r="CA74" s="56"/>
      <c r="CB74" s="56"/>
      <c r="CC74" s="56"/>
      <c r="CD74" s="56"/>
      <c r="CE74" s="56"/>
      <c r="CF74" s="56"/>
      <c r="CG74" s="56"/>
      <c r="CH74" s="56"/>
      <c r="CI74" s="56"/>
      <c r="CJ74" s="56"/>
      <c r="CK74" s="56"/>
      <c r="CL74" s="56"/>
      <c r="CM74" s="56"/>
      <c r="CN74" s="56"/>
      <c r="CO74" s="56"/>
      <c r="CP74" s="56"/>
      <c r="CQ74" s="56"/>
      <c r="CR74" s="56"/>
      <c r="CS74" s="56"/>
      <c r="CT74" s="56"/>
      <c r="CU74" s="56"/>
      <c r="CV74" s="56"/>
      <c r="CW74" s="56"/>
      <c r="CX74" s="56"/>
      <c r="CY74" s="56"/>
      <c r="CZ74" s="56"/>
      <c r="DA74" s="56"/>
      <c r="DB74" s="56"/>
      <c r="DC74" s="56"/>
      <c r="DD74" s="56"/>
      <c r="DE74" s="56"/>
      <c r="DF74" s="56"/>
      <c r="DG74" s="56"/>
      <c r="DH74" s="56"/>
      <c r="DI74" s="56"/>
      <c r="DJ74" s="56"/>
      <c r="DK74" s="56"/>
      <c r="DL74" s="56"/>
      <c r="DM74" s="56"/>
      <c r="DN74" s="56"/>
      <c r="DO74" s="56"/>
      <c r="DP74" s="56"/>
      <c r="DQ74" s="56"/>
      <c r="DR74" s="56"/>
      <c r="DS74" s="56"/>
      <c r="DT74" s="56"/>
      <c r="DU74" s="56"/>
      <c r="DV74" s="56"/>
      <c r="DW74" s="56"/>
      <c r="DX74" s="56"/>
      <c r="DY74" s="56"/>
      <c r="DZ74" s="56"/>
      <c r="EA74" s="56"/>
      <c r="EB74" s="56"/>
      <c r="EC74" s="56"/>
      <c r="ED74" s="56"/>
      <c r="EE74" s="56"/>
      <c r="EF74" s="56"/>
      <c r="EG74" s="56"/>
      <c r="EH74" s="56"/>
      <c r="EI74" s="56"/>
      <c r="EJ74" s="56"/>
      <c r="EK74" s="56"/>
      <c r="EL74" s="56"/>
      <c r="EM74" s="56"/>
      <c r="EN74" s="56"/>
      <c r="EO74" s="56"/>
      <c r="EP74" s="56"/>
      <c r="EQ74" s="56"/>
      <c r="ER74" s="56"/>
      <c r="ES74" s="56"/>
      <c r="ET74" s="56"/>
      <c r="EU74" s="56"/>
      <c r="EV74" s="56"/>
      <c r="EW74" s="56"/>
      <c r="EX74" s="56"/>
      <c r="EY74" s="56"/>
      <c r="EZ74" s="56"/>
      <c r="FA74" s="56"/>
      <c r="FB74" s="56"/>
      <c r="FC74" s="56"/>
      <c r="FD74" s="56"/>
      <c r="FE74" s="56"/>
      <c r="FF74" s="56"/>
      <c r="FG74" s="56"/>
      <c r="FH74" s="56"/>
      <c r="FI74" s="56"/>
      <c r="FJ74" s="56"/>
      <c r="FK74" s="56"/>
      <c r="FL74" s="56"/>
      <c r="FM74" s="56"/>
      <c r="FN74" s="56"/>
      <c r="FO74" s="56"/>
      <c r="FP74" s="56"/>
      <c r="FQ74" s="56"/>
      <c r="FR74" s="56"/>
      <c r="FS74" s="56"/>
      <c r="FT74" s="56"/>
      <c r="FU74" s="56"/>
      <c r="FV74" s="56"/>
      <c r="FW74" s="56"/>
      <c r="FX74" s="56"/>
      <c r="FY74" s="56"/>
      <c r="FZ74" s="56"/>
      <c r="GA74" s="56"/>
      <c r="GB74" s="56"/>
      <c r="GC74" s="56"/>
      <c r="GD74" s="56"/>
      <c r="GE74" s="56"/>
      <c r="GF74" s="56"/>
      <c r="GG74" s="56"/>
      <c r="GH74" s="56"/>
      <c r="GI74" s="56"/>
      <c r="GJ74" s="56"/>
      <c r="GK74" s="56"/>
      <c r="GL74" s="56"/>
      <c r="GM74" s="56"/>
      <c r="GN74" s="56"/>
      <c r="GO74" s="56"/>
      <c r="GP74" s="56"/>
      <c r="GQ74" s="56"/>
      <c r="GR74" s="56"/>
      <c r="GS74" s="56"/>
      <c r="GT74" s="56"/>
      <c r="GU74" s="56"/>
      <c r="GV74" s="56"/>
      <c r="GW74" s="56"/>
      <c r="GX74" s="56"/>
      <c r="GY74" s="56"/>
      <c r="GZ74" s="56"/>
      <c r="HA74" s="56"/>
      <c r="HB74" s="56"/>
      <c r="HC74" s="56"/>
      <c r="HD74" s="56"/>
      <c r="HE74" s="56"/>
      <c r="HF74" s="56"/>
      <c r="HG74" s="56"/>
      <c r="HH74" s="56"/>
      <c r="HI74" s="56"/>
      <c r="HJ74" s="56"/>
      <c r="HK74" s="56"/>
    </row>
    <row r="75" spans="1:219" ht="20.100000000000001"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c r="BM75" s="56"/>
      <c r="BN75" s="56"/>
      <c r="BO75" s="56"/>
      <c r="BP75" s="56"/>
      <c r="BQ75" s="56"/>
      <c r="BR75" s="56"/>
      <c r="BS75" s="56"/>
      <c r="BT75" s="56"/>
      <c r="BU75" s="56"/>
      <c r="BV75" s="56"/>
      <c r="BW75" s="56"/>
      <c r="BX75" s="56"/>
      <c r="BY75" s="56"/>
      <c r="BZ75" s="56"/>
      <c r="CA75" s="56"/>
      <c r="CB75" s="56"/>
      <c r="CC75" s="56"/>
      <c r="CD75" s="56"/>
      <c r="CE75" s="56"/>
      <c r="CF75" s="56"/>
      <c r="CG75" s="56"/>
      <c r="CH75" s="56"/>
      <c r="CI75" s="56"/>
      <c r="CJ75" s="56"/>
      <c r="CK75" s="56"/>
      <c r="CL75" s="56"/>
      <c r="CM75" s="56"/>
      <c r="CN75" s="56"/>
      <c r="CO75" s="56"/>
      <c r="CP75" s="56"/>
      <c r="CQ75" s="56"/>
      <c r="CR75" s="56"/>
      <c r="CS75" s="56"/>
      <c r="CT75" s="56"/>
      <c r="CU75" s="56"/>
      <c r="CV75" s="56"/>
      <c r="CW75" s="56"/>
      <c r="CX75" s="56"/>
      <c r="CY75" s="56"/>
      <c r="CZ75" s="56"/>
      <c r="DA75" s="56"/>
      <c r="DB75" s="56"/>
      <c r="DC75" s="56"/>
      <c r="DD75" s="56"/>
      <c r="DE75" s="56"/>
      <c r="DF75" s="56"/>
      <c r="DG75" s="56"/>
      <c r="DH75" s="56"/>
      <c r="DI75" s="56"/>
      <c r="DJ75" s="56"/>
      <c r="DK75" s="56"/>
      <c r="DL75" s="56"/>
      <c r="DM75" s="56"/>
      <c r="DN75" s="56"/>
      <c r="DO75" s="56"/>
      <c r="DP75" s="56"/>
      <c r="DQ75" s="56"/>
      <c r="DR75" s="56"/>
      <c r="DS75" s="56"/>
      <c r="DT75" s="56"/>
      <c r="DU75" s="56"/>
      <c r="DV75" s="56"/>
      <c r="DW75" s="56"/>
      <c r="DX75" s="56"/>
      <c r="DY75" s="56"/>
      <c r="DZ75" s="56"/>
      <c r="EA75" s="56"/>
      <c r="EB75" s="56"/>
      <c r="EC75" s="56"/>
      <c r="ED75" s="56"/>
      <c r="EE75" s="56"/>
      <c r="EF75" s="56"/>
      <c r="EG75" s="56"/>
      <c r="EH75" s="56"/>
      <c r="EI75" s="56"/>
      <c r="EJ75" s="56"/>
      <c r="EK75" s="56"/>
      <c r="EL75" s="56"/>
      <c r="EM75" s="56"/>
      <c r="EN75" s="56"/>
      <c r="EO75" s="56"/>
      <c r="EP75" s="56"/>
      <c r="EQ75" s="56"/>
      <c r="ER75" s="56"/>
      <c r="ES75" s="56"/>
      <c r="ET75" s="56"/>
      <c r="EU75" s="56"/>
      <c r="EV75" s="56"/>
      <c r="EW75" s="56"/>
      <c r="EX75" s="56"/>
      <c r="EY75" s="56"/>
      <c r="EZ75" s="56"/>
      <c r="FA75" s="56"/>
      <c r="FB75" s="56"/>
      <c r="FC75" s="56"/>
      <c r="FD75" s="56"/>
      <c r="FE75" s="56"/>
      <c r="FF75" s="56"/>
      <c r="FG75" s="56"/>
      <c r="FH75" s="56"/>
      <c r="FI75" s="56"/>
      <c r="FJ75" s="56"/>
      <c r="FK75" s="56"/>
      <c r="FL75" s="56"/>
      <c r="FM75" s="56"/>
      <c r="FN75" s="56"/>
      <c r="FO75" s="56"/>
      <c r="FP75" s="56"/>
      <c r="FQ75" s="56"/>
      <c r="FR75" s="56"/>
      <c r="FS75" s="56"/>
      <c r="FT75" s="56"/>
      <c r="FU75" s="56"/>
      <c r="FV75" s="56"/>
      <c r="FW75" s="56"/>
      <c r="FX75" s="56"/>
      <c r="FY75" s="56"/>
      <c r="FZ75" s="56"/>
      <c r="GA75" s="56"/>
      <c r="GB75" s="56"/>
      <c r="GC75" s="56"/>
      <c r="GD75" s="56"/>
      <c r="GE75" s="56"/>
      <c r="GF75" s="56"/>
      <c r="GG75" s="56"/>
      <c r="GH75" s="56"/>
      <c r="GI75" s="56"/>
      <c r="GJ75" s="56"/>
      <c r="GK75" s="56"/>
      <c r="GL75" s="56"/>
      <c r="GM75" s="56"/>
      <c r="GN75" s="56"/>
      <c r="GO75" s="56"/>
      <c r="GP75" s="56"/>
      <c r="GQ75" s="56"/>
      <c r="GR75" s="56"/>
      <c r="GS75" s="56"/>
      <c r="GT75" s="56"/>
      <c r="GU75" s="56"/>
      <c r="GV75" s="56"/>
      <c r="GW75" s="56"/>
      <c r="GX75" s="56"/>
      <c r="GY75" s="56"/>
      <c r="GZ75" s="56"/>
      <c r="HA75" s="56"/>
      <c r="HB75" s="56"/>
      <c r="HC75" s="56"/>
      <c r="HD75" s="56"/>
      <c r="HE75" s="56"/>
      <c r="HF75" s="56"/>
      <c r="HG75" s="56"/>
      <c r="HH75" s="56"/>
      <c r="HI75" s="56"/>
      <c r="HJ75" s="56"/>
      <c r="HK75" s="56"/>
    </row>
    <row r="76" spans="1:219" ht="20.100000000000001"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56"/>
      <c r="BQ76" s="56"/>
      <c r="BR76" s="56"/>
      <c r="BS76" s="56"/>
      <c r="BT76" s="56"/>
      <c r="BU76" s="56"/>
      <c r="BV76" s="56"/>
      <c r="BW76" s="56"/>
      <c r="BX76" s="56"/>
      <c r="BY76" s="56"/>
      <c r="BZ76" s="56"/>
      <c r="CA76" s="56"/>
      <c r="CB76" s="56"/>
      <c r="CC76" s="56"/>
      <c r="CD76" s="56"/>
      <c r="CE76" s="56"/>
      <c r="CF76" s="56"/>
      <c r="CG76" s="56"/>
      <c r="CH76" s="56"/>
      <c r="CI76" s="56"/>
      <c r="CJ76" s="56"/>
      <c r="CK76" s="56"/>
      <c r="CL76" s="56"/>
      <c r="CM76" s="56"/>
      <c r="CN76" s="56"/>
      <c r="CO76" s="56"/>
      <c r="CP76" s="56"/>
      <c r="CQ76" s="56"/>
      <c r="CR76" s="56"/>
      <c r="CS76" s="56"/>
      <c r="CT76" s="56"/>
      <c r="CU76" s="56"/>
      <c r="CV76" s="56"/>
      <c r="CW76" s="56"/>
      <c r="CX76" s="56"/>
      <c r="CY76" s="56"/>
      <c r="CZ76" s="56"/>
      <c r="DA76" s="56"/>
      <c r="DB76" s="56"/>
      <c r="DC76" s="56"/>
      <c r="DD76" s="56"/>
      <c r="DE76" s="56"/>
      <c r="DF76" s="56"/>
      <c r="DG76" s="56"/>
      <c r="DH76" s="56"/>
      <c r="DI76" s="56"/>
      <c r="DJ76" s="56"/>
      <c r="DK76" s="56"/>
      <c r="DL76" s="56"/>
      <c r="DM76" s="56"/>
      <c r="DN76" s="56"/>
      <c r="DO76" s="56"/>
      <c r="DP76" s="56"/>
      <c r="DQ76" s="56"/>
      <c r="DR76" s="56"/>
      <c r="DS76" s="56"/>
      <c r="DT76" s="56"/>
      <c r="DU76" s="56"/>
      <c r="DV76" s="56"/>
      <c r="DW76" s="56"/>
      <c r="DX76" s="56"/>
      <c r="DY76" s="56"/>
      <c r="DZ76" s="56"/>
      <c r="EA76" s="56"/>
      <c r="EB76" s="56"/>
      <c r="EC76" s="56"/>
      <c r="ED76" s="56"/>
      <c r="EE76" s="56"/>
      <c r="EF76" s="56"/>
      <c r="EG76" s="56"/>
      <c r="EH76" s="56"/>
      <c r="EI76" s="56"/>
      <c r="EJ76" s="56"/>
      <c r="EK76" s="56"/>
      <c r="EL76" s="56"/>
      <c r="EM76" s="56"/>
      <c r="EN76" s="56"/>
      <c r="EO76" s="56"/>
      <c r="EP76" s="56"/>
      <c r="EQ76" s="56"/>
      <c r="ER76" s="56"/>
      <c r="ES76" s="56"/>
      <c r="ET76" s="56"/>
      <c r="EU76" s="56"/>
      <c r="EV76" s="56"/>
      <c r="EW76" s="56"/>
      <c r="EX76" s="56"/>
      <c r="EY76" s="56"/>
      <c r="EZ76" s="56"/>
      <c r="FA76" s="56"/>
      <c r="FB76" s="56"/>
      <c r="FC76" s="56"/>
      <c r="FD76" s="56"/>
      <c r="FE76" s="56"/>
      <c r="FF76" s="56"/>
      <c r="FG76" s="56"/>
      <c r="FH76" s="56"/>
      <c r="FI76" s="56"/>
      <c r="FJ76" s="56"/>
      <c r="FK76" s="56"/>
      <c r="FL76" s="56"/>
      <c r="FM76" s="56"/>
      <c r="FN76" s="56"/>
      <c r="FO76" s="56"/>
      <c r="FP76" s="56"/>
      <c r="FQ76" s="56"/>
      <c r="FR76" s="56"/>
      <c r="FS76" s="56"/>
      <c r="FT76" s="56"/>
      <c r="FU76" s="56"/>
      <c r="FV76" s="56"/>
      <c r="FW76" s="56"/>
      <c r="FX76" s="56"/>
      <c r="FY76" s="56"/>
      <c r="FZ76" s="56"/>
      <c r="GA76" s="56"/>
      <c r="GB76" s="56"/>
      <c r="GC76" s="56"/>
      <c r="GD76" s="56"/>
      <c r="GE76" s="56"/>
      <c r="GF76" s="56"/>
      <c r="GG76" s="56"/>
      <c r="GH76" s="56"/>
      <c r="GI76" s="56"/>
      <c r="GJ76" s="56"/>
      <c r="GK76" s="56"/>
      <c r="GL76" s="56"/>
      <c r="GM76" s="56"/>
      <c r="GN76" s="56"/>
      <c r="GO76" s="56"/>
      <c r="GP76" s="56"/>
      <c r="GQ76" s="56"/>
      <c r="GR76" s="56"/>
      <c r="GS76" s="56"/>
      <c r="GT76" s="56"/>
      <c r="GU76" s="56"/>
      <c r="GV76" s="56"/>
      <c r="GW76" s="56"/>
      <c r="GX76" s="56"/>
      <c r="GY76" s="56"/>
      <c r="GZ76" s="56"/>
      <c r="HA76" s="56"/>
      <c r="HB76" s="56"/>
      <c r="HC76" s="56"/>
      <c r="HD76" s="56"/>
      <c r="HE76" s="56"/>
      <c r="HF76" s="56"/>
      <c r="HG76" s="56"/>
      <c r="HH76" s="56"/>
      <c r="HI76" s="56"/>
      <c r="HJ76" s="56"/>
      <c r="HK76" s="56"/>
    </row>
    <row r="77" spans="1:219" ht="20.100000000000001"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c r="BK77" s="56"/>
      <c r="BL77" s="56"/>
      <c r="BM77" s="56"/>
      <c r="BN77" s="56"/>
      <c r="BO77" s="56"/>
      <c r="BP77" s="56"/>
      <c r="BQ77" s="56"/>
      <c r="BR77" s="56"/>
      <c r="BS77" s="56"/>
      <c r="BT77" s="56"/>
      <c r="BU77" s="56"/>
      <c r="BV77" s="56"/>
      <c r="BW77" s="56"/>
      <c r="BX77" s="56"/>
      <c r="BY77" s="56"/>
      <c r="BZ77" s="56"/>
      <c r="CA77" s="56"/>
      <c r="CB77" s="56"/>
      <c r="CC77" s="56"/>
      <c r="CD77" s="56"/>
      <c r="CE77" s="56"/>
      <c r="CF77" s="56"/>
      <c r="CG77" s="56"/>
      <c r="CH77" s="56"/>
      <c r="CI77" s="56"/>
      <c r="CJ77" s="56"/>
      <c r="CK77" s="56"/>
      <c r="CL77" s="56"/>
      <c r="CM77" s="56"/>
      <c r="CN77" s="56"/>
      <c r="CO77" s="56"/>
      <c r="CP77" s="56"/>
      <c r="CQ77" s="56"/>
      <c r="CR77" s="56"/>
      <c r="CS77" s="56"/>
      <c r="CT77" s="56"/>
      <c r="CU77" s="56"/>
      <c r="CV77" s="56"/>
      <c r="CW77" s="56"/>
      <c r="CX77" s="56"/>
      <c r="CY77" s="56"/>
      <c r="CZ77" s="56"/>
      <c r="DA77" s="56"/>
      <c r="DB77" s="56"/>
      <c r="DC77" s="56"/>
      <c r="DD77" s="56"/>
      <c r="DE77" s="56"/>
      <c r="DF77" s="56"/>
      <c r="DG77" s="56"/>
      <c r="DH77" s="56"/>
      <c r="DI77" s="56"/>
      <c r="DJ77" s="56"/>
      <c r="DK77" s="56"/>
      <c r="DL77" s="56"/>
      <c r="DM77" s="56"/>
      <c r="DN77" s="56"/>
      <c r="DO77" s="56"/>
      <c r="DP77" s="56"/>
      <c r="DQ77" s="56"/>
      <c r="DR77" s="56"/>
      <c r="DS77" s="56"/>
      <c r="DT77" s="56"/>
      <c r="DU77" s="56"/>
      <c r="DV77" s="56"/>
      <c r="DW77" s="56"/>
      <c r="DX77" s="56"/>
      <c r="DY77" s="56"/>
      <c r="DZ77" s="56"/>
      <c r="EA77" s="56"/>
      <c r="EB77" s="56"/>
      <c r="EC77" s="56"/>
      <c r="ED77" s="56"/>
      <c r="EE77" s="56"/>
      <c r="EF77" s="56"/>
      <c r="EG77" s="56"/>
      <c r="EH77" s="56"/>
      <c r="EI77" s="56"/>
      <c r="EJ77" s="56"/>
      <c r="EK77" s="56"/>
      <c r="EL77" s="56"/>
      <c r="EM77" s="56"/>
      <c r="EN77" s="56"/>
      <c r="EO77" s="56"/>
      <c r="EP77" s="56"/>
      <c r="EQ77" s="56"/>
      <c r="ER77" s="56"/>
      <c r="ES77" s="56"/>
      <c r="ET77" s="56"/>
      <c r="EU77" s="56"/>
      <c r="EV77" s="56"/>
      <c r="EW77" s="56"/>
      <c r="EX77" s="56"/>
      <c r="EY77" s="56"/>
      <c r="EZ77" s="56"/>
      <c r="FA77" s="56"/>
      <c r="FB77" s="56"/>
      <c r="FC77" s="56"/>
      <c r="FD77" s="56"/>
      <c r="FE77" s="56"/>
      <c r="FF77" s="56"/>
      <c r="FG77" s="56"/>
      <c r="FH77" s="56"/>
      <c r="FI77" s="56"/>
      <c r="FJ77" s="56"/>
      <c r="FK77" s="56"/>
      <c r="FL77" s="56"/>
      <c r="FM77" s="56"/>
      <c r="FN77" s="56"/>
      <c r="FO77" s="56"/>
      <c r="FP77" s="56"/>
      <c r="FQ77" s="56"/>
      <c r="FR77" s="56"/>
      <c r="FS77" s="56"/>
      <c r="FT77" s="56"/>
      <c r="FU77" s="56"/>
      <c r="FV77" s="56"/>
      <c r="FW77" s="56"/>
      <c r="FX77" s="56"/>
      <c r="FY77" s="56"/>
      <c r="FZ77" s="56"/>
      <c r="GA77" s="56"/>
      <c r="GB77" s="56"/>
      <c r="GC77" s="56"/>
      <c r="GD77" s="56"/>
      <c r="GE77" s="56"/>
      <c r="GF77" s="56"/>
      <c r="GG77" s="56"/>
      <c r="GH77" s="56"/>
      <c r="GI77" s="56"/>
      <c r="GJ77" s="56"/>
      <c r="GK77" s="56"/>
      <c r="GL77" s="56"/>
      <c r="GM77" s="56"/>
      <c r="GN77" s="56"/>
      <c r="GO77" s="56"/>
      <c r="GP77" s="56"/>
      <c r="GQ77" s="56"/>
      <c r="GR77" s="56"/>
      <c r="GS77" s="56"/>
      <c r="GT77" s="56"/>
      <c r="GU77" s="56"/>
      <c r="GV77" s="56"/>
      <c r="GW77" s="56"/>
      <c r="GX77" s="56"/>
      <c r="GY77" s="56"/>
      <c r="GZ77" s="56"/>
      <c r="HA77" s="56"/>
      <c r="HB77" s="56"/>
      <c r="HC77" s="56"/>
      <c r="HD77" s="56"/>
      <c r="HE77" s="56"/>
      <c r="HF77" s="56"/>
      <c r="HG77" s="56"/>
      <c r="HH77" s="56"/>
      <c r="HI77" s="56"/>
      <c r="HJ77" s="56"/>
      <c r="HK77" s="56"/>
    </row>
    <row r="78" spans="1:219" ht="20.100000000000001"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c r="BM78" s="56"/>
      <c r="BN78" s="56"/>
      <c r="BO78" s="56"/>
      <c r="BP78" s="56"/>
      <c r="BQ78" s="56"/>
      <c r="BR78" s="56"/>
      <c r="BS78" s="56"/>
      <c r="BT78" s="56"/>
      <c r="BU78" s="56"/>
      <c r="BV78" s="56"/>
      <c r="BW78" s="56"/>
      <c r="BX78" s="56"/>
      <c r="BY78" s="56"/>
      <c r="BZ78" s="56"/>
      <c r="CA78" s="56"/>
      <c r="CB78" s="56"/>
      <c r="CC78" s="56"/>
      <c r="CD78" s="56"/>
      <c r="CE78" s="56"/>
      <c r="CF78" s="56"/>
      <c r="CG78" s="56"/>
      <c r="CH78" s="56"/>
      <c r="CI78" s="56"/>
      <c r="CJ78" s="56"/>
      <c r="CK78" s="56"/>
      <c r="CL78" s="56"/>
      <c r="CM78" s="56"/>
      <c r="CN78" s="56"/>
      <c r="CO78" s="56"/>
      <c r="CP78" s="56"/>
      <c r="CQ78" s="56"/>
      <c r="CR78" s="56"/>
      <c r="CS78" s="56"/>
      <c r="CT78" s="56"/>
      <c r="CU78" s="56"/>
      <c r="CV78" s="56"/>
      <c r="CW78" s="56"/>
      <c r="CX78" s="56"/>
      <c r="CY78" s="56"/>
      <c r="CZ78" s="56"/>
      <c r="DA78" s="56"/>
      <c r="DB78" s="56"/>
      <c r="DC78" s="56"/>
      <c r="DD78" s="56"/>
      <c r="DE78" s="56"/>
      <c r="DF78" s="56"/>
      <c r="DG78" s="56"/>
      <c r="DH78" s="56"/>
      <c r="DI78" s="56"/>
      <c r="DJ78" s="56"/>
      <c r="DK78" s="56"/>
      <c r="DL78" s="56"/>
      <c r="DM78" s="56"/>
      <c r="DN78" s="56"/>
      <c r="DO78" s="56"/>
      <c r="DP78" s="56"/>
      <c r="DQ78" s="56"/>
      <c r="DR78" s="56"/>
      <c r="DS78" s="56"/>
      <c r="DT78" s="56"/>
      <c r="DU78" s="56"/>
      <c r="DV78" s="56"/>
      <c r="DW78" s="56"/>
      <c r="DX78" s="56"/>
      <c r="DY78" s="56"/>
      <c r="DZ78" s="56"/>
      <c r="EA78" s="56"/>
      <c r="EB78" s="56"/>
      <c r="EC78" s="56"/>
      <c r="ED78" s="56"/>
      <c r="EE78" s="56"/>
      <c r="EF78" s="56"/>
      <c r="EG78" s="56"/>
      <c r="EH78" s="56"/>
      <c r="EI78" s="56"/>
      <c r="EJ78" s="56"/>
      <c r="EK78" s="56"/>
      <c r="EL78" s="56"/>
      <c r="EM78" s="56"/>
      <c r="EN78" s="56"/>
      <c r="EO78" s="56"/>
      <c r="EP78" s="56"/>
      <c r="EQ78" s="56"/>
      <c r="ER78" s="56"/>
      <c r="ES78" s="56"/>
      <c r="ET78" s="56"/>
      <c r="EU78" s="56"/>
      <c r="EV78" s="56"/>
      <c r="EW78" s="56"/>
      <c r="EX78" s="56"/>
      <c r="EY78" s="56"/>
      <c r="EZ78" s="56"/>
      <c r="FA78" s="56"/>
      <c r="FB78" s="56"/>
      <c r="FC78" s="56"/>
      <c r="FD78" s="56"/>
      <c r="FE78" s="56"/>
      <c r="FF78" s="56"/>
      <c r="FG78" s="56"/>
      <c r="FH78" s="56"/>
      <c r="FI78" s="56"/>
      <c r="FJ78" s="56"/>
      <c r="FK78" s="56"/>
      <c r="FL78" s="56"/>
      <c r="FM78" s="56"/>
      <c r="FN78" s="56"/>
      <c r="FO78" s="56"/>
      <c r="FP78" s="56"/>
      <c r="FQ78" s="56"/>
      <c r="FR78" s="56"/>
      <c r="FS78" s="56"/>
      <c r="FT78" s="56"/>
      <c r="FU78" s="56"/>
      <c r="FV78" s="56"/>
      <c r="FW78" s="56"/>
      <c r="FX78" s="56"/>
      <c r="FY78" s="56"/>
      <c r="FZ78" s="56"/>
      <c r="GA78" s="56"/>
      <c r="GB78" s="56"/>
      <c r="GC78" s="56"/>
      <c r="GD78" s="56"/>
      <c r="GE78" s="56"/>
      <c r="GF78" s="56"/>
      <c r="GG78" s="56"/>
      <c r="GH78" s="56"/>
      <c r="GI78" s="56"/>
      <c r="GJ78" s="56"/>
      <c r="GK78" s="56"/>
      <c r="GL78" s="56"/>
      <c r="GM78" s="56"/>
      <c r="GN78" s="56"/>
      <c r="GO78" s="56"/>
      <c r="GP78" s="56"/>
      <c r="GQ78" s="56"/>
      <c r="GR78" s="56"/>
      <c r="GS78" s="56"/>
      <c r="GT78" s="56"/>
      <c r="GU78" s="56"/>
      <c r="GV78" s="56"/>
      <c r="GW78" s="56"/>
      <c r="GX78" s="56"/>
      <c r="GY78" s="56"/>
      <c r="GZ78" s="56"/>
      <c r="HA78" s="56"/>
      <c r="HB78" s="56"/>
      <c r="HC78" s="56"/>
      <c r="HD78" s="56"/>
      <c r="HE78" s="56"/>
      <c r="HF78" s="56"/>
      <c r="HG78" s="56"/>
      <c r="HH78" s="56"/>
      <c r="HI78" s="56"/>
      <c r="HJ78" s="56"/>
      <c r="HK78" s="56"/>
    </row>
    <row r="79" spans="1:219" ht="20.100000000000001"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c r="BK79" s="56"/>
      <c r="BL79" s="56"/>
      <c r="BM79" s="56"/>
      <c r="BN79" s="56"/>
      <c r="BO79" s="56"/>
      <c r="BP79" s="56"/>
      <c r="BQ79" s="56"/>
      <c r="BR79" s="56"/>
      <c r="BS79" s="56"/>
      <c r="BT79" s="56"/>
      <c r="BU79" s="56"/>
      <c r="BV79" s="56"/>
      <c r="BW79" s="56"/>
      <c r="BX79" s="56"/>
      <c r="BY79" s="56"/>
      <c r="BZ79" s="56"/>
      <c r="CA79" s="56"/>
      <c r="CB79" s="56"/>
      <c r="CC79" s="56"/>
      <c r="CD79" s="56"/>
      <c r="CE79" s="56"/>
      <c r="CF79" s="56"/>
      <c r="CG79" s="56"/>
      <c r="CH79" s="56"/>
      <c r="CI79" s="56"/>
      <c r="CJ79" s="56"/>
      <c r="CK79" s="56"/>
      <c r="CL79" s="56"/>
      <c r="CM79" s="56"/>
      <c r="CN79" s="56"/>
      <c r="CO79" s="56"/>
      <c r="CP79" s="56"/>
      <c r="CQ79" s="56"/>
      <c r="CR79" s="56"/>
      <c r="CS79" s="56"/>
      <c r="CT79" s="56"/>
      <c r="CU79" s="56"/>
      <c r="CV79" s="56"/>
      <c r="CW79" s="56"/>
      <c r="CX79" s="56"/>
      <c r="CY79" s="56"/>
      <c r="CZ79" s="56"/>
      <c r="DA79" s="56"/>
      <c r="DB79" s="56"/>
      <c r="DC79" s="56"/>
      <c r="DD79" s="56"/>
      <c r="DE79" s="56"/>
      <c r="DF79" s="56"/>
      <c r="DG79" s="56"/>
      <c r="DH79" s="56"/>
      <c r="DI79" s="56"/>
      <c r="DJ79" s="56"/>
      <c r="DK79" s="56"/>
      <c r="DL79" s="56"/>
      <c r="DM79" s="56"/>
      <c r="DN79" s="56"/>
      <c r="DO79" s="56"/>
      <c r="DP79" s="56"/>
      <c r="DQ79" s="56"/>
      <c r="DR79" s="56"/>
      <c r="DS79" s="56"/>
      <c r="DT79" s="56"/>
      <c r="DU79" s="56"/>
      <c r="DV79" s="56"/>
      <c r="DW79" s="56"/>
      <c r="DX79" s="56"/>
      <c r="DY79" s="56"/>
      <c r="DZ79" s="56"/>
      <c r="EA79" s="56"/>
      <c r="EB79" s="56"/>
      <c r="EC79" s="56"/>
      <c r="ED79" s="56"/>
      <c r="EE79" s="56"/>
      <c r="EF79" s="56"/>
      <c r="EG79" s="56"/>
      <c r="EH79" s="56"/>
      <c r="EI79" s="56"/>
      <c r="EJ79" s="56"/>
      <c r="EK79" s="56"/>
      <c r="EL79" s="56"/>
      <c r="EM79" s="56"/>
      <c r="EN79" s="56"/>
      <c r="EO79" s="56"/>
      <c r="EP79" s="56"/>
      <c r="EQ79" s="56"/>
      <c r="ER79" s="56"/>
      <c r="ES79" s="56"/>
      <c r="ET79" s="56"/>
      <c r="EU79" s="56"/>
      <c r="EV79" s="56"/>
      <c r="EW79" s="56"/>
      <c r="EX79" s="56"/>
      <c r="EY79" s="56"/>
      <c r="EZ79" s="56"/>
      <c r="FA79" s="56"/>
      <c r="FB79" s="56"/>
      <c r="FC79" s="56"/>
      <c r="FD79" s="56"/>
      <c r="FE79" s="56"/>
      <c r="FF79" s="56"/>
      <c r="FG79" s="56"/>
      <c r="FH79" s="56"/>
      <c r="FI79" s="56"/>
      <c r="FJ79" s="56"/>
      <c r="FK79" s="56"/>
      <c r="FL79" s="56"/>
      <c r="FM79" s="56"/>
      <c r="FN79" s="56"/>
      <c r="FO79" s="56"/>
      <c r="FP79" s="56"/>
      <c r="FQ79" s="56"/>
      <c r="FR79" s="56"/>
      <c r="FS79" s="56"/>
      <c r="FT79" s="56"/>
      <c r="FU79" s="56"/>
      <c r="FV79" s="56"/>
      <c r="FW79" s="56"/>
      <c r="FX79" s="56"/>
      <c r="FY79" s="56"/>
      <c r="FZ79" s="56"/>
      <c r="GA79" s="56"/>
      <c r="GB79" s="56"/>
      <c r="GC79" s="56"/>
      <c r="GD79" s="56"/>
      <c r="GE79" s="56"/>
      <c r="GF79" s="56"/>
      <c r="GG79" s="56"/>
      <c r="GH79" s="56"/>
      <c r="GI79" s="56"/>
      <c r="GJ79" s="56"/>
      <c r="GK79" s="56"/>
      <c r="GL79" s="56"/>
      <c r="GM79" s="56"/>
      <c r="GN79" s="56"/>
      <c r="GO79" s="56"/>
      <c r="GP79" s="56"/>
      <c r="GQ79" s="56"/>
      <c r="GR79" s="56"/>
      <c r="GS79" s="56"/>
      <c r="GT79" s="56"/>
      <c r="GU79" s="56"/>
      <c r="GV79" s="56"/>
      <c r="GW79" s="56"/>
      <c r="GX79" s="56"/>
      <c r="GY79" s="56"/>
      <c r="GZ79" s="56"/>
      <c r="HA79" s="56"/>
      <c r="HB79" s="56"/>
      <c r="HC79" s="56"/>
      <c r="HD79" s="56"/>
      <c r="HE79" s="56"/>
      <c r="HF79" s="56"/>
      <c r="HG79" s="56"/>
      <c r="HH79" s="56"/>
      <c r="HI79" s="56"/>
      <c r="HJ79" s="56"/>
      <c r="HK79" s="56"/>
    </row>
    <row r="80" spans="1:219" ht="20.100000000000001"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c r="BF80" s="56"/>
      <c r="BG80" s="56"/>
      <c r="BH80" s="56"/>
      <c r="BI80" s="56"/>
      <c r="BJ80" s="56"/>
      <c r="BK80" s="56"/>
      <c r="BL80" s="56"/>
      <c r="BM80" s="56"/>
      <c r="BN80" s="56"/>
      <c r="BO80" s="56"/>
      <c r="BP80" s="56"/>
      <c r="BQ80" s="56"/>
      <c r="BR80" s="56"/>
      <c r="BS80" s="56"/>
      <c r="BT80" s="56"/>
      <c r="BU80" s="56"/>
      <c r="BV80" s="56"/>
      <c r="BW80" s="56"/>
      <c r="BX80" s="56"/>
      <c r="BY80" s="56"/>
      <c r="BZ80" s="56"/>
      <c r="CA80" s="56"/>
      <c r="CB80" s="56"/>
      <c r="CC80" s="56"/>
      <c r="CD80" s="56"/>
      <c r="CE80" s="56"/>
      <c r="CF80" s="56"/>
      <c r="CG80" s="56"/>
      <c r="CH80" s="56"/>
      <c r="CI80" s="56"/>
      <c r="CJ80" s="56"/>
      <c r="CK80" s="56"/>
      <c r="CL80" s="56"/>
      <c r="CM80" s="56"/>
      <c r="CN80" s="56"/>
      <c r="CO80" s="56"/>
      <c r="CP80" s="56"/>
      <c r="CQ80" s="56"/>
      <c r="CR80" s="56"/>
      <c r="CS80" s="56"/>
      <c r="CT80" s="56"/>
      <c r="CU80" s="56"/>
      <c r="CV80" s="56"/>
      <c r="CW80" s="56"/>
      <c r="CX80" s="56"/>
      <c r="CY80" s="56"/>
      <c r="CZ80" s="56"/>
      <c r="DA80" s="56"/>
      <c r="DB80" s="56"/>
      <c r="DC80" s="56"/>
      <c r="DD80" s="56"/>
      <c r="DE80" s="56"/>
      <c r="DF80" s="56"/>
      <c r="DG80" s="56"/>
      <c r="DH80" s="56"/>
      <c r="DI80" s="56"/>
      <c r="DJ80" s="56"/>
      <c r="DK80" s="56"/>
      <c r="DL80" s="56"/>
      <c r="DM80" s="56"/>
      <c r="DN80" s="56"/>
      <c r="DO80" s="56"/>
      <c r="DP80" s="56"/>
      <c r="DQ80" s="56"/>
      <c r="DR80" s="56"/>
      <c r="DS80" s="56"/>
      <c r="DT80" s="56"/>
      <c r="DU80" s="56"/>
      <c r="DV80" s="56"/>
      <c r="DW80" s="56"/>
      <c r="DX80" s="56"/>
      <c r="DY80" s="56"/>
      <c r="DZ80" s="56"/>
      <c r="EA80" s="56"/>
      <c r="EB80" s="56"/>
      <c r="EC80" s="56"/>
      <c r="ED80" s="56"/>
      <c r="EE80" s="56"/>
      <c r="EF80" s="56"/>
      <c r="EG80" s="56"/>
      <c r="EH80" s="56"/>
      <c r="EI80" s="56"/>
      <c r="EJ80" s="56"/>
      <c r="EK80" s="56"/>
      <c r="EL80" s="56"/>
      <c r="EM80" s="56"/>
      <c r="EN80" s="56"/>
      <c r="EO80" s="56"/>
      <c r="EP80" s="56"/>
      <c r="EQ80" s="56"/>
      <c r="ER80" s="56"/>
      <c r="ES80" s="56"/>
      <c r="ET80" s="56"/>
      <c r="EU80" s="56"/>
      <c r="EV80" s="56"/>
      <c r="EW80" s="56"/>
      <c r="EX80" s="56"/>
      <c r="EY80" s="56"/>
      <c r="EZ80" s="56"/>
      <c r="FA80" s="56"/>
      <c r="FB80" s="56"/>
      <c r="FC80" s="56"/>
      <c r="FD80" s="56"/>
      <c r="FE80" s="56"/>
      <c r="FF80" s="56"/>
      <c r="FG80" s="56"/>
      <c r="FH80" s="56"/>
      <c r="FI80" s="56"/>
      <c r="FJ80" s="56"/>
      <c r="FK80" s="56"/>
      <c r="FL80" s="56"/>
      <c r="FM80" s="56"/>
      <c r="FN80" s="56"/>
      <c r="FO80" s="56"/>
      <c r="FP80" s="56"/>
      <c r="FQ80" s="56"/>
      <c r="FR80" s="56"/>
      <c r="FS80" s="56"/>
      <c r="FT80" s="56"/>
      <c r="FU80" s="56"/>
      <c r="FV80" s="56"/>
      <c r="FW80" s="56"/>
      <c r="FX80" s="56"/>
      <c r="FY80" s="56"/>
      <c r="FZ80" s="56"/>
      <c r="GA80" s="56"/>
      <c r="GB80" s="56"/>
      <c r="GC80" s="56"/>
      <c r="GD80" s="56"/>
      <c r="GE80" s="56"/>
      <c r="GF80" s="56"/>
      <c r="GG80" s="56"/>
      <c r="GH80" s="56"/>
      <c r="GI80" s="56"/>
      <c r="GJ80" s="56"/>
      <c r="GK80" s="56"/>
      <c r="GL80" s="56"/>
      <c r="GM80" s="56"/>
      <c r="GN80" s="56"/>
      <c r="GO80" s="56"/>
      <c r="GP80" s="56"/>
      <c r="GQ80" s="56"/>
      <c r="GR80" s="56"/>
      <c r="GS80" s="56"/>
      <c r="GT80" s="56"/>
      <c r="GU80" s="56"/>
      <c r="GV80" s="56"/>
      <c r="GW80" s="56"/>
      <c r="GX80" s="56"/>
      <c r="GY80" s="56"/>
      <c r="GZ80" s="56"/>
      <c r="HA80" s="56"/>
      <c r="HB80" s="56"/>
      <c r="HC80" s="56"/>
      <c r="HD80" s="56"/>
      <c r="HE80" s="56"/>
      <c r="HF80" s="56"/>
      <c r="HG80" s="56"/>
      <c r="HH80" s="56"/>
      <c r="HI80" s="56"/>
      <c r="HJ80" s="56"/>
      <c r="HK80" s="56"/>
    </row>
    <row r="81" spans="1:219" ht="20.100000000000001"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56"/>
      <c r="BJ81" s="56"/>
      <c r="BK81" s="56"/>
      <c r="BL81" s="56"/>
      <c r="BM81" s="56"/>
      <c r="BN81" s="56"/>
      <c r="BO81" s="56"/>
      <c r="BP81" s="56"/>
      <c r="BQ81" s="56"/>
      <c r="BR81" s="56"/>
      <c r="BS81" s="56"/>
      <c r="BT81" s="56"/>
      <c r="BU81" s="56"/>
      <c r="BV81" s="56"/>
      <c r="BW81" s="56"/>
      <c r="BX81" s="56"/>
      <c r="BY81" s="56"/>
      <c r="BZ81" s="56"/>
      <c r="CA81" s="56"/>
      <c r="CB81" s="56"/>
      <c r="CC81" s="56"/>
      <c r="CD81" s="56"/>
      <c r="CE81" s="56"/>
      <c r="CF81" s="56"/>
      <c r="CG81" s="56"/>
      <c r="CH81" s="56"/>
      <c r="CI81" s="56"/>
      <c r="CJ81" s="56"/>
      <c r="CK81" s="56"/>
      <c r="CL81" s="56"/>
      <c r="CM81" s="56"/>
      <c r="CN81" s="56"/>
      <c r="CO81" s="56"/>
      <c r="CP81" s="56"/>
      <c r="CQ81" s="56"/>
      <c r="CR81" s="56"/>
      <c r="CS81" s="56"/>
      <c r="CT81" s="56"/>
      <c r="CU81" s="56"/>
      <c r="CV81" s="56"/>
      <c r="CW81" s="56"/>
      <c r="CX81" s="56"/>
      <c r="CY81" s="56"/>
      <c r="CZ81" s="56"/>
      <c r="DA81" s="56"/>
      <c r="DB81" s="56"/>
      <c r="DC81" s="56"/>
      <c r="DD81" s="56"/>
      <c r="DE81" s="56"/>
      <c r="DF81" s="56"/>
      <c r="DG81" s="56"/>
      <c r="DH81" s="56"/>
      <c r="DI81" s="56"/>
      <c r="DJ81" s="56"/>
      <c r="DK81" s="56"/>
      <c r="DL81" s="56"/>
      <c r="DM81" s="56"/>
      <c r="DN81" s="56"/>
      <c r="DO81" s="56"/>
      <c r="DP81" s="56"/>
      <c r="DQ81" s="56"/>
      <c r="DR81" s="56"/>
      <c r="DS81" s="56"/>
      <c r="DT81" s="56"/>
      <c r="DU81" s="56"/>
      <c r="DV81" s="56"/>
      <c r="DW81" s="56"/>
      <c r="DX81" s="56"/>
      <c r="DY81" s="56"/>
      <c r="DZ81" s="56"/>
      <c r="EA81" s="56"/>
      <c r="EB81" s="56"/>
      <c r="EC81" s="56"/>
      <c r="ED81" s="56"/>
      <c r="EE81" s="56"/>
      <c r="EF81" s="56"/>
      <c r="EG81" s="56"/>
      <c r="EH81" s="56"/>
      <c r="EI81" s="56"/>
      <c r="EJ81" s="56"/>
      <c r="EK81" s="56"/>
      <c r="EL81" s="56"/>
      <c r="EM81" s="56"/>
      <c r="EN81" s="56"/>
      <c r="EO81" s="56"/>
      <c r="EP81" s="56"/>
      <c r="EQ81" s="56"/>
      <c r="ER81" s="56"/>
      <c r="ES81" s="56"/>
      <c r="ET81" s="56"/>
      <c r="EU81" s="56"/>
      <c r="EV81" s="56"/>
      <c r="EW81" s="56"/>
      <c r="EX81" s="56"/>
      <c r="EY81" s="56"/>
      <c r="EZ81" s="56"/>
      <c r="FA81" s="56"/>
      <c r="FB81" s="56"/>
      <c r="FC81" s="56"/>
      <c r="FD81" s="56"/>
      <c r="FE81" s="56"/>
      <c r="FF81" s="56"/>
      <c r="FG81" s="56"/>
      <c r="FH81" s="56"/>
      <c r="FI81" s="56"/>
      <c r="FJ81" s="56"/>
      <c r="FK81" s="56"/>
      <c r="FL81" s="56"/>
      <c r="FM81" s="56"/>
      <c r="FN81" s="56"/>
      <c r="FO81" s="56"/>
      <c r="FP81" s="56"/>
      <c r="FQ81" s="56"/>
      <c r="FR81" s="56"/>
      <c r="FS81" s="56"/>
      <c r="FT81" s="56"/>
      <c r="FU81" s="56"/>
      <c r="FV81" s="56"/>
      <c r="FW81" s="56"/>
      <c r="FX81" s="56"/>
      <c r="FY81" s="56"/>
      <c r="FZ81" s="56"/>
      <c r="GA81" s="56"/>
      <c r="GB81" s="56"/>
      <c r="GC81" s="56"/>
      <c r="GD81" s="56"/>
      <c r="GE81" s="56"/>
      <c r="GF81" s="56"/>
      <c r="GG81" s="56"/>
      <c r="GH81" s="56"/>
      <c r="GI81" s="56"/>
      <c r="GJ81" s="56"/>
      <c r="GK81" s="56"/>
      <c r="GL81" s="56"/>
      <c r="GM81" s="56"/>
      <c r="GN81" s="56"/>
      <c r="GO81" s="56"/>
      <c r="GP81" s="56"/>
      <c r="GQ81" s="56"/>
      <c r="GR81" s="56"/>
      <c r="GS81" s="56"/>
      <c r="GT81" s="56"/>
      <c r="GU81" s="56"/>
      <c r="GV81" s="56"/>
      <c r="GW81" s="56"/>
      <c r="GX81" s="56"/>
      <c r="GY81" s="56"/>
      <c r="GZ81" s="56"/>
      <c r="HA81" s="56"/>
      <c r="HB81" s="56"/>
      <c r="HC81" s="56"/>
      <c r="HD81" s="56"/>
      <c r="HE81" s="56"/>
      <c r="HF81" s="56"/>
      <c r="HG81" s="56"/>
      <c r="HH81" s="56"/>
      <c r="HI81" s="56"/>
      <c r="HJ81" s="56"/>
      <c r="HK81" s="56"/>
    </row>
    <row r="82" spans="1:219" ht="20.100000000000001"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c r="BF82" s="56"/>
      <c r="BG82" s="56"/>
      <c r="BH82" s="56"/>
      <c r="BI82" s="56"/>
      <c r="BJ82" s="56"/>
      <c r="BK82" s="56"/>
      <c r="BL82" s="56"/>
      <c r="BM82" s="56"/>
      <c r="BN82" s="56"/>
      <c r="BO82" s="56"/>
      <c r="BP82" s="56"/>
      <c r="BQ82" s="56"/>
      <c r="BR82" s="56"/>
      <c r="BS82" s="56"/>
      <c r="BT82" s="56"/>
      <c r="BU82" s="56"/>
      <c r="BV82" s="56"/>
      <c r="BW82" s="56"/>
      <c r="BX82" s="56"/>
      <c r="BY82" s="56"/>
      <c r="BZ82" s="56"/>
      <c r="CA82" s="56"/>
      <c r="CB82" s="56"/>
      <c r="CC82" s="56"/>
      <c r="CD82" s="56"/>
      <c r="CE82" s="56"/>
      <c r="CF82" s="56"/>
      <c r="CG82" s="56"/>
      <c r="CH82" s="56"/>
      <c r="CI82" s="56"/>
      <c r="CJ82" s="56"/>
      <c r="CK82" s="56"/>
      <c r="CL82" s="56"/>
      <c r="CM82" s="56"/>
      <c r="CN82" s="56"/>
      <c r="CO82" s="56"/>
      <c r="CP82" s="56"/>
      <c r="CQ82" s="56"/>
      <c r="CR82" s="56"/>
      <c r="CS82" s="56"/>
      <c r="CT82" s="56"/>
      <c r="CU82" s="56"/>
      <c r="CV82" s="56"/>
      <c r="CW82" s="56"/>
      <c r="CX82" s="56"/>
      <c r="CY82" s="56"/>
      <c r="CZ82" s="56"/>
      <c r="DA82" s="56"/>
      <c r="DB82" s="56"/>
      <c r="DC82" s="56"/>
      <c r="DD82" s="56"/>
      <c r="DE82" s="56"/>
      <c r="DF82" s="56"/>
      <c r="DG82" s="56"/>
      <c r="DH82" s="56"/>
      <c r="DI82" s="56"/>
      <c r="DJ82" s="56"/>
      <c r="DK82" s="56"/>
      <c r="DL82" s="56"/>
      <c r="DM82" s="56"/>
      <c r="DN82" s="56"/>
      <c r="DO82" s="56"/>
      <c r="DP82" s="56"/>
      <c r="DQ82" s="56"/>
      <c r="DR82" s="56"/>
      <c r="DS82" s="56"/>
      <c r="DT82" s="56"/>
      <c r="DU82" s="56"/>
      <c r="DV82" s="56"/>
      <c r="DW82" s="56"/>
      <c r="DX82" s="56"/>
      <c r="DY82" s="56"/>
      <c r="DZ82" s="56"/>
      <c r="EA82" s="56"/>
      <c r="EB82" s="56"/>
      <c r="EC82" s="56"/>
      <c r="ED82" s="56"/>
      <c r="EE82" s="56"/>
      <c r="EF82" s="56"/>
      <c r="EG82" s="56"/>
      <c r="EH82" s="56"/>
      <c r="EI82" s="56"/>
      <c r="EJ82" s="56"/>
      <c r="EK82" s="56"/>
      <c r="EL82" s="56"/>
      <c r="EM82" s="56"/>
      <c r="EN82" s="56"/>
      <c r="EO82" s="56"/>
      <c r="EP82" s="56"/>
      <c r="EQ82" s="56"/>
      <c r="ER82" s="56"/>
      <c r="ES82" s="56"/>
      <c r="ET82" s="56"/>
      <c r="EU82" s="56"/>
      <c r="EV82" s="56"/>
      <c r="EW82" s="56"/>
      <c r="EX82" s="56"/>
      <c r="EY82" s="56"/>
      <c r="EZ82" s="56"/>
      <c r="FA82" s="56"/>
      <c r="FB82" s="56"/>
      <c r="FC82" s="56"/>
      <c r="FD82" s="56"/>
      <c r="FE82" s="56"/>
      <c r="FF82" s="56"/>
      <c r="FG82" s="56"/>
      <c r="FH82" s="56"/>
      <c r="FI82" s="56"/>
      <c r="FJ82" s="56"/>
      <c r="FK82" s="56"/>
      <c r="FL82" s="56"/>
      <c r="FM82" s="56"/>
      <c r="FN82" s="56"/>
      <c r="FO82" s="56"/>
      <c r="FP82" s="56"/>
      <c r="FQ82" s="56"/>
      <c r="FR82" s="56"/>
      <c r="FS82" s="56"/>
      <c r="FT82" s="56"/>
      <c r="FU82" s="56"/>
      <c r="FV82" s="56"/>
      <c r="FW82" s="56"/>
      <c r="FX82" s="56"/>
      <c r="FY82" s="56"/>
      <c r="FZ82" s="56"/>
      <c r="GA82" s="56"/>
      <c r="GB82" s="56"/>
      <c r="GC82" s="56"/>
      <c r="GD82" s="56"/>
      <c r="GE82" s="56"/>
      <c r="GF82" s="56"/>
      <c r="GG82" s="56"/>
      <c r="GH82" s="56"/>
      <c r="GI82" s="56"/>
      <c r="GJ82" s="56"/>
      <c r="GK82" s="56"/>
      <c r="GL82" s="56"/>
      <c r="GM82" s="56"/>
      <c r="GN82" s="56"/>
      <c r="GO82" s="56"/>
      <c r="GP82" s="56"/>
      <c r="GQ82" s="56"/>
      <c r="GR82" s="56"/>
      <c r="GS82" s="56"/>
      <c r="GT82" s="56"/>
      <c r="GU82" s="56"/>
      <c r="GV82" s="56"/>
      <c r="GW82" s="56"/>
      <c r="GX82" s="56"/>
      <c r="GY82" s="56"/>
      <c r="GZ82" s="56"/>
      <c r="HA82" s="56"/>
      <c r="HB82" s="56"/>
      <c r="HC82" s="56"/>
      <c r="HD82" s="56"/>
      <c r="HE82" s="56"/>
      <c r="HF82" s="56"/>
      <c r="HG82" s="56"/>
      <c r="HH82" s="56"/>
      <c r="HI82" s="56"/>
      <c r="HJ82" s="56"/>
      <c r="HK82" s="56"/>
    </row>
    <row r="83" spans="1:219" ht="20.100000000000001"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56"/>
      <c r="CJ83" s="56"/>
      <c r="CK83" s="56"/>
      <c r="CL83" s="56"/>
      <c r="CM83" s="56"/>
      <c r="CN83" s="56"/>
      <c r="CO83" s="56"/>
      <c r="CP83" s="56"/>
      <c r="CQ83" s="56"/>
      <c r="CR83" s="56"/>
      <c r="CS83" s="56"/>
      <c r="CT83" s="56"/>
      <c r="CU83" s="56"/>
      <c r="CV83" s="56"/>
      <c r="CW83" s="56"/>
      <c r="CX83" s="56"/>
      <c r="CY83" s="56"/>
      <c r="CZ83" s="56"/>
      <c r="DA83" s="56"/>
      <c r="DB83" s="56"/>
      <c r="DC83" s="56"/>
      <c r="DD83" s="56"/>
      <c r="DE83" s="56"/>
      <c r="DF83" s="56"/>
      <c r="DG83" s="56"/>
      <c r="DH83" s="56"/>
      <c r="DI83" s="56"/>
      <c r="DJ83" s="56"/>
      <c r="DK83" s="56"/>
      <c r="DL83" s="56"/>
      <c r="DM83" s="56"/>
      <c r="DN83" s="56"/>
      <c r="DO83" s="56"/>
      <c r="DP83" s="56"/>
      <c r="DQ83" s="56"/>
      <c r="DR83" s="56"/>
      <c r="DS83" s="56"/>
      <c r="DT83" s="56"/>
      <c r="DU83" s="56"/>
      <c r="DV83" s="56"/>
      <c r="DW83" s="56"/>
      <c r="DX83" s="56"/>
      <c r="DY83" s="56"/>
      <c r="DZ83" s="56"/>
      <c r="EA83" s="56"/>
      <c r="EB83" s="56"/>
      <c r="EC83" s="56"/>
      <c r="ED83" s="56"/>
      <c r="EE83" s="56"/>
      <c r="EF83" s="56"/>
      <c r="EG83" s="56"/>
      <c r="EH83" s="56"/>
      <c r="EI83" s="56"/>
      <c r="EJ83" s="56"/>
      <c r="EK83" s="56"/>
      <c r="EL83" s="56"/>
      <c r="EM83" s="56"/>
      <c r="EN83" s="56"/>
      <c r="EO83" s="56"/>
      <c r="EP83" s="56"/>
      <c r="EQ83" s="56"/>
      <c r="ER83" s="56"/>
      <c r="ES83" s="56"/>
      <c r="ET83" s="56"/>
      <c r="EU83" s="56"/>
      <c r="EV83" s="56"/>
      <c r="EW83" s="56"/>
      <c r="EX83" s="56"/>
      <c r="EY83" s="56"/>
      <c r="EZ83" s="56"/>
      <c r="FA83" s="56"/>
      <c r="FB83" s="56"/>
      <c r="FC83" s="56"/>
      <c r="FD83" s="56"/>
      <c r="FE83" s="56"/>
      <c r="FF83" s="56"/>
      <c r="FG83" s="56"/>
      <c r="FH83" s="56"/>
      <c r="FI83" s="56"/>
      <c r="FJ83" s="56"/>
      <c r="FK83" s="56"/>
      <c r="FL83" s="56"/>
      <c r="FM83" s="56"/>
      <c r="FN83" s="56"/>
      <c r="FO83" s="56"/>
      <c r="FP83" s="56"/>
      <c r="FQ83" s="56"/>
      <c r="FR83" s="56"/>
      <c r="FS83" s="56"/>
      <c r="FT83" s="56"/>
      <c r="FU83" s="56"/>
      <c r="FV83" s="56"/>
      <c r="FW83" s="56"/>
      <c r="FX83" s="56"/>
      <c r="FY83" s="56"/>
      <c r="FZ83" s="56"/>
      <c r="GA83" s="56"/>
      <c r="GB83" s="56"/>
      <c r="GC83" s="56"/>
      <c r="GD83" s="56"/>
      <c r="GE83" s="56"/>
      <c r="GF83" s="56"/>
      <c r="GG83" s="56"/>
      <c r="GH83" s="56"/>
      <c r="GI83" s="56"/>
      <c r="GJ83" s="56"/>
      <c r="GK83" s="56"/>
      <c r="GL83" s="56"/>
      <c r="GM83" s="56"/>
      <c r="GN83" s="56"/>
      <c r="GO83" s="56"/>
      <c r="GP83" s="56"/>
      <c r="GQ83" s="56"/>
      <c r="GR83" s="56"/>
      <c r="GS83" s="56"/>
      <c r="GT83" s="56"/>
      <c r="GU83" s="56"/>
      <c r="GV83" s="56"/>
      <c r="GW83" s="56"/>
    </row>
    <row r="84" spans="1:219" ht="20.100000000000001"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56"/>
      <c r="BQ84" s="56"/>
      <c r="BR84" s="56"/>
      <c r="BS84" s="56"/>
      <c r="BT84" s="56"/>
      <c r="BU84" s="56"/>
      <c r="BV84" s="56"/>
      <c r="BW84" s="56"/>
      <c r="BX84" s="56"/>
      <c r="BY84" s="56"/>
      <c r="BZ84" s="56"/>
      <c r="CA84" s="56"/>
      <c r="CB84" s="56"/>
      <c r="CC84" s="56"/>
      <c r="CD84" s="56"/>
      <c r="CE84" s="56"/>
      <c r="CF84" s="56"/>
      <c r="CG84" s="56"/>
      <c r="CH84" s="56"/>
      <c r="CI84" s="56"/>
      <c r="CJ84" s="56"/>
      <c r="CK84" s="56"/>
      <c r="CL84" s="56"/>
      <c r="CM84" s="56"/>
      <c r="CN84" s="56"/>
      <c r="CO84" s="56"/>
      <c r="CP84" s="56"/>
      <c r="CQ84" s="56"/>
      <c r="CR84" s="56"/>
      <c r="CS84" s="56"/>
      <c r="CT84" s="56"/>
      <c r="CU84" s="56"/>
      <c r="CV84" s="56"/>
      <c r="CW84" s="56"/>
      <c r="CX84" s="56"/>
      <c r="CY84" s="56"/>
      <c r="CZ84" s="56"/>
      <c r="DA84" s="56"/>
      <c r="DB84" s="56"/>
      <c r="DC84" s="56"/>
      <c r="DD84" s="56"/>
      <c r="DE84" s="56"/>
      <c r="DF84" s="56"/>
      <c r="DG84" s="56"/>
      <c r="DH84" s="56"/>
      <c r="DI84" s="56"/>
      <c r="DJ84" s="56"/>
      <c r="DK84" s="56"/>
      <c r="DL84" s="56"/>
      <c r="DM84" s="56"/>
      <c r="DN84" s="56"/>
      <c r="DO84" s="56"/>
      <c r="DP84" s="56"/>
      <c r="DQ84" s="56"/>
      <c r="DR84" s="56"/>
      <c r="DS84" s="56"/>
      <c r="DT84" s="56"/>
      <c r="DU84" s="56"/>
      <c r="DV84" s="56"/>
      <c r="DW84" s="56"/>
      <c r="DX84" s="56"/>
      <c r="DY84" s="56"/>
      <c r="DZ84" s="56"/>
      <c r="EA84" s="56"/>
      <c r="EB84" s="56"/>
      <c r="EC84" s="56"/>
      <c r="ED84" s="56"/>
      <c r="EE84" s="56"/>
      <c r="EF84" s="56"/>
      <c r="EG84" s="56"/>
      <c r="EH84" s="56"/>
      <c r="EI84" s="56"/>
      <c r="EJ84" s="56"/>
      <c r="EK84" s="56"/>
      <c r="EL84" s="56"/>
      <c r="EM84" s="56"/>
      <c r="EN84" s="56"/>
      <c r="EO84" s="56"/>
      <c r="EP84" s="56"/>
      <c r="EQ84" s="56"/>
      <c r="ER84" s="56"/>
      <c r="ES84" s="56"/>
      <c r="ET84" s="56"/>
      <c r="EU84" s="56"/>
      <c r="EV84" s="56"/>
      <c r="EW84" s="56"/>
      <c r="EX84" s="56"/>
      <c r="EY84" s="56"/>
      <c r="EZ84" s="56"/>
      <c r="FA84" s="56"/>
      <c r="FB84" s="56"/>
      <c r="FC84" s="56"/>
      <c r="FD84" s="56"/>
      <c r="FE84" s="56"/>
      <c r="FF84" s="56"/>
      <c r="FG84" s="56"/>
      <c r="FH84" s="56"/>
      <c r="FI84" s="56"/>
      <c r="FJ84" s="56"/>
      <c r="FK84" s="56"/>
      <c r="FL84" s="56"/>
      <c r="FM84" s="56"/>
      <c r="FN84" s="56"/>
      <c r="FO84" s="56"/>
      <c r="FP84" s="56"/>
      <c r="FQ84" s="56"/>
      <c r="FR84" s="56"/>
      <c r="FS84" s="56"/>
      <c r="FT84" s="56"/>
      <c r="FU84" s="56"/>
      <c r="FV84" s="56"/>
      <c r="FW84" s="56"/>
      <c r="FX84" s="56"/>
      <c r="FY84" s="56"/>
      <c r="FZ84" s="56"/>
      <c r="GA84" s="56"/>
      <c r="GB84" s="56"/>
      <c r="GC84" s="56"/>
      <c r="GD84" s="56"/>
      <c r="GE84" s="56"/>
      <c r="GF84" s="56"/>
      <c r="GG84" s="56"/>
      <c r="GH84" s="56"/>
      <c r="GI84" s="56"/>
      <c r="GJ84" s="56"/>
      <c r="GK84" s="56"/>
      <c r="GL84" s="56"/>
      <c r="GM84" s="56"/>
      <c r="GN84" s="56"/>
      <c r="GO84" s="56"/>
      <c r="GP84" s="56"/>
      <c r="GQ84" s="56"/>
      <c r="GR84" s="56"/>
      <c r="GS84" s="56"/>
      <c r="GT84" s="56"/>
      <c r="GU84" s="56"/>
      <c r="GV84" s="56"/>
      <c r="GW84" s="56"/>
    </row>
    <row r="85" spans="1:219" ht="20.100000000000001"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c r="BF85" s="56"/>
      <c r="BG85" s="56"/>
      <c r="BH85" s="56"/>
      <c r="BI85" s="56"/>
      <c r="BJ85" s="56"/>
      <c r="BK85" s="56"/>
      <c r="BL85" s="56"/>
      <c r="BM85" s="56"/>
      <c r="BN85" s="56"/>
      <c r="BO85" s="56"/>
      <c r="BP85" s="56"/>
      <c r="BQ85" s="56"/>
      <c r="BR85" s="56"/>
      <c r="BS85" s="56"/>
      <c r="BT85" s="56"/>
      <c r="BU85" s="56"/>
      <c r="BV85" s="56"/>
      <c r="BW85" s="56"/>
      <c r="BX85" s="56"/>
      <c r="BY85" s="56"/>
      <c r="BZ85" s="56"/>
      <c r="CA85" s="56"/>
      <c r="CB85" s="56"/>
      <c r="CC85" s="56"/>
      <c r="CD85" s="56"/>
      <c r="CE85" s="56"/>
      <c r="CF85" s="56"/>
      <c r="CG85" s="56"/>
      <c r="CH85" s="56"/>
      <c r="CI85" s="56"/>
      <c r="CJ85" s="56"/>
      <c r="CK85" s="56"/>
      <c r="CL85" s="56"/>
      <c r="CM85" s="56"/>
      <c r="CN85" s="56"/>
      <c r="CO85" s="56"/>
      <c r="CP85" s="56"/>
      <c r="CQ85" s="56"/>
      <c r="CR85" s="56"/>
      <c r="CS85" s="56"/>
      <c r="CT85" s="56"/>
      <c r="CU85" s="56"/>
      <c r="CV85" s="56"/>
      <c r="CW85" s="56"/>
      <c r="CX85" s="56"/>
      <c r="CY85" s="56"/>
      <c r="CZ85" s="56"/>
      <c r="DA85" s="56"/>
      <c r="DB85" s="56"/>
      <c r="DC85" s="56"/>
      <c r="DD85" s="56"/>
      <c r="DE85" s="56"/>
      <c r="DF85" s="56"/>
      <c r="DG85" s="56"/>
      <c r="DH85" s="56"/>
      <c r="DI85" s="56"/>
      <c r="DJ85" s="56"/>
      <c r="DK85" s="56"/>
      <c r="DL85" s="56"/>
      <c r="DM85" s="56"/>
      <c r="DN85" s="56"/>
      <c r="DO85" s="56"/>
      <c r="DP85" s="56"/>
      <c r="DQ85" s="56"/>
      <c r="DR85" s="56"/>
      <c r="DS85" s="56"/>
      <c r="DT85" s="56"/>
      <c r="DU85" s="56"/>
      <c r="DV85" s="56"/>
      <c r="DW85" s="56"/>
      <c r="DX85" s="56"/>
      <c r="DY85" s="56"/>
      <c r="DZ85" s="56"/>
      <c r="EA85" s="56"/>
      <c r="EB85" s="56"/>
      <c r="EC85" s="56"/>
      <c r="ED85" s="56"/>
      <c r="EE85" s="56"/>
      <c r="EF85" s="56"/>
      <c r="EG85" s="56"/>
      <c r="EH85" s="56"/>
      <c r="EI85" s="56"/>
      <c r="EJ85" s="56"/>
      <c r="EK85" s="56"/>
      <c r="EL85" s="56"/>
      <c r="EM85" s="56"/>
      <c r="EN85" s="56"/>
      <c r="EO85" s="56"/>
      <c r="EP85" s="56"/>
      <c r="EQ85" s="56"/>
      <c r="ER85" s="56"/>
      <c r="ES85" s="56"/>
      <c r="ET85" s="56"/>
      <c r="EU85" s="56"/>
      <c r="EV85" s="56"/>
      <c r="EW85" s="56"/>
      <c r="EX85" s="56"/>
      <c r="EY85" s="56"/>
      <c r="EZ85" s="56"/>
      <c r="FA85" s="56"/>
      <c r="FB85" s="56"/>
      <c r="FC85" s="56"/>
      <c r="FD85" s="56"/>
      <c r="FE85" s="56"/>
      <c r="FF85" s="56"/>
      <c r="FG85" s="56"/>
      <c r="FH85" s="56"/>
      <c r="FI85" s="56"/>
      <c r="FJ85" s="56"/>
      <c r="FK85" s="56"/>
      <c r="FL85" s="56"/>
      <c r="FM85" s="56"/>
      <c r="FN85" s="56"/>
      <c r="FO85" s="56"/>
      <c r="FP85" s="56"/>
      <c r="FQ85" s="56"/>
      <c r="FR85" s="56"/>
      <c r="FS85" s="56"/>
      <c r="FT85" s="56"/>
      <c r="FU85" s="56"/>
      <c r="FV85" s="56"/>
      <c r="FW85" s="56"/>
      <c r="FX85" s="56"/>
      <c r="FY85" s="56"/>
      <c r="FZ85" s="56"/>
      <c r="GA85" s="56"/>
      <c r="GB85" s="56"/>
      <c r="GC85" s="56"/>
      <c r="GD85" s="56"/>
      <c r="GE85" s="56"/>
      <c r="GF85" s="56"/>
      <c r="GG85" s="56"/>
      <c r="GH85" s="56"/>
      <c r="GI85" s="56"/>
      <c r="GJ85" s="56"/>
      <c r="GK85" s="56"/>
      <c r="GL85" s="56"/>
      <c r="GM85" s="56"/>
      <c r="GN85" s="56"/>
      <c r="GO85" s="56"/>
      <c r="GP85" s="56"/>
      <c r="GQ85" s="56"/>
      <c r="GR85" s="56"/>
      <c r="GS85" s="56"/>
      <c r="GT85" s="56"/>
      <c r="GU85" s="56"/>
      <c r="GV85" s="56"/>
      <c r="GW85" s="56"/>
    </row>
    <row r="86" spans="1:219" ht="20.100000000000001"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c r="BR86" s="56"/>
      <c r="BS86" s="56"/>
      <c r="BT86" s="56"/>
      <c r="BU86" s="56"/>
      <c r="BV86" s="56"/>
      <c r="BW86" s="56"/>
      <c r="BX86" s="56"/>
      <c r="BY86" s="56"/>
      <c r="BZ86" s="56"/>
      <c r="CA86" s="56"/>
      <c r="CB86" s="56"/>
      <c r="CC86" s="56"/>
      <c r="CD86" s="56"/>
      <c r="CE86" s="56"/>
      <c r="CF86" s="56"/>
      <c r="CG86" s="56"/>
      <c r="CH86" s="56"/>
      <c r="CI86" s="56"/>
      <c r="CJ86" s="56"/>
      <c r="CK86" s="56"/>
      <c r="CL86" s="56"/>
      <c r="CM86" s="56"/>
      <c r="CN86" s="56"/>
      <c r="CO86" s="56"/>
      <c r="CP86" s="56"/>
      <c r="CQ86" s="56"/>
      <c r="CR86" s="56"/>
      <c r="CS86" s="56"/>
      <c r="CT86" s="56"/>
      <c r="CU86" s="56"/>
      <c r="CV86" s="56"/>
      <c r="CW86" s="56"/>
      <c r="CX86" s="56"/>
      <c r="CY86" s="56"/>
      <c r="CZ86" s="56"/>
      <c r="DA86" s="56"/>
      <c r="DB86" s="56"/>
      <c r="DC86" s="56"/>
      <c r="DD86" s="56"/>
      <c r="DE86" s="56"/>
      <c r="DF86" s="56"/>
      <c r="DG86" s="56"/>
      <c r="DH86" s="56"/>
      <c r="DI86" s="56"/>
      <c r="DJ86" s="56"/>
      <c r="DK86" s="56"/>
      <c r="DL86" s="56"/>
      <c r="DM86" s="56"/>
      <c r="DN86" s="56"/>
      <c r="DO86" s="56"/>
      <c r="DP86" s="56"/>
      <c r="DQ86" s="56"/>
      <c r="DR86" s="56"/>
      <c r="DS86" s="56"/>
      <c r="DT86" s="56"/>
      <c r="DU86" s="56"/>
      <c r="DV86" s="56"/>
      <c r="DW86" s="56"/>
      <c r="DX86" s="56"/>
      <c r="DY86" s="56"/>
      <c r="DZ86" s="56"/>
      <c r="EA86" s="56"/>
      <c r="EB86" s="56"/>
      <c r="EC86" s="56"/>
      <c r="ED86" s="56"/>
      <c r="EE86" s="56"/>
      <c r="EF86" s="56"/>
      <c r="EG86" s="56"/>
      <c r="EH86" s="56"/>
      <c r="EI86" s="56"/>
      <c r="EJ86" s="56"/>
      <c r="EK86" s="56"/>
      <c r="EL86" s="56"/>
      <c r="EM86" s="56"/>
      <c r="EN86" s="56"/>
      <c r="EO86" s="56"/>
      <c r="EP86" s="56"/>
      <c r="EQ86" s="56"/>
      <c r="ER86" s="56"/>
      <c r="ES86" s="56"/>
      <c r="ET86" s="56"/>
      <c r="EU86" s="56"/>
      <c r="EV86" s="56"/>
      <c r="EW86" s="56"/>
      <c r="EX86" s="56"/>
      <c r="EY86" s="56"/>
      <c r="EZ86" s="56"/>
      <c r="FA86" s="56"/>
      <c r="FB86" s="56"/>
      <c r="FC86" s="56"/>
      <c r="FD86" s="56"/>
      <c r="FE86" s="56"/>
      <c r="FF86" s="56"/>
      <c r="FG86" s="56"/>
      <c r="FH86" s="56"/>
      <c r="FI86" s="56"/>
      <c r="FJ86" s="56"/>
      <c r="FK86" s="56"/>
      <c r="FL86" s="56"/>
      <c r="FM86" s="56"/>
      <c r="FN86" s="56"/>
      <c r="FO86" s="56"/>
      <c r="FP86" s="56"/>
      <c r="FQ86" s="56"/>
      <c r="FR86" s="56"/>
      <c r="FS86" s="56"/>
      <c r="FT86" s="56"/>
      <c r="FU86" s="56"/>
      <c r="FV86" s="56"/>
      <c r="FW86" s="56"/>
      <c r="FX86" s="56"/>
      <c r="FY86" s="56"/>
      <c r="FZ86" s="56"/>
      <c r="GA86" s="56"/>
      <c r="GB86" s="56"/>
      <c r="GC86" s="56"/>
      <c r="GD86" s="56"/>
      <c r="GE86" s="56"/>
      <c r="GF86" s="56"/>
      <c r="GG86" s="56"/>
      <c r="GH86" s="56"/>
      <c r="GI86" s="56"/>
      <c r="GJ86" s="56"/>
      <c r="GK86" s="56"/>
      <c r="GL86" s="56"/>
      <c r="GM86" s="56"/>
      <c r="GN86" s="56"/>
      <c r="GO86" s="56"/>
      <c r="GP86" s="56"/>
      <c r="GQ86" s="56"/>
      <c r="GR86" s="56"/>
      <c r="GS86" s="56"/>
      <c r="GT86" s="56"/>
      <c r="GU86" s="56"/>
      <c r="GV86" s="56"/>
      <c r="GW86" s="56"/>
    </row>
    <row r="87" spans="1:219" ht="20.100000000000001"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c r="BQ87" s="56"/>
      <c r="BR87" s="56"/>
      <c r="BS87" s="56"/>
      <c r="BT87" s="56"/>
      <c r="BU87" s="56"/>
      <c r="BV87" s="56"/>
      <c r="BW87" s="56"/>
      <c r="BX87" s="56"/>
      <c r="BY87" s="56"/>
      <c r="BZ87" s="56"/>
      <c r="CA87" s="56"/>
      <c r="CB87" s="56"/>
      <c r="CC87" s="56"/>
      <c r="CD87" s="56"/>
      <c r="CE87" s="56"/>
      <c r="CF87" s="56"/>
      <c r="CG87" s="56"/>
      <c r="CH87" s="56"/>
      <c r="CI87" s="56"/>
      <c r="CJ87" s="56"/>
      <c r="CK87" s="56"/>
      <c r="CL87" s="56"/>
      <c r="CM87" s="56"/>
      <c r="CN87" s="56"/>
      <c r="CO87" s="56"/>
      <c r="CP87" s="56"/>
      <c r="CQ87" s="56"/>
      <c r="CR87" s="56"/>
      <c r="CS87" s="56"/>
      <c r="CT87" s="56"/>
      <c r="CU87" s="56"/>
      <c r="CV87" s="56"/>
      <c r="CW87" s="56"/>
      <c r="CX87" s="56"/>
      <c r="CY87" s="56"/>
      <c r="CZ87" s="56"/>
      <c r="DA87" s="56"/>
      <c r="DB87" s="56"/>
      <c r="DC87" s="56"/>
      <c r="DD87" s="56"/>
      <c r="DE87" s="56"/>
      <c r="DF87" s="56"/>
      <c r="DG87" s="56"/>
      <c r="DH87" s="56"/>
      <c r="DI87" s="56"/>
      <c r="DJ87" s="56"/>
      <c r="DK87" s="56"/>
      <c r="DL87" s="56"/>
      <c r="DM87" s="56"/>
      <c r="DN87" s="56"/>
      <c r="DO87" s="56"/>
      <c r="DP87" s="56"/>
      <c r="DQ87" s="56"/>
      <c r="DR87" s="56"/>
      <c r="DS87" s="56"/>
      <c r="DT87" s="56"/>
      <c r="DU87" s="56"/>
      <c r="DV87" s="56"/>
      <c r="DW87" s="56"/>
      <c r="DX87" s="56"/>
      <c r="DY87" s="56"/>
      <c r="DZ87" s="56"/>
      <c r="EA87" s="56"/>
      <c r="EB87" s="56"/>
      <c r="EC87" s="56"/>
      <c r="ED87" s="56"/>
      <c r="EE87" s="56"/>
      <c r="EF87" s="56"/>
      <c r="EG87" s="56"/>
      <c r="EH87" s="56"/>
      <c r="EI87" s="56"/>
      <c r="EJ87" s="56"/>
      <c r="EK87" s="56"/>
      <c r="EL87" s="56"/>
      <c r="EM87" s="56"/>
      <c r="EN87" s="56"/>
      <c r="EO87" s="56"/>
      <c r="EP87" s="56"/>
      <c r="EQ87" s="56"/>
      <c r="ER87" s="56"/>
      <c r="ES87" s="56"/>
      <c r="ET87" s="56"/>
      <c r="EU87" s="56"/>
      <c r="EV87" s="56"/>
      <c r="EW87" s="56"/>
      <c r="EX87" s="56"/>
      <c r="EY87" s="56"/>
      <c r="EZ87" s="56"/>
      <c r="FA87" s="56"/>
      <c r="FB87" s="56"/>
      <c r="FC87" s="56"/>
      <c r="FD87" s="56"/>
      <c r="FE87" s="56"/>
      <c r="FF87" s="56"/>
      <c r="FG87" s="56"/>
      <c r="FH87" s="56"/>
      <c r="FI87" s="56"/>
      <c r="FJ87" s="56"/>
      <c r="FK87" s="56"/>
      <c r="FL87" s="56"/>
      <c r="FM87" s="56"/>
      <c r="FN87" s="56"/>
      <c r="FO87" s="56"/>
      <c r="FP87" s="56"/>
      <c r="FQ87" s="56"/>
      <c r="FR87" s="56"/>
      <c r="FS87" s="56"/>
      <c r="FT87" s="56"/>
      <c r="FU87" s="56"/>
      <c r="FV87" s="56"/>
      <c r="FW87" s="56"/>
      <c r="FX87" s="56"/>
      <c r="FY87" s="56"/>
      <c r="FZ87" s="56"/>
      <c r="GA87" s="56"/>
      <c r="GB87" s="56"/>
      <c r="GC87" s="56"/>
      <c r="GD87" s="56"/>
      <c r="GE87" s="56"/>
      <c r="GF87" s="56"/>
      <c r="GG87" s="56"/>
      <c r="GH87" s="56"/>
      <c r="GI87" s="56"/>
      <c r="GJ87" s="56"/>
      <c r="GK87" s="56"/>
      <c r="GL87" s="56"/>
      <c r="GM87" s="56"/>
      <c r="GN87" s="56"/>
      <c r="GO87" s="56"/>
      <c r="GP87" s="56"/>
      <c r="GQ87" s="56"/>
      <c r="GR87" s="56"/>
      <c r="GS87" s="56"/>
      <c r="GT87" s="56"/>
      <c r="GU87" s="56"/>
      <c r="GV87" s="56"/>
      <c r="GW87" s="56"/>
    </row>
    <row r="88" spans="1:219" ht="20.100000000000001"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c r="BF88" s="56"/>
      <c r="BG88" s="56"/>
      <c r="BH88" s="56"/>
      <c r="BI88" s="56"/>
      <c r="BJ88" s="56"/>
      <c r="BK88" s="56"/>
      <c r="BL88" s="56"/>
      <c r="BM88" s="56"/>
      <c r="BN88" s="56"/>
      <c r="BO88" s="56"/>
      <c r="BP88" s="56"/>
      <c r="BQ88" s="56"/>
      <c r="BR88" s="56"/>
      <c r="BS88" s="56"/>
      <c r="BT88" s="56"/>
      <c r="BU88" s="56"/>
      <c r="BV88" s="56"/>
      <c r="BW88" s="56"/>
      <c r="BX88" s="56"/>
      <c r="BY88" s="56"/>
      <c r="BZ88" s="56"/>
      <c r="CA88" s="56"/>
      <c r="CB88" s="56"/>
      <c r="CC88" s="56"/>
      <c r="CD88" s="56"/>
      <c r="CE88" s="56"/>
      <c r="CF88" s="56"/>
      <c r="CG88" s="56"/>
      <c r="CH88" s="56"/>
      <c r="CI88" s="56"/>
      <c r="CJ88" s="56"/>
      <c r="CK88" s="56"/>
      <c r="CL88" s="56"/>
      <c r="CM88" s="56"/>
      <c r="CN88" s="56"/>
      <c r="CO88" s="56"/>
      <c r="CP88" s="56"/>
      <c r="CQ88" s="56"/>
      <c r="CR88" s="56"/>
      <c r="CS88" s="56"/>
      <c r="CT88" s="56"/>
      <c r="CU88" s="56"/>
      <c r="CV88" s="56"/>
      <c r="CW88" s="56"/>
      <c r="CX88" s="56"/>
      <c r="CY88" s="56"/>
      <c r="CZ88" s="56"/>
      <c r="DA88" s="56"/>
      <c r="DB88" s="56"/>
      <c r="DC88" s="56"/>
      <c r="DD88" s="56"/>
      <c r="DE88" s="56"/>
      <c r="DF88" s="56"/>
      <c r="DG88" s="56"/>
      <c r="DH88" s="56"/>
      <c r="DI88" s="56"/>
      <c r="DJ88" s="56"/>
      <c r="DK88" s="56"/>
      <c r="DL88" s="56"/>
      <c r="DM88" s="56"/>
      <c r="DN88" s="56"/>
      <c r="DO88" s="56"/>
      <c r="DP88" s="56"/>
      <c r="DQ88" s="56"/>
      <c r="DR88" s="56"/>
      <c r="DS88" s="56"/>
      <c r="DT88" s="56"/>
      <c r="DU88" s="56"/>
      <c r="DV88" s="56"/>
      <c r="DW88" s="56"/>
      <c r="DX88" s="56"/>
      <c r="DY88" s="56"/>
      <c r="DZ88" s="56"/>
      <c r="EA88" s="56"/>
      <c r="EB88" s="56"/>
      <c r="EC88" s="56"/>
      <c r="ED88" s="56"/>
      <c r="EE88" s="56"/>
      <c r="EF88" s="56"/>
      <c r="EG88" s="56"/>
      <c r="EH88" s="56"/>
      <c r="EI88" s="56"/>
      <c r="EJ88" s="56"/>
      <c r="EK88" s="56"/>
      <c r="EL88" s="56"/>
      <c r="EM88" s="56"/>
      <c r="EN88" s="56"/>
      <c r="EO88" s="56"/>
      <c r="EP88" s="56"/>
      <c r="EQ88" s="56"/>
      <c r="ER88" s="56"/>
      <c r="ES88" s="56"/>
      <c r="ET88" s="56"/>
      <c r="EU88" s="56"/>
      <c r="EV88" s="56"/>
      <c r="EW88" s="56"/>
      <c r="EX88" s="56"/>
      <c r="EY88" s="56"/>
      <c r="EZ88" s="56"/>
      <c r="FA88" s="56"/>
      <c r="FB88" s="56"/>
      <c r="FC88" s="56"/>
      <c r="FD88" s="56"/>
      <c r="FE88" s="56"/>
      <c r="FF88" s="56"/>
      <c r="FG88" s="56"/>
      <c r="FH88" s="56"/>
      <c r="FI88" s="56"/>
      <c r="FJ88" s="56"/>
      <c r="FK88" s="56"/>
      <c r="FL88" s="56"/>
      <c r="FM88" s="56"/>
      <c r="FN88" s="56"/>
      <c r="FO88" s="56"/>
      <c r="FP88" s="56"/>
      <c r="FQ88" s="56"/>
      <c r="FR88" s="56"/>
      <c r="FS88" s="56"/>
      <c r="FT88" s="56"/>
      <c r="FU88" s="56"/>
      <c r="FV88" s="56"/>
      <c r="FW88" s="56"/>
      <c r="FX88" s="56"/>
      <c r="FY88" s="56"/>
      <c r="FZ88" s="56"/>
      <c r="GA88" s="56"/>
      <c r="GB88" s="56"/>
      <c r="GC88" s="56"/>
      <c r="GD88" s="56"/>
      <c r="GE88" s="56"/>
      <c r="GF88" s="56"/>
      <c r="GG88" s="56"/>
      <c r="GH88" s="56"/>
      <c r="GI88" s="56"/>
      <c r="GJ88" s="56"/>
      <c r="GK88" s="56"/>
      <c r="GL88" s="56"/>
      <c r="GM88" s="56"/>
      <c r="GN88" s="56"/>
      <c r="GO88" s="56"/>
      <c r="GP88" s="56"/>
      <c r="GQ88" s="56"/>
      <c r="GR88" s="56"/>
      <c r="GS88" s="56"/>
      <c r="GT88" s="56"/>
      <c r="GU88" s="56"/>
      <c r="GV88" s="56"/>
      <c r="GW88" s="56"/>
    </row>
    <row r="89" spans="1:219" ht="20.100000000000001"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c r="BM89" s="56"/>
      <c r="BN89" s="56"/>
      <c r="BO89" s="56"/>
      <c r="BP89" s="56"/>
      <c r="BQ89" s="56"/>
      <c r="BR89" s="56"/>
      <c r="BS89" s="56"/>
      <c r="BT89" s="56"/>
      <c r="BU89" s="56"/>
      <c r="BV89" s="56"/>
      <c r="BW89" s="56"/>
      <c r="BX89" s="56"/>
      <c r="BY89" s="56"/>
      <c r="BZ89" s="56"/>
      <c r="CA89" s="56"/>
      <c r="CB89" s="56"/>
      <c r="CC89" s="56"/>
      <c r="CD89" s="56"/>
      <c r="CE89" s="56"/>
      <c r="CF89" s="56"/>
      <c r="CG89" s="56"/>
      <c r="CH89" s="56"/>
      <c r="CI89" s="56"/>
      <c r="CJ89" s="56"/>
      <c r="CK89" s="56"/>
      <c r="CL89" s="56"/>
      <c r="CM89" s="56"/>
      <c r="CN89" s="56"/>
      <c r="CO89" s="56"/>
      <c r="CP89" s="56"/>
      <c r="CQ89" s="56"/>
      <c r="CR89" s="56"/>
      <c r="CS89" s="56"/>
      <c r="CT89" s="56"/>
      <c r="CU89" s="56"/>
      <c r="CV89" s="56"/>
      <c r="CW89" s="56"/>
      <c r="CX89" s="56"/>
      <c r="CY89" s="56"/>
      <c r="CZ89" s="56"/>
      <c r="DA89" s="56"/>
      <c r="DB89" s="56"/>
      <c r="DC89" s="56"/>
      <c r="DD89" s="56"/>
      <c r="DE89" s="56"/>
      <c r="DF89" s="56"/>
      <c r="DG89" s="56"/>
      <c r="DH89" s="56"/>
      <c r="DI89" s="56"/>
      <c r="DJ89" s="56"/>
      <c r="DK89" s="56"/>
      <c r="DL89" s="56"/>
      <c r="DM89" s="56"/>
      <c r="DN89" s="56"/>
      <c r="DO89" s="56"/>
      <c r="DP89" s="56"/>
      <c r="DQ89" s="56"/>
      <c r="DR89" s="56"/>
      <c r="DS89" s="56"/>
      <c r="DT89" s="56"/>
      <c r="DU89" s="56"/>
      <c r="DV89" s="56"/>
      <c r="DW89" s="56"/>
      <c r="DX89" s="56"/>
      <c r="DY89" s="56"/>
      <c r="DZ89" s="56"/>
      <c r="EA89" s="56"/>
      <c r="EB89" s="56"/>
      <c r="EC89" s="56"/>
      <c r="ED89" s="56"/>
      <c r="EE89" s="56"/>
      <c r="EF89" s="56"/>
      <c r="EG89" s="56"/>
      <c r="EH89" s="56"/>
      <c r="EI89" s="56"/>
      <c r="EJ89" s="56"/>
      <c r="EK89" s="56"/>
      <c r="EL89" s="56"/>
      <c r="EM89" s="56"/>
      <c r="EN89" s="56"/>
      <c r="EO89" s="56"/>
      <c r="EP89" s="56"/>
      <c r="EQ89" s="56"/>
      <c r="ER89" s="56"/>
      <c r="ES89" s="56"/>
      <c r="ET89" s="56"/>
      <c r="EU89" s="56"/>
      <c r="EV89" s="56"/>
      <c r="EW89" s="56"/>
      <c r="EX89" s="56"/>
      <c r="EY89" s="56"/>
      <c r="EZ89" s="56"/>
      <c r="FA89" s="56"/>
      <c r="FB89" s="56"/>
      <c r="FC89" s="56"/>
      <c r="FD89" s="56"/>
      <c r="FE89" s="56"/>
      <c r="FF89" s="56"/>
      <c r="FG89" s="56"/>
      <c r="FH89" s="56"/>
      <c r="FI89" s="56"/>
      <c r="FJ89" s="56"/>
      <c r="FK89" s="56"/>
      <c r="FL89" s="56"/>
      <c r="FM89" s="56"/>
      <c r="FN89" s="56"/>
      <c r="FO89" s="56"/>
      <c r="FP89" s="56"/>
      <c r="FQ89" s="56"/>
      <c r="FR89" s="56"/>
      <c r="FS89" s="56"/>
      <c r="FT89" s="56"/>
      <c r="FU89" s="56"/>
      <c r="FV89" s="56"/>
      <c r="FW89" s="56"/>
      <c r="FX89" s="56"/>
      <c r="FY89" s="56"/>
      <c r="FZ89" s="56"/>
      <c r="GA89" s="56"/>
      <c r="GB89" s="56"/>
      <c r="GC89" s="56"/>
      <c r="GD89" s="56"/>
      <c r="GE89" s="56"/>
      <c r="GF89" s="56"/>
      <c r="GG89" s="56"/>
      <c r="GH89" s="56"/>
      <c r="GI89" s="56"/>
      <c r="GJ89" s="56"/>
      <c r="GK89" s="56"/>
      <c r="GL89" s="56"/>
      <c r="GM89" s="56"/>
      <c r="GN89" s="56"/>
      <c r="GO89" s="56"/>
      <c r="GP89" s="56"/>
      <c r="GQ89" s="56"/>
      <c r="GR89" s="56"/>
      <c r="GS89" s="56"/>
      <c r="GT89" s="56"/>
      <c r="GU89" s="56"/>
      <c r="GV89" s="56"/>
      <c r="GW89" s="56"/>
    </row>
    <row r="90" spans="1:219" ht="20.100000000000001"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c r="BF90" s="56"/>
      <c r="BG90" s="56"/>
      <c r="BH90" s="56"/>
      <c r="BI90" s="56"/>
      <c r="BJ90" s="56"/>
      <c r="BK90" s="56"/>
      <c r="BL90" s="56"/>
      <c r="BM90" s="56"/>
      <c r="BN90" s="56"/>
      <c r="BO90" s="56"/>
      <c r="BP90" s="56"/>
      <c r="BQ90" s="56"/>
      <c r="BR90" s="56"/>
      <c r="BS90" s="56"/>
      <c r="BT90" s="56"/>
      <c r="BU90" s="56"/>
      <c r="BV90" s="56"/>
      <c r="BW90" s="56"/>
      <c r="BX90" s="56"/>
      <c r="BY90" s="56"/>
      <c r="BZ90" s="56"/>
      <c r="CA90" s="56"/>
      <c r="CB90" s="56"/>
      <c r="CC90" s="56"/>
      <c r="CD90" s="56"/>
      <c r="CE90" s="56"/>
      <c r="CF90" s="56"/>
      <c r="CG90" s="56"/>
      <c r="CH90" s="56"/>
      <c r="CI90" s="56"/>
      <c r="CJ90" s="56"/>
      <c r="CK90" s="56"/>
      <c r="CL90" s="56"/>
      <c r="CM90" s="56"/>
      <c r="CN90" s="56"/>
      <c r="CO90" s="56"/>
      <c r="CP90" s="56"/>
      <c r="CQ90" s="56"/>
      <c r="CR90" s="56"/>
      <c r="CS90" s="56"/>
      <c r="CT90" s="56"/>
      <c r="CU90" s="56"/>
      <c r="CV90" s="56"/>
      <c r="CW90" s="56"/>
      <c r="CX90" s="56"/>
      <c r="CY90" s="56"/>
      <c r="CZ90" s="56"/>
      <c r="DA90" s="56"/>
      <c r="DB90" s="56"/>
      <c r="DC90" s="56"/>
      <c r="DD90" s="56"/>
      <c r="DE90" s="56"/>
      <c r="DF90" s="56"/>
      <c r="DG90" s="56"/>
      <c r="DH90" s="56"/>
      <c r="DI90" s="56"/>
      <c r="DJ90" s="56"/>
      <c r="DK90" s="56"/>
      <c r="DL90" s="56"/>
      <c r="DM90" s="56"/>
      <c r="DN90" s="56"/>
      <c r="DO90" s="56"/>
      <c r="DP90" s="56"/>
      <c r="DQ90" s="56"/>
      <c r="DR90" s="56"/>
      <c r="DS90" s="56"/>
      <c r="DT90" s="56"/>
      <c r="DU90" s="56"/>
      <c r="DV90" s="56"/>
      <c r="DW90" s="56"/>
      <c r="DX90" s="56"/>
      <c r="DY90" s="56"/>
      <c r="DZ90" s="56"/>
      <c r="EA90" s="56"/>
      <c r="EB90" s="56"/>
      <c r="EC90" s="56"/>
      <c r="ED90" s="56"/>
      <c r="EE90" s="56"/>
      <c r="EF90" s="56"/>
      <c r="EG90" s="56"/>
      <c r="EH90" s="56"/>
      <c r="EI90" s="56"/>
      <c r="EJ90" s="56"/>
      <c r="EK90" s="56"/>
      <c r="EL90" s="56"/>
      <c r="EM90" s="56"/>
      <c r="EN90" s="56"/>
      <c r="EO90" s="56"/>
      <c r="EP90" s="56"/>
      <c r="EQ90" s="56"/>
      <c r="ER90" s="56"/>
      <c r="ES90" s="56"/>
      <c r="ET90" s="56"/>
      <c r="EU90" s="56"/>
      <c r="EV90" s="56"/>
      <c r="EW90" s="56"/>
      <c r="EX90" s="56"/>
      <c r="EY90" s="56"/>
      <c r="EZ90" s="56"/>
      <c r="FA90" s="56"/>
      <c r="FB90" s="56"/>
      <c r="FC90" s="56"/>
      <c r="FD90" s="56"/>
      <c r="FE90" s="56"/>
      <c r="FF90" s="56"/>
      <c r="FG90" s="56"/>
      <c r="FH90" s="56"/>
      <c r="FI90" s="56"/>
      <c r="FJ90" s="56"/>
      <c r="FK90" s="56"/>
      <c r="FL90" s="56"/>
      <c r="FM90" s="56"/>
      <c r="FN90" s="56"/>
      <c r="FO90" s="56"/>
      <c r="FP90" s="56"/>
      <c r="FQ90" s="56"/>
      <c r="FR90" s="56"/>
      <c r="FS90" s="56"/>
      <c r="FT90" s="56"/>
      <c r="FU90" s="56"/>
      <c r="FV90" s="56"/>
      <c r="FW90" s="56"/>
      <c r="FX90" s="56"/>
      <c r="FY90" s="56"/>
      <c r="FZ90" s="56"/>
      <c r="GA90" s="56"/>
      <c r="GB90" s="56"/>
      <c r="GC90" s="56"/>
      <c r="GD90" s="56"/>
      <c r="GE90" s="56"/>
      <c r="GF90" s="56"/>
      <c r="GG90" s="56"/>
      <c r="GH90" s="56"/>
      <c r="GI90" s="56"/>
      <c r="GJ90" s="56"/>
      <c r="GK90" s="56"/>
      <c r="GL90" s="56"/>
      <c r="GM90" s="56"/>
      <c r="GN90" s="56"/>
      <c r="GO90" s="56"/>
      <c r="GP90" s="56"/>
      <c r="GQ90" s="56"/>
      <c r="GR90" s="56"/>
      <c r="GS90" s="56"/>
      <c r="GT90" s="56"/>
      <c r="GU90" s="56"/>
      <c r="GV90" s="56"/>
      <c r="GW90" s="56"/>
    </row>
    <row r="91" spans="1:219" ht="20.100000000000001"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c r="BF91" s="56"/>
      <c r="BG91" s="56"/>
      <c r="BH91" s="56"/>
      <c r="BI91" s="56"/>
      <c r="BJ91" s="56"/>
      <c r="BK91" s="56"/>
      <c r="BL91" s="56"/>
      <c r="BM91" s="56"/>
      <c r="BN91" s="56"/>
      <c r="BO91" s="56"/>
      <c r="BP91" s="56"/>
      <c r="BQ91" s="56"/>
      <c r="BR91" s="56"/>
      <c r="BS91" s="56"/>
      <c r="BT91" s="56"/>
      <c r="BU91" s="56"/>
      <c r="BV91" s="56"/>
      <c r="BW91" s="56"/>
      <c r="BX91" s="56"/>
      <c r="BY91" s="56"/>
      <c r="BZ91" s="56"/>
      <c r="CA91" s="56"/>
      <c r="CB91" s="56"/>
      <c r="CC91" s="56"/>
      <c r="CD91" s="56"/>
      <c r="CE91" s="56"/>
      <c r="CF91" s="56"/>
      <c r="CG91" s="56"/>
      <c r="CH91" s="56"/>
      <c r="CI91" s="56"/>
      <c r="CJ91" s="56"/>
      <c r="CK91" s="56"/>
      <c r="CL91" s="56"/>
      <c r="CM91" s="56"/>
      <c r="CN91" s="56"/>
      <c r="CO91" s="56"/>
      <c r="CP91" s="56"/>
      <c r="CQ91" s="56"/>
      <c r="CR91" s="56"/>
      <c r="CS91" s="56"/>
      <c r="CT91" s="56"/>
      <c r="CU91" s="56"/>
      <c r="CV91" s="56"/>
      <c r="CW91" s="56"/>
      <c r="CX91" s="56"/>
      <c r="CY91" s="56"/>
      <c r="CZ91" s="56"/>
      <c r="DA91" s="56"/>
      <c r="DB91" s="56"/>
      <c r="DC91" s="56"/>
      <c r="DD91" s="56"/>
      <c r="DE91" s="56"/>
      <c r="DF91" s="56"/>
      <c r="DG91" s="56"/>
      <c r="DH91" s="56"/>
      <c r="DI91" s="56"/>
      <c r="DJ91" s="56"/>
      <c r="DK91" s="56"/>
      <c r="DL91" s="56"/>
      <c r="DM91" s="56"/>
      <c r="DN91" s="56"/>
      <c r="DO91" s="56"/>
      <c r="DP91" s="56"/>
      <c r="DQ91" s="56"/>
      <c r="DR91" s="56"/>
      <c r="DS91" s="56"/>
      <c r="DT91" s="56"/>
      <c r="DU91" s="56"/>
      <c r="DV91" s="56"/>
      <c r="DW91" s="56"/>
      <c r="DX91" s="56"/>
      <c r="DY91" s="56"/>
      <c r="DZ91" s="56"/>
      <c r="EA91" s="56"/>
      <c r="EB91" s="56"/>
      <c r="EC91" s="56"/>
      <c r="ED91" s="56"/>
      <c r="EE91" s="56"/>
      <c r="EF91" s="56"/>
      <c r="EG91" s="56"/>
      <c r="EH91" s="56"/>
      <c r="EI91" s="56"/>
      <c r="EJ91" s="56"/>
      <c r="EK91" s="56"/>
      <c r="EL91" s="56"/>
      <c r="EM91" s="56"/>
      <c r="EN91" s="56"/>
      <c r="EO91" s="56"/>
      <c r="EP91" s="56"/>
      <c r="EQ91" s="56"/>
      <c r="ER91" s="56"/>
      <c r="ES91" s="56"/>
      <c r="ET91" s="56"/>
      <c r="EU91" s="56"/>
      <c r="EV91" s="56"/>
      <c r="EW91" s="56"/>
      <c r="EX91" s="56"/>
      <c r="EY91" s="56"/>
      <c r="EZ91" s="56"/>
      <c r="FA91" s="56"/>
      <c r="FB91" s="56"/>
      <c r="FC91" s="56"/>
      <c r="FD91" s="56"/>
      <c r="FE91" s="56"/>
      <c r="FF91" s="56"/>
      <c r="FG91" s="56"/>
      <c r="FH91" s="56"/>
      <c r="FI91" s="56"/>
      <c r="FJ91" s="56"/>
      <c r="FK91" s="56"/>
      <c r="FL91" s="56"/>
      <c r="FM91" s="56"/>
      <c r="FN91" s="56"/>
      <c r="FO91" s="56"/>
      <c r="FP91" s="56"/>
      <c r="FQ91" s="56"/>
      <c r="FR91" s="56"/>
      <c r="FS91" s="56"/>
      <c r="FT91" s="56"/>
      <c r="FU91" s="56"/>
      <c r="FV91" s="56"/>
      <c r="FW91" s="56"/>
      <c r="FX91" s="56"/>
      <c r="FY91" s="56"/>
      <c r="FZ91" s="56"/>
      <c r="GA91" s="56"/>
      <c r="GB91" s="56"/>
      <c r="GC91" s="56"/>
      <c r="GD91" s="56"/>
      <c r="GE91" s="56"/>
      <c r="GF91" s="56"/>
      <c r="GG91" s="56"/>
      <c r="GH91" s="56"/>
      <c r="GI91" s="56"/>
      <c r="GJ91" s="56"/>
      <c r="GK91" s="56"/>
      <c r="GL91" s="56"/>
      <c r="GM91" s="56"/>
      <c r="GN91" s="56"/>
      <c r="GO91" s="56"/>
      <c r="GP91" s="56"/>
      <c r="GQ91" s="56"/>
      <c r="GR91" s="56"/>
      <c r="GS91" s="56"/>
      <c r="GT91" s="56"/>
      <c r="GU91" s="56"/>
      <c r="GV91" s="56"/>
      <c r="GW91" s="56"/>
    </row>
    <row r="92" spans="1:219" ht="20.100000000000001"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c r="BF92" s="56"/>
      <c r="BG92" s="56"/>
      <c r="BH92" s="56"/>
      <c r="BI92" s="56"/>
      <c r="BJ92" s="56"/>
      <c r="BK92" s="56"/>
      <c r="BL92" s="56"/>
      <c r="BM92" s="56"/>
      <c r="BN92" s="56"/>
      <c r="BO92" s="56"/>
      <c r="BP92" s="56"/>
      <c r="BQ92" s="56"/>
      <c r="BR92" s="56"/>
      <c r="BS92" s="56"/>
      <c r="BT92" s="56"/>
      <c r="BU92" s="56"/>
      <c r="BV92" s="56"/>
      <c r="BW92" s="56"/>
      <c r="BX92" s="56"/>
      <c r="BY92" s="56"/>
      <c r="BZ92" s="56"/>
      <c r="CA92" s="56"/>
      <c r="CB92" s="56"/>
      <c r="CC92" s="56"/>
      <c r="CD92" s="56"/>
      <c r="CE92" s="56"/>
      <c r="CF92" s="56"/>
      <c r="CG92" s="56"/>
      <c r="CH92" s="56"/>
      <c r="CI92" s="56"/>
      <c r="CJ92" s="56"/>
      <c r="CK92" s="56"/>
      <c r="CL92" s="56"/>
      <c r="CM92" s="56"/>
      <c r="CN92" s="56"/>
      <c r="CO92" s="56"/>
      <c r="CP92" s="56"/>
      <c r="CQ92" s="56"/>
      <c r="CR92" s="56"/>
      <c r="CS92" s="56"/>
      <c r="CT92" s="56"/>
      <c r="CU92" s="56"/>
      <c r="CV92" s="56"/>
      <c r="CW92" s="56"/>
      <c r="CX92" s="56"/>
      <c r="CY92" s="56"/>
      <c r="CZ92" s="56"/>
      <c r="DA92" s="56"/>
      <c r="DB92" s="56"/>
      <c r="DC92" s="56"/>
      <c r="DD92" s="56"/>
      <c r="DE92" s="56"/>
      <c r="DF92" s="56"/>
      <c r="DG92" s="56"/>
      <c r="DH92" s="56"/>
      <c r="DI92" s="56"/>
      <c r="DJ92" s="56"/>
      <c r="DK92" s="56"/>
      <c r="DL92" s="56"/>
      <c r="DM92" s="56"/>
      <c r="DN92" s="56"/>
      <c r="DO92" s="56"/>
      <c r="DP92" s="56"/>
      <c r="DQ92" s="56"/>
      <c r="DR92" s="56"/>
      <c r="DS92" s="56"/>
      <c r="DT92" s="56"/>
      <c r="DU92" s="56"/>
      <c r="DV92" s="56"/>
      <c r="DW92" s="56"/>
      <c r="DX92" s="56"/>
      <c r="DY92" s="56"/>
      <c r="DZ92" s="56"/>
      <c r="EA92" s="56"/>
      <c r="EB92" s="56"/>
      <c r="EC92" s="56"/>
      <c r="ED92" s="56"/>
      <c r="EE92" s="56"/>
      <c r="EF92" s="56"/>
      <c r="EG92" s="56"/>
      <c r="EH92" s="56"/>
      <c r="EI92" s="56"/>
      <c r="EJ92" s="56"/>
      <c r="EK92" s="56"/>
      <c r="EL92" s="56"/>
      <c r="EM92" s="56"/>
      <c r="EN92" s="56"/>
      <c r="EO92" s="56"/>
      <c r="EP92" s="56"/>
      <c r="EQ92" s="56"/>
      <c r="ER92" s="56"/>
      <c r="ES92" s="56"/>
      <c r="ET92" s="56"/>
      <c r="EU92" s="56"/>
      <c r="EV92" s="56"/>
      <c r="EW92" s="56"/>
      <c r="EX92" s="56"/>
      <c r="EY92" s="56"/>
      <c r="EZ92" s="56"/>
      <c r="FA92" s="56"/>
      <c r="FB92" s="56"/>
      <c r="FC92" s="56"/>
      <c r="FD92" s="56"/>
      <c r="FE92" s="56"/>
      <c r="FF92" s="56"/>
      <c r="FG92" s="56"/>
      <c r="FH92" s="56"/>
      <c r="FI92" s="56"/>
      <c r="FJ92" s="56"/>
      <c r="FK92" s="56"/>
      <c r="FL92" s="56"/>
      <c r="FM92" s="56"/>
      <c r="FN92" s="56"/>
      <c r="FO92" s="56"/>
      <c r="FP92" s="56"/>
      <c r="FQ92" s="56"/>
      <c r="FR92" s="56"/>
      <c r="FS92" s="56"/>
      <c r="FT92" s="56"/>
      <c r="FU92" s="56"/>
      <c r="FV92" s="56"/>
      <c r="FW92" s="56"/>
      <c r="FX92" s="56"/>
      <c r="FY92" s="56"/>
      <c r="FZ92" s="56"/>
      <c r="GA92" s="56"/>
      <c r="GB92" s="56"/>
      <c r="GC92" s="56"/>
      <c r="GD92" s="56"/>
      <c r="GE92" s="56"/>
      <c r="GF92" s="56"/>
      <c r="GG92" s="56"/>
      <c r="GH92" s="56"/>
      <c r="GI92" s="56"/>
      <c r="GJ92" s="56"/>
      <c r="GK92" s="56"/>
      <c r="GL92" s="56"/>
      <c r="GM92" s="56"/>
      <c r="GN92" s="56"/>
      <c r="GO92" s="56"/>
      <c r="GP92" s="56"/>
      <c r="GQ92" s="56"/>
      <c r="GR92" s="56"/>
      <c r="GS92" s="56"/>
      <c r="GT92" s="56"/>
      <c r="GU92" s="56"/>
      <c r="GV92" s="56"/>
      <c r="GW92" s="56"/>
    </row>
    <row r="93" spans="1:219" ht="20.100000000000001"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c r="BM93" s="56"/>
      <c r="BN93" s="56"/>
      <c r="BO93" s="56"/>
      <c r="BP93" s="56"/>
      <c r="BQ93" s="56"/>
      <c r="BR93" s="56"/>
      <c r="BS93" s="56"/>
      <c r="BT93" s="56"/>
      <c r="BU93" s="56"/>
      <c r="BV93" s="56"/>
      <c r="BW93" s="56"/>
      <c r="BX93" s="56"/>
      <c r="BY93" s="5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row>
    <row r="94" spans="1:219" ht="20.100000000000001"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56"/>
      <c r="BW94" s="56"/>
      <c r="BX94" s="56"/>
      <c r="BY94" s="56"/>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row>
    <row r="95" spans="1:219" ht="20.100000000000001"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c r="BM95" s="56"/>
      <c r="BN95" s="56"/>
      <c r="BO95" s="56"/>
      <c r="BP95" s="56"/>
      <c r="BQ95" s="56"/>
      <c r="BR95" s="56"/>
      <c r="BS95" s="56"/>
      <c r="BT95" s="56"/>
      <c r="BU95" s="56"/>
      <c r="BV95" s="56"/>
      <c r="BW95" s="56"/>
      <c r="BX95" s="56"/>
      <c r="BY95" s="56"/>
      <c r="BZ95" s="56"/>
      <c r="CA95" s="56"/>
      <c r="CB95" s="56"/>
      <c r="CC95" s="56"/>
      <c r="CD95" s="56"/>
      <c r="CE95" s="56"/>
      <c r="CF95" s="56"/>
      <c r="CG95" s="56"/>
      <c r="CH95" s="56"/>
      <c r="CI95" s="56"/>
      <c r="CJ95" s="56"/>
      <c r="CK95" s="56"/>
      <c r="CL95" s="56"/>
      <c r="CM95" s="56"/>
      <c r="CN95" s="56"/>
      <c r="CO95" s="56"/>
      <c r="CP95" s="56"/>
      <c r="CQ95" s="56"/>
      <c r="CR95" s="56"/>
      <c r="CS95" s="56"/>
      <c r="CT95" s="56"/>
      <c r="CU95" s="56"/>
      <c r="CV95" s="56"/>
      <c r="CW95" s="56"/>
      <c r="CX95" s="56"/>
      <c r="CY95" s="56"/>
      <c r="CZ95" s="56"/>
      <c r="DA95" s="56"/>
      <c r="DB95" s="56"/>
      <c r="DC95" s="56"/>
      <c r="DD95" s="56"/>
      <c r="DE95" s="56"/>
      <c r="DF95" s="56"/>
      <c r="DG95" s="56"/>
      <c r="DH95" s="56"/>
      <c r="DI95" s="56"/>
      <c r="DJ95" s="56"/>
      <c r="DK95" s="56"/>
      <c r="DL95" s="56"/>
      <c r="DM95" s="56"/>
      <c r="DN95" s="56"/>
      <c r="DO95" s="56"/>
      <c r="DP95" s="56"/>
      <c r="DQ95" s="56"/>
      <c r="DR95" s="56"/>
      <c r="DS95" s="56"/>
      <c r="DT95" s="56"/>
      <c r="DU95" s="56"/>
      <c r="DV95" s="56"/>
      <c r="DW95" s="56"/>
      <c r="DX95" s="56"/>
      <c r="DY95" s="56"/>
      <c r="DZ95" s="56"/>
      <c r="EA95" s="56"/>
      <c r="EB95" s="56"/>
      <c r="EC95" s="56"/>
      <c r="ED95" s="56"/>
      <c r="EE95" s="56"/>
      <c r="EF95" s="56"/>
      <c r="EG95" s="56"/>
      <c r="EH95" s="56"/>
      <c r="EI95" s="56"/>
      <c r="EJ95" s="56"/>
      <c r="EK95" s="56"/>
      <c r="EL95" s="56"/>
      <c r="EM95" s="56"/>
      <c r="EN95" s="56"/>
      <c r="EO95" s="56"/>
      <c r="EP95" s="56"/>
      <c r="EQ95" s="56"/>
      <c r="ER95" s="56"/>
      <c r="ES95" s="56"/>
      <c r="ET95" s="56"/>
      <c r="EU95" s="56"/>
      <c r="EV95" s="56"/>
      <c r="EW95" s="56"/>
      <c r="EX95" s="56"/>
      <c r="EY95" s="56"/>
      <c r="EZ95" s="56"/>
      <c r="FA95" s="56"/>
      <c r="FB95" s="56"/>
      <c r="FC95" s="56"/>
      <c r="FD95" s="56"/>
      <c r="FE95" s="56"/>
      <c r="FF95" s="56"/>
      <c r="FG95" s="56"/>
      <c r="FH95" s="56"/>
      <c r="FI95" s="56"/>
      <c r="FJ95" s="56"/>
      <c r="FK95" s="56"/>
      <c r="FL95" s="56"/>
      <c r="FM95" s="56"/>
      <c r="FN95" s="56"/>
      <c r="FO95" s="56"/>
      <c r="FP95" s="56"/>
      <c r="FQ95" s="56"/>
      <c r="FR95" s="56"/>
      <c r="FS95" s="56"/>
      <c r="FT95" s="56"/>
      <c r="FU95" s="56"/>
      <c r="FV95" s="56"/>
      <c r="FW95" s="56"/>
      <c r="FX95" s="56"/>
      <c r="FY95" s="56"/>
      <c r="FZ95" s="56"/>
      <c r="GA95" s="56"/>
      <c r="GB95" s="56"/>
      <c r="GC95" s="56"/>
      <c r="GD95" s="56"/>
      <c r="GE95" s="56"/>
      <c r="GF95" s="56"/>
      <c r="GG95" s="56"/>
      <c r="GH95" s="56"/>
      <c r="GI95" s="56"/>
      <c r="GJ95" s="56"/>
      <c r="GK95" s="56"/>
      <c r="GL95" s="56"/>
      <c r="GM95" s="56"/>
      <c r="GN95" s="56"/>
      <c r="GO95" s="56"/>
      <c r="GP95" s="56"/>
      <c r="GQ95" s="56"/>
      <c r="GR95" s="56"/>
      <c r="GS95" s="56"/>
      <c r="GT95" s="56"/>
      <c r="GU95" s="56"/>
      <c r="GV95" s="56"/>
      <c r="GW95" s="56"/>
    </row>
    <row r="96" spans="1:219" ht="20.100000000000001"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c r="BG96" s="56"/>
      <c r="BH96" s="56"/>
      <c r="BI96" s="56"/>
      <c r="BJ96" s="56"/>
      <c r="BK96" s="56"/>
      <c r="BL96" s="56"/>
      <c r="BM96" s="56"/>
      <c r="BN96" s="56"/>
      <c r="BO96" s="56"/>
      <c r="BP96" s="56"/>
      <c r="BQ96" s="56"/>
      <c r="BR96" s="56"/>
      <c r="BS96" s="56"/>
      <c r="BT96" s="56"/>
      <c r="BU96" s="56"/>
      <c r="BV96" s="56"/>
      <c r="BW96" s="56"/>
      <c r="BX96" s="56"/>
      <c r="BY96" s="56"/>
      <c r="BZ96" s="56"/>
      <c r="CA96" s="56"/>
      <c r="CB96" s="56"/>
      <c r="CC96" s="56"/>
      <c r="CD96" s="56"/>
      <c r="CE96" s="56"/>
      <c r="CF96" s="56"/>
      <c r="CG96" s="56"/>
      <c r="CH96" s="56"/>
      <c r="CI96" s="56"/>
      <c r="CJ96" s="56"/>
      <c r="CK96" s="56"/>
      <c r="CL96" s="56"/>
      <c r="CM96" s="56"/>
      <c r="CN96" s="56"/>
      <c r="CO96" s="56"/>
      <c r="CP96" s="56"/>
      <c r="CQ96" s="56"/>
      <c r="CR96" s="56"/>
      <c r="CS96" s="56"/>
      <c r="CT96" s="56"/>
      <c r="CU96" s="56"/>
      <c r="CV96" s="56"/>
      <c r="CW96" s="56"/>
      <c r="CX96" s="56"/>
      <c r="CY96" s="56"/>
      <c r="CZ96" s="56"/>
      <c r="DA96" s="56"/>
      <c r="DB96" s="56"/>
      <c r="DC96" s="56"/>
      <c r="DD96" s="56"/>
      <c r="DE96" s="56"/>
      <c r="DF96" s="56"/>
      <c r="DG96" s="56"/>
      <c r="DH96" s="56"/>
      <c r="DI96" s="56"/>
      <c r="DJ96" s="56"/>
      <c r="DK96" s="56"/>
      <c r="DL96" s="56"/>
      <c r="DM96" s="56"/>
      <c r="DN96" s="56"/>
      <c r="DO96" s="56"/>
      <c r="DP96" s="56"/>
      <c r="DQ96" s="56"/>
      <c r="DR96" s="56"/>
      <c r="DS96" s="56"/>
      <c r="DT96" s="56"/>
      <c r="DU96" s="56"/>
      <c r="DV96" s="56"/>
      <c r="DW96" s="56"/>
      <c r="DX96" s="56"/>
      <c r="DY96" s="56"/>
      <c r="DZ96" s="56"/>
      <c r="EA96" s="56"/>
      <c r="EB96" s="56"/>
      <c r="EC96" s="56"/>
      <c r="ED96" s="56"/>
      <c r="EE96" s="56"/>
      <c r="EF96" s="56"/>
      <c r="EG96" s="56"/>
      <c r="EH96" s="56"/>
      <c r="EI96" s="56"/>
      <c r="EJ96" s="56"/>
      <c r="EK96" s="56"/>
      <c r="EL96" s="56"/>
      <c r="EM96" s="56"/>
      <c r="EN96" s="56"/>
      <c r="EO96" s="56"/>
      <c r="EP96" s="56"/>
      <c r="EQ96" s="56"/>
      <c r="ER96" s="56"/>
      <c r="ES96" s="56"/>
      <c r="ET96" s="56"/>
      <c r="EU96" s="56"/>
      <c r="EV96" s="56"/>
      <c r="EW96" s="56"/>
      <c r="EX96" s="56"/>
      <c r="EY96" s="56"/>
      <c r="EZ96" s="56"/>
      <c r="FA96" s="56"/>
      <c r="FB96" s="56"/>
      <c r="FC96" s="56"/>
      <c r="FD96" s="56"/>
      <c r="FE96" s="56"/>
      <c r="FF96" s="56"/>
      <c r="FG96" s="56"/>
      <c r="FH96" s="56"/>
      <c r="FI96" s="56"/>
      <c r="FJ96" s="56"/>
      <c r="FK96" s="56"/>
      <c r="FL96" s="56"/>
      <c r="FM96" s="56"/>
      <c r="FN96" s="56"/>
      <c r="FO96" s="56"/>
      <c r="FP96" s="56"/>
      <c r="FQ96" s="56"/>
      <c r="FR96" s="56"/>
      <c r="FS96" s="56"/>
      <c r="FT96" s="56"/>
      <c r="FU96" s="56"/>
      <c r="FV96" s="56"/>
      <c r="FW96" s="56"/>
      <c r="FX96" s="56"/>
      <c r="FY96" s="56"/>
      <c r="FZ96" s="56"/>
      <c r="GA96" s="56"/>
      <c r="GB96" s="56"/>
      <c r="GC96" s="56"/>
      <c r="GD96" s="56"/>
      <c r="GE96" s="56"/>
      <c r="GF96" s="56"/>
      <c r="GG96" s="56"/>
      <c r="GH96" s="56"/>
      <c r="GI96" s="56"/>
      <c r="GJ96" s="56"/>
      <c r="GK96" s="56"/>
      <c r="GL96" s="56"/>
      <c r="GM96" s="56"/>
      <c r="GN96" s="56"/>
      <c r="GO96" s="56"/>
      <c r="GP96" s="56"/>
      <c r="GQ96" s="56"/>
      <c r="GR96" s="56"/>
      <c r="GS96" s="56"/>
      <c r="GT96" s="56"/>
      <c r="GU96" s="56"/>
      <c r="GV96" s="56"/>
      <c r="GW96" s="56"/>
    </row>
    <row r="97" spans="1:205" ht="20.100000000000001"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c r="BF97" s="56"/>
      <c r="BG97" s="56"/>
      <c r="BH97" s="56"/>
      <c r="BI97" s="56"/>
      <c r="BJ97" s="56"/>
      <c r="BK97" s="56"/>
      <c r="BL97" s="56"/>
      <c r="BM97" s="56"/>
      <c r="BN97" s="56"/>
      <c r="BO97" s="56"/>
      <c r="BP97" s="56"/>
      <c r="BQ97" s="56"/>
      <c r="BR97" s="56"/>
      <c r="BS97" s="56"/>
      <c r="BT97" s="56"/>
      <c r="BU97" s="56"/>
      <c r="BV97" s="56"/>
      <c r="BW97" s="56"/>
      <c r="BX97" s="56"/>
      <c r="BY97" s="56"/>
      <c r="BZ97" s="56"/>
      <c r="CA97" s="56"/>
      <c r="CB97" s="56"/>
      <c r="CC97" s="56"/>
      <c r="CD97" s="56"/>
      <c r="CE97" s="56"/>
      <c r="CF97" s="56"/>
      <c r="CG97" s="56"/>
      <c r="CH97" s="56"/>
      <c r="CI97" s="56"/>
      <c r="CJ97" s="56"/>
      <c r="CK97" s="56"/>
      <c r="CL97" s="56"/>
      <c r="CM97" s="56"/>
      <c r="CN97" s="56"/>
      <c r="CO97" s="56"/>
      <c r="CP97" s="56"/>
      <c r="CQ97" s="56"/>
      <c r="CR97" s="56"/>
      <c r="CS97" s="56"/>
      <c r="CT97" s="56"/>
      <c r="CU97" s="56"/>
      <c r="CV97" s="56"/>
      <c r="CW97" s="56"/>
      <c r="CX97" s="56"/>
      <c r="CY97" s="56"/>
      <c r="CZ97" s="56"/>
      <c r="DA97" s="56"/>
      <c r="DB97" s="56"/>
      <c r="DC97" s="56"/>
      <c r="DD97" s="56"/>
      <c r="DE97" s="56"/>
      <c r="DF97" s="56"/>
      <c r="DG97" s="56"/>
      <c r="DH97" s="56"/>
      <c r="DI97" s="56"/>
      <c r="DJ97" s="56"/>
      <c r="DK97" s="56"/>
      <c r="DL97" s="56"/>
      <c r="DM97" s="56"/>
      <c r="DN97" s="56"/>
      <c r="DO97" s="56"/>
      <c r="DP97" s="56"/>
      <c r="DQ97" s="56"/>
      <c r="DR97" s="56"/>
      <c r="DS97" s="56"/>
      <c r="DT97" s="56"/>
      <c r="DU97" s="56"/>
      <c r="DV97" s="56"/>
      <c r="DW97" s="56"/>
      <c r="DX97" s="56"/>
      <c r="DY97" s="56"/>
      <c r="DZ97" s="56"/>
      <c r="EA97" s="56"/>
      <c r="EB97" s="56"/>
      <c r="EC97" s="56"/>
      <c r="ED97" s="56"/>
      <c r="EE97" s="56"/>
      <c r="EF97" s="56"/>
      <c r="EG97" s="56"/>
      <c r="EH97" s="56"/>
      <c r="EI97" s="56"/>
      <c r="EJ97" s="56"/>
      <c r="EK97" s="56"/>
      <c r="EL97" s="56"/>
      <c r="EM97" s="56"/>
      <c r="EN97" s="56"/>
      <c r="EO97" s="56"/>
      <c r="EP97" s="56"/>
      <c r="EQ97" s="56"/>
      <c r="ER97" s="56"/>
      <c r="ES97" s="56"/>
      <c r="ET97" s="56"/>
      <c r="EU97" s="56"/>
      <c r="EV97" s="56"/>
      <c r="EW97" s="56"/>
      <c r="EX97" s="56"/>
      <c r="EY97" s="56"/>
      <c r="EZ97" s="56"/>
      <c r="FA97" s="56"/>
      <c r="FB97" s="56"/>
      <c r="FC97" s="56"/>
      <c r="FD97" s="56"/>
      <c r="FE97" s="56"/>
      <c r="FF97" s="56"/>
      <c r="FG97" s="56"/>
      <c r="FH97" s="56"/>
      <c r="FI97" s="56"/>
      <c r="FJ97" s="56"/>
      <c r="FK97" s="56"/>
      <c r="FL97" s="56"/>
      <c r="FM97" s="56"/>
      <c r="FN97" s="56"/>
      <c r="FO97" s="56"/>
      <c r="FP97" s="56"/>
      <c r="FQ97" s="56"/>
      <c r="FR97" s="56"/>
      <c r="FS97" s="56"/>
      <c r="FT97" s="56"/>
      <c r="FU97" s="56"/>
      <c r="FV97" s="56"/>
      <c r="FW97" s="56"/>
      <c r="FX97" s="56"/>
      <c r="FY97" s="56"/>
      <c r="FZ97" s="56"/>
      <c r="GA97" s="56"/>
      <c r="GB97" s="56"/>
      <c r="GC97" s="56"/>
      <c r="GD97" s="56"/>
      <c r="GE97" s="56"/>
      <c r="GF97" s="56"/>
      <c r="GG97" s="56"/>
      <c r="GH97" s="56"/>
      <c r="GI97" s="56"/>
      <c r="GJ97" s="56"/>
      <c r="GK97" s="56"/>
      <c r="GL97" s="56"/>
      <c r="GM97" s="56"/>
      <c r="GN97" s="56"/>
      <c r="GO97" s="56"/>
      <c r="GP97" s="56"/>
      <c r="GQ97" s="56"/>
      <c r="GR97" s="56"/>
      <c r="GS97" s="56"/>
      <c r="GT97" s="56"/>
      <c r="GU97" s="56"/>
      <c r="GV97" s="56"/>
      <c r="GW97" s="56"/>
    </row>
    <row r="98" spans="1:205" ht="20.100000000000001"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c r="BF98" s="56"/>
      <c r="BG98" s="56"/>
      <c r="BH98" s="56"/>
      <c r="BI98" s="56"/>
      <c r="BJ98" s="56"/>
      <c r="BK98" s="56"/>
      <c r="BL98" s="56"/>
      <c r="BM98" s="56"/>
      <c r="BN98" s="56"/>
      <c r="BO98" s="56"/>
      <c r="BP98" s="56"/>
      <c r="BQ98" s="56"/>
      <c r="BR98" s="56"/>
      <c r="BS98" s="56"/>
      <c r="BT98" s="56"/>
      <c r="BU98" s="56"/>
      <c r="BV98" s="56"/>
      <c r="BW98" s="56"/>
      <c r="BX98" s="56"/>
      <c r="BY98" s="56"/>
      <c r="BZ98" s="56"/>
      <c r="CA98" s="56"/>
      <c r="CB98" s="56"/>
      <c r="CC98" s="56"/>
      <c r="CD98" s="56"/>
      <c r="CE98" s="56"/>
      <c r="CF98" s="56"/>
      <c r="CG98" s="56"/>
      <c r="CH98" s="56"/>
      <c r="CI98" s="56"/>
      <c r="CJ98" s="56"/>
      <c r="CK98" s="56"/>
      <c r="CL98" s="56"/>
      <c r="CM98" s="56"/>
      <c r="CN98" s="56"/>
      <c r="CO98" s="56"/>
      <c r="CP98" s="56"/>
      <c r="CQ98" s="56"/>
      <c r="CR98" s="56"/>
      <c r="CS98" s="56"/>
      <c r="CT98" s="56"/>
      <c r="CU98" s="56"/>
      <c r="CV98" s="56"/>
      <c r="CW98" s="56"/>
      <c r="CX98" s="56"/>
      <c r="CY98" s="56"/>
      <c r="CZ98" s="56"/>
      <c r="DA98" s="56"/>
      <c r="DB98" s="56"/>
      <c r="DC98" s="56"/>
      <c r="DD98" s="56"/>
      <c r="DE98" s="56"/>
      <c r="DF98" s="56"/>
      <c r="DG98" s="56"/>
      <c r="DH98" s="56"/>
      <c r="DI98" s="56"/>
      <c r="DJ98" s="56"/>
      <c r="DK98" s="56"/>
      <c r="DL98" s="56"/>
      <c r="DM98" s="56"/>
      <c r="DN98" s="56"/>
      <c r="DO98" s="56"/>
      <c r="DP98" s="56"/>
      <c r="DQ98" s="56"/>
      <c r="DR98" s="56"/>
      <c r="DS98" s="56"/>
      <c r="DT98" s="56"/>
      <c r="DU98" s="56"/>
      <c r="DV98" s="56"/>
      <c r="DW98" s="56"/>
      <c r="DX98" s="56"/>
      <c r="DY98" s="56"/>
      <c r="DZ98" s="56"/>
      <c r="EA98" s="56"/>
      <c r="EB98" s="56"/>
      <c r="EC98" s="56"/>
      <c r="ED98" s="56"/>
      <c r="EE98" s="56"/>
      <c r="EF98" s="56"/>
      <c r="EG98" s="56"/>
      <c r="EH98" s="56"/>
      <c r="EI98" s="56"/>
      <c r="EJ98" s="56"/>
      <c r="EK98" s="56"/>
      <c r="EL98" s="56"/>
      <c r="EM98" s="56"/>
      <c r="EN98" s="56"/>
      <c r="EO98" s="56"/>
      <c r="EP98" s="56"/>
      <c r="EQ98" s="56"/>
      <c r="ER98" s="56"/>
      <c r="ES98" s="56"/>
      <c r="ET98" s="56"/>
      <c r="EU98" s="56"/>
      <c r="EV98" s="56"/>
      <c r="EW98" s="56"/>
      <c r="EX98" s="56"/>
      <c r="EY98" s="56"/>
      <c r="EZ98" s="56"/>
      <c r="FA98" s="56"/>
      <c r="FB98" s="56"/>
      <c r="FC98" s="56"/>
      <c r="FD98" s="56"/>
      <c r="FE98" s="56"/>
      <c r="FF98" s="56"/>
      <c r="FG98" s="56"/>
      <c r="FH98" s="56"/>
      <c r="FI98" s="56"/>
      <c r="FJ98" s="56"/>
      <c r="FK98" s="56"/>
      <c r="FL98" s="56"/>
      <c r="FM98" s="56"/>
      <c r="FN98" s="56"/>
      <c r="FO98" s="56"/>
      <c r="FP98" s="56"/>
      <c r="FQ98" s="56"/>
      <c r="FR98" s="56"/>
      <c r="FS98" s="56"/>
      <c r="FT98" s="56"/>
      <c r="FU98" s="56"/>
      <c r="FV98" s="56"/>
      <c r="FW98" s="56"/>
      <c r="FX98" s="56"/>
      <c r="FY98" s="56"/>
      <c r="FZ98" s="56"/>
      <c r="GA98" s="56"/>
      <c r="GB98" s="56"/>
      <c r="GC98" s="56"/>
      <c r="GD98" s="56"/>
      <c r="GE98" s="56"/>
      <c r="GF98" s="56"/>
      <c r="GG98" s="56"/>
      <c r="GH98" s="56"/>
      <c r="GI98" s="56"/>
      <c r="GJ98" s="56"/>
      <c r="GK98" s="56"/>
      <c r="GL98" s="56"/>
      <c r="GM98" s="56"/>
      <c r="GN98" s="56"/>
      <c r="GO98" s="56"/>
      <c r="GP98" s="56"/>
      <c r="GQ98" s="56"/>
      <c r="GR98" s="56"/>
      <c r="GS98" s="56"/>
      <c r="GT98" s="56"/>
      <c r="GU98" s="56"/>
      <c r="GV98" s="56"/>
      <c r="GW98" s="56"/>
    </row>
    <row r="99" spans="1:205" ht="20.100000000000001"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c r="BF99" s="56"/>
      <c r="BG99" s="56"/>
      <c r="BH99" s="56"/>
      <c r="BI99" s="56"/>
      <c r="BJ99" s="56"/>
      <c r="BK99" s="56"/>
      <c r="BL99" s="56"/>
      <c r="BM99" s="56"/>
      <c r="BN99" s="56"/>
      <c r="BO99" s="56"/>
      <c r="BP99" s="56"/>
      <c r="BQ99" s="56"/>
      <c r="BR99" s="56"/>
      <c r="BS99" s="56"/>
      <c r="BT99" s="56"/>
      <c r="BU99" s="56"/>
      <c r="BV99" s="56"/>
      <c r="BW99" s="56"/>
      <c r="BX99" s="56"/>
      <c r="BY99" s="56"/>
      <c r="BZ99" s="56"/>
      <c r="CA99" s="56"/>
      <c r="CB99" s="56"/>
      <c r="CC99" s="56"/>
      <c r="CD99" s="56"/>
      <c r="CE99" s="56"/>
      <c r="CF99" s="56"/>
      <c r="CG99" s="56"/>
      <c r="CH99" s="56"/>
      <c r="CI99" s="56"/>
      <c r="CJ99" s="56"/>
      <c r="CK99" s="56"/>
      <c r="CL99" s="56"/>
      <c r="CM99" s="56"/>
      <c r="CN99" s="56"/>
      <c r="CO99" s="56"/>
      <c r="CP99" s="56"/>
      <c r="CQ99" s="56"/>
      <c r="CR99" s="56"/>
      <c r="CS99" s="56"/>
      <c r="CT99" s="56"/>
      <c r="CU99" s="56"/>
      <c r="CV99" s="56"/>
      <c r="CW99" s="56"/>
      <c r="CX99" s="56"/>
      <c r="CY99" s="56"/>
      <c r="CZ99" s="56"/>
      <c r="DA99" s="56"/>
      <c r="DB99" s="56"/>
      <c r="DC99" s="56"/>
      <c r="DD99" s="56"/>
      <c r="DE99" s="56"/>
      <c r="DF99" s="56"/>
      <c r="DG99" s="56"/>
      <c r="DH99" s="56"/>
      <c r="DI99" s="56"/>
      <c r="DJ99" s="56"/>
      <c r="DK99" s="56"/>
      <c r="DL99" s="56"/>
      <c r="DM99" s="56"/>
      <c r="DN99" s="56"/>
      <c r="DO99" s="56"/>
      <c r="DP99" s="56"/>
      <c r="DQ99" s="56"/>
      <c r="DR99" s="56"/>
      <c r="DS99" s="56"/>
      <c r="DT99" s="56"/>
      <c r="DU99" s="56"/>
      <c r="DV99" s="56"/>
      <c r="DW99" s="56"/>
      <c r="DX99" s="56"/>
      <c r="DY99" s="56"/>
      <c r="DZ99" s="56"/>
      <c r="EA99" s="56"/>
      <c r="EB99" s="56"/>
      <c r="EC99" s="56"/>
      <c r="ED99" s="56"/>
      <c r="EE99" s="56"/>
      <c r="EF99" s="56"/>
      <c r="EG99" s="56"/>
      <c r="EH99" s="56"/>
      <c r="EI99" s="56"/>
      <c r="EJ99" s="56"/>
      <c r="EK99" s="56"/>
      <c r="EL99" s="56"/>
      <c r="EM99" s="56"/>
      <c r="EN99" s="56"/>
      <c r="EO99" s="56"/>
      <c r="EP99" s="56"/>
      <c r="EQ99" s="56"/>
      <c r="ER99" s="56"/>
      <c r="ES99" s="56"/>
      <c r="ET99" s="56"/>
      <c r="EU99" s="56"/>
      <c r="EV99" s="56"/>
      <c r="EW99" s="56"/>
      <c r="EX99" s="56"/>
      <c r="EY99" s="56"/>
      <c r="EZ99" s="56"/>
      <c r="FA99" s="56"/>
      <c r="FB99" s="56"/>
      <c r="FC99" s="56"/>
      <c r="FD99" s="56"/>
      <c r="FE99" s="56"/>
      <c r="FF99" s="56"/>
      <c r="FG99" s="56"/>
      <c r="FH99" s="56"/>
      <c r="FI99" s="56"/>
      <c r="FJ99" s="56"/>
      <c r="FK99" s="56"/>
      <c r="FL99" s="56"/>
      <c r="FM99" s="56"/>
      <c r="FN99" s="56"/>
      <c r="FO99" s="56"/>
      <c r="FP99" s="56"/>
      <c r="FQ99" s="56"/>
      <c r="FR99" s="56"/>
      <c r="FS99" s="56"/>
      <c r="FT99" s="56"/>
      <c r="FU99" s="56"/>
      <c r="FV99" s="56"/>
      <c r="FW99" s="56"/>
      <c r="FX99" s="56"/>
      <c r="FY99" s="56"/>
      <c r="FZ99" s="56"/>
      <c r="GA99" s="56"/>
      <c r="GB99" s="56"/>
      <c r="GC99" s="56"/>
      <c r="GD99" s="56"/>
      <c r="GE99" s="56"/>
      <c r="GF99" s="56"/>
      <c r="GG99" s="56"/>
      <c r="GH99" s="56"/>
      <c r="GI99" s="56"/>
      <c r="GJ99" s="56"/>
      <c r="GK99" s="56"/>
      <c r="GL99" s="56"/>
      <c r="GM99" s="56"/>
      <c r="GN99" s="56"/>
      <c r="GO99" s="56"/>
      <c r="GP99" s="56"/>
      <c r="GQ99" s="56"/>
      <c r="GR99" s="56"/>
      <c r="GS99" s="56"/>
      <c r="GT99" s="56"/>
      <c r="GU99" s="56"/>
      <c r="GV99" s="56"/>
      <c r="GW99" s="56"/>
    </row>
    <row r="100" spans="1:205" ht="20.100000000000001"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c r="BF100" s="56"/>
      <c r="BG100" s="56"/>
      <c r="BH100" s="56"/>
      <c r="BI100" s="56"/>
      <c r="BJ100" s="56"/>
      <c r="BK100" s="56"/>
      <c r="BL100" s="56"/>
      <c r="BM100" s="56"/>
      <c r="BN100" s="56"/>
      <c r="BO100" s="56"/>
      <c r="BP100" s="56"/>
      <c r="BQ100" s="56"/>
      <c r="BR100" s="56"/>
      <c r="BS100" s="56"/>
      <c r="BT100" s="56"/>
      <c r="BU100" s="56"/>
      <c r="BV100" s="56"/>
      <c r="BW100" s="56"/>
      <c r="BX100" s="56"/>
      <c r="BY100" s="56"/>
      <c r="BZ100" s="56"/>
      <c r="CA100" s="56"/>
      <c r="CB100" s="56"/>
      <c r="CC100" s="56"/>
      <c r="CD100" s="56"/>
      <c r="CE100" s="56"/>
      <c r="CF100" s="56"/>
      <c r="CG100" s="56"/>
      <c r="CH100" s="56"/>
      <c r="CI100" s="56"/>
      <c r="CJ100" s="56"/>
      <c r="CK100" s="56"/>
      <c r="CL100" s="56"/>
      <c r="CM100" s="56"/>
      <c r="CN100" s="56"/>
      <c r="CO100" s="56"/>
      <c r="CP100" s="56"/>
      <c r="CQ100" s="56"/>
      <c r="CR100" s="56"/>
      <c r="CS100" s="56"/>
      <c r="CT100" s="56"/>
      <c r="CU100" s="56"/>
      <c r="CV100" s="56"/>
      <c r="CW100" s="56"/>
      <c r="CX100" s="56"/>
      <c r="CY100" s="56"/>
      <c r="CZ100" s="56"/>
      <c r="DA100" s="56"/>
      <c r="DB100" s="56"/>
      <c r="DC100" s="56"/>
      <c r="DD100" s="56"/>
      <c r="DE100" s="56"/>
      <c r="DF100" s="56"/>
      <c r="DG100" s="56"/>
      <c r="DH100" s="56"/>
      <c r="DI100" s="56"/>
      <c r="DJ100" s="56"/>
      <c r="DK100" s="56"/>
      <c r="DL100" s="56"/>
      <c r="DM100" s="56"/>
      <c r="DN100" s="56"/>
      <c r="DO100" s="56"/>
      <c r="DP100" s="56"/>
      <c r="DQ100" s="56"/>
      <c r="DR100" s="56"/>
      <c r="DS100" s="56"/>
      <c r="DT100" s="56"/>
      <c r="DU100" s="56"/>
      <c r="DV100" s="56"/>
      <c r="DW100" s="56"/>
      <c r="DX100" s="56"/>
      <c r="DY100" s="56"/>
      <c r="DZ100" s="56"/>
      <c r="EA100" s="56"/>
      <c r="EB100" s="56"/>
      <c r="EC100" s="56"/>
      <c r="ED100" s="56"/>
      <c r="EE100" s="56"/>
      <c r="EF100" s="56"/>
      <c r="EG100" s="56"/>
      <c r="EH100" s="56"/>
      <c r="EI100" s="56"/>
      <c r="EJ100" s="56"/>
      <c r="EK100" s="56"/>
      <c r="EL100" s="56"/>
      <c r="EM100" s="56"/>
      <c r="EN100" s="56"/>
      <c r="EO100" s="56"/>
      <c r="EP100" s="56"/>
      <c r="EQ100" s="56"/>
      <c r="ER100" s="56"/>
      <c r="ES100" s="56"/>
      <c r="ET100" s="56"/>
      <c r="EU100" s="56"/>
      <c r="EV100" s="56"/>
      <c r="EW100" s="56"/>
      <c r="EX100" s="56"/>
      <c r="EY100" s="56"/>
      <c r="EZ100" s="56"/>
      <c r="FA100" s="56"/>
      <c r="FB100" s="56"/>
      <c r="FC100" s="56"/>
      <c r="FD100" s="56"/>
      <c r="FE100" s="56"/>
      <c r="FF100" s="56"/>
      <c r="FG100" s="56"/>
      <c r="FH100" s="56"/>
      <c r="FI100" s="56"/>
      <c r="FJ100" s="56"/>
      <c r="FK100" s="56"/>
      <c r="FL100" s="56"/>
      <c r="FM100" s="56"/>
      <c r="FN100" s="56"/>
      <c r="FO100" s="56"/>
      <c r="FP100" s="56"/>
      <c r="FQ100" s="56"/>
      <c r="FR100" s="56"/>
      <c r="FS100" s="56"/>
      <c r="FT100" s="56"/>
      <c r="FU100" s="56"/>
      <c r="FV100" s="56"/>
      <c r="FW100" s="56"/>
      <c r="FX100" s="56"/>
      <c r="FY100" s="56"/>
      <c r="FZ100" s="56"/>
      <c r="GA100" s="56"/>
      <c r="GB100" s="56"/>
      <c r="GC100" s="56"/>
      <c r="GD100" s="56"/>
      <c r="GE100" s="56"/>
      <c r="GF100" s="56"/>
      <c r="GG100" s="56"/>
      <c r="GH100" s="56"/>
      <c r="GI100" s="56"/>
      <c r="GJ100" s="56"/>
      <c r="GK100" s="56"/>
      <c r="GL100" s="56"/>
      <c r="GM100" s="56"/>
      <c r="GN100" s="56"/>
      <c r="GO100" s="56"/>
      <c r="GP100" s="56"/>
      <c r="GQ100" s="56"/>
      <c r="GR100" s="56"/>
      <c r="GS100" s="56"/>
      <c r="GT100" s="56"/>
      <c r="GU100" s="56"/>
      <c r="GV100" s="56"/>
      <c r="GW100" s="56"/>
    </row>
    <row r="101" spans="1:205" ht="20.100000000000001"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c r="BF101" s="56"/>
      <c r="BG101" s="56"/>
      <c r="BH101" s="56"/>
      <c r="BI101" s="56"/>
      <c r="BJ101" s="56"/>
      <c r="BK101" s="56"/>
      <c r="BL101" s="56"/>
      <c r="BM101" s="56"/>
      <c r="BN101" s="56"/>
      <c r="BO101" s="56"/>
      <c r="BP101" s="56"/>
      <c r="BQ101" s="56"/>
      <c r="BR101" s="56"/>
      <c r="BS101" s="56"/>
      <c r="BT101" s="56"/>
      <c r="BU101" s="56"/>
      <c r="BV101" s="56"/>
      <c r="BW101" s="56"/>
      <c r="BX101" s="56"/>
      <c r="BY101" s="56"/>
      <c r="BZ101" s="56"/>
      <c r="CA101" s="56"/>
      <c r="CB101" s="56"/>
      <c r="CC101" s="56"/>
      <c r="CD101" s="56"/>
      <c r="CE101" s="56"/>
      <c r="CF101" s="56"/>
      <c r="CG101" s="56"/>
      <c r="CH101" s="56"/>
      <c r="CI101" s="56"/>
      <c r="CJ101" s="56"/>
      <c r="CK101" s="56"/>
      <c r="CL101" s="56"/>
      <c r="CM101" s="56"/>
      <c r="CN101" s="56"/>
      <c r="CO101" s="56"/>
      <c r="CP101" s="56"/>
      <c r="CQ101" s="56"/>
      <c r="CR101" s="56"/>
      <c r="CS101" s="56"/>
      <c r="CT101" s="56"/>
      <c r="CU101" s="56"/>
      <c r="CV101" s="56"/>
      <c r="CW101" s="56"/>
      <c r="CX101" s="56"/>
      <c r="CY101" s="56"/>
      <c r="CZ101" s="56"/>
      <c r="DA101" s="56"/>
      <c r="DB101" s="56"/>
      <c r="DC101" s="56"/>
      <c r="DD101" s="56"/>
      <c r="DE101" s="56"/>
      <c r="DF101" s="56"/>
      <c r="DG101" s="56"/>
      <c r="DH101" s="56"/>
      <c r="DI101" s="56"/>
      <c r="DJ101" s="56"/>
      <c r="DK101" s="56"/>
      <c r="DL101" s="56"/>
      <c r="DM101" s="56"/>
      <c r="DN101" s="56"/>
      <c r="DO101" s="56"/>
      <c r="DP101" s="56"/>
      <c r="DQ101" s="56"/>
      <c r="DR101" s="56"/>
      <c r="DS101" s="56"/>
      <c r="DT101" s="56"/>
      <c r="DU101" s="56"/>
      <c r="DV101" s="56"/>
      <c r="DW101" s="56"/>
      <c r="DX101" s="56"/>
      <c r="DY101" s="56"/>
      <c r="DZ101" s="56"/>
      <c r="EA101" s="56"/>
      <c r="EB101" s="56"/>
      <c r="EC101" s="56"/>
      <c r="ED101" s="56"/>
      <c r="EE101" s="56"/>
      <c r="EF101" s="56"/>
      <c r="EG101" s="56"/>
      <c r="EH101" s="56"/>
      <c r="EI101" s="56"/>
      <c r="EJ101" s="56"/>
      <c r="EK101" s="56"/>
      <c r="EL101" s="56"/>
      <c r="EM101" s="56"/>
      <c r="EN101" s="56"/>
      <c r="EO101" s="56"/>
      <c r="EP101" s="56"/>
      <c r="EQ101" s="56"/>
      <c r="ER101" s="56"/>
      <c r="ES101" s="56"/>
      <c r="ET101" s="56"/>
      <c r="EU101" s="56"/>
      <c r="EV101" s="56"/>
      <c r="EW101" s="56"/>
      <c r="EX101" s="56"/>
      <c r="EY101" s="56"/>
      <c r="EZ101" s="56"/>
      <c r="FA101" s="56"/>
      <c r="FB101" s="56"/>
      <c r="FC101" s="56"/>
      <c r="FD101" s="56"/>
      <c r="FE101" s="56"/>
      <c r="FF101" s="56"/>
      <c r="FG101" s="56"/>
      <c r="FH101" s="56"/>
      <c r="FI101" s="56"/>
      <c r="FJ101" s="56"/>
      <c r="FK101" s="56"/>
      <c r="FL101" s="56"/>
      <c r="FM101" s="56"/>
      <c r="FN101" s="56"/>
      <c r="FO101" s="56"/>
      <c r="FP101" s="56"/>
      <c r="FQ101" s="56"/>
      <c r="FR101" s="56"/>
      <c r="FS101" s="56"/>
      <c r="FT101" s="56"/>
      <c r="FU101" s="56"/>
      <c r="FV101" s="56"/>
      <c r="FW101" s="56"/>
      <c r="FX101" s="56"/>
      <c r="FY101" s="56"/>
      <c r="FZ101" s="56"/>
      <c r="GA101" s="56"/>
      <c r="GB101" s="56"/>
      <c r="GC101" s="56"/>
      <c r="GD101" s="56"/>
      <c r="GE101" s="56"/>
      <c r="GF101" s="56"/>
      <c r="GG101" s="56"/>
      <c r="GH101" s="56"/>
      <c r="GI101" s="56"/>
      <c r="GJ101" s="56"/>
      <c r="GK101" s="56"/>
      <c r="GL101" s="56"/>
      <c r="GM101" s="56"/>
      <c r="GN101" s="56"/>
      <c r="GO101" s="56"/>
      <c r="GP101" s="56"/>
      <c r="GQ101" s="56"/>
      <c r="GR101" s="56"/>
      <c r="GS101" s="56"/>
      <c r="GT101" s="56"/>
      <c r="GU101" s="56"/>
      <c r="GV101" s="56"/>
      <c r="GW101" s="56"/>
    </row>
    <row r="102" spans="1:205" ht="20.100000000000001"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c r="BG102" s="56"/>
      <c r="BH102" s="56"/>
      <c r="BI102" s="56"/>
      <c r="BJ102" s="56"/>
      <c r="BK102" s="56"/>
      <c r="BL102" s="56"/>
      <c r="BM102" s="56"/>
      <c r="BN102" s="56"/>
      <c r="BO102" s="56"/>
      <c r="BP102" s="56"/>
      <c r="BQ102" s="56"/>
      <c r="BR102" s="56"/>
      <c r="BS102" s="56"/>
      <c r="BT102" s="56"/>
      <c r="BU102" s="56"/>
      <c r="BV102" s="56"/>
      <c r="BW102" s="56"/>
      <c r="BX102" s="56"/>
      <c r="BY102" s="56"/>
      <c r="BZ102" s="56"/>
      <c r="CA102" s="56"/>
      <c r="CB102" s="56"/>
      <c r="CC102" s="56"/>
      <c r="CD102" s="56"/>
      <c r="CE102" s="56"/>
      <c r="CF102" s="56"/>
      <c r="CG102" s="56"/>
      <c r="CH102" s="56"/>
      <c r="CI102" s="56"/>
      <c r="CJ102" s="56"/>
      <c r="CK102" s="56"/>
      <c r="CL102" s="56"/>
      <c r="CM102" s="56"/>
      <c r="CN102" s="56"/>
      <c r="CO102" s="56"/>
      <c r="CP102" s="56"/>
      <c r="CQ102" s="56"/>
      <c r="CR102" s="56"/>
      <c r="CS102" s="56"/>
      <c r="CT102" s="56"/>
      <c r="CU102" s="56"/>
      <c r="CV102" s="56"/>
      <c r="CW102" s="56"/>
      <c r="CX102" s="56"/>
      <c r="CY102" s="56"/>
      <c r="CZ102" s="56"/>
      <c r="DA102" s="56"/>
      <c r="DB102" s="56"/>
      <c r="DC102" s="56"/>
      <c r="DD102" s="56"/>
      <c r="DE102" s="56"/>
      <c r="DF102" s="56"/>
      <c r="DG102" s="56"/>
      <c r="DH102" s="56"/>
      <c r="DI102" s="56"/>
      <c r="DJ102" s="56"/>
      <c r="DK102" s="56"/>
      <c r="DL102" s="56"/>
      <c r="DM102" s="56"/>
      <c r="DN102" s="56"/>
      <c r="DO102" s="56"/>
      <c r="DP102" s="56"/>
      <c r="DQ102" s="56"/>
      <c r="DR102" s="56"/>
      <c r="DS102" s="56"/>
      <c r="DT102" s="56"/>
      <c r="DU102" s="56"/>
      <c r="DV102" s="56"/>
      <c r="DW102" s="56"/>
      <c r="DX102" s="56"/>
      <c r="DY102" s="56"/>
      <c r="DZ102" s="56"/>
      <c r="EA102" s="56"/>
      <c r="EB102" s="56"/>
      <c r="EC102" s="56"/>
      <c r="ED102" s="56"/>
      <c r="EE102" s="56"/>
      <c r="EF102" s="56"/>
      <c r="EG102" s="56"/>
      <c r="EH102" s="56"/>
      <c r="EI102" s="56"/>
      <c r="EJ102" s="56"/>
      <c r="EK102" s="56"/>
      <c r="EL102" s="56"/>
      <c r="EM102" s="56"/>
      <c r="EN102" s="56"/>
      <c r="EO102" s="56"/>
      <c r="EP102" s="56"/>
      <c r="EQ102" s="56"/>
      <c r="ER102" s="56"/>
      <c r="ES102" s="56"/>
      <c r="ET102" s="56"/>
      <c r="EU102" s="56"/>
      <c r="EV102" s="56"/>
      <c r="EW102" s="56"/>
      <c r="EX102" s="56"/>
      <c r="EY102" s="56"/>
      <c r="EZ102" s="56"/>
      <c r="FA102" s="56"/>
      <c r="FB102" s="56"/>
      <c r="FC102" s="56"/>
      <c r="FD102" s="56"/>
      <c r="FE102" s="56"/>
      <c r="FF102" s="56"/>
      <c r="FG102" s="56"/>
      <c r="FH102" s="56"/>
      <c r="FI102" s="56"/>
      <c r="FJ102" s="56"/>
      <c r="FK102" s="56"/>
      <c r="FL102" s="56"/>
      <c r="FM102" s="56"/>
      <c r="FN102" s="56"/>
      <c r="FO102" s="56"/>
      <c r="FP102" s="56"/>
      <c r="FQ102" s="56"/>
      <c r="FR102" s="56"/>
      <c r="FS102" s="56"/>
      <c r="FT102" s="56"/>
      <c r="FU102" s="56"/>
      <c r="FV102" s="56"/>
      <c r="FW102" s="56"/>
      <c r="FX102" s="56"/>
      <c r="FY102" s="56"/>
      <c r="FZ102" s="56"/>
      <c r="GA102" s="56"/>
      <c r="GB102" s="56"/>
      <c r="GC102" s="56"/>
      <c r="GD102" s="56"/>
      <c r="GE102" s="56"/>
      <c r="GF102" s="56"/>
      <c r="GG102" s="56"/>
      <c r="GH102" s="56"/>
      <c r="GI102" s="56"/>
      <c r="GJ102" s="56"/>
      <c r="GK102" s="56"/>
      <c r="GL102" s="56"/>
      <c r="GM102" s="56"/>
      <c r="GN102" s="56"/>
      <c r="GO102" s="56"/>
      <c r="GP102" s="56"/>
      <c r="GQ102" s="56"/>
      <c r="GR102" s="56"/>
      <c r="GS102" s="56"/>
      <c r="GT102" s="56"/>
      <c r="GU102" s="56"/>
      <c r="GV102" s="56"/>
      <c r="GW102" s="56"/>
    </row>
    <row r="103" spans="1:205" ht="20.100000000000001"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M103" s="56"/>
      <c r="BN103" s="56"/>
      <c r="BO103" s="56"/>
      <c r="BP103" s="56"/>
      <c r="BQ103" s="56"/>
      <c r="BR103" s="56"/>
      <c r="BS103" s="56"/>
      <c r="BT103" s="56"/>
      <c r="BU103" s="56"/>
      <c r="BV103" s="56"/>
      <c r="BW103" s="56"/>
      <c r="BX103" s="56"/>
      <c r="BY103" s="56"/>
      <c r="BZ103" s="56"/>
      <c r="CA103" s="56"/>
      <c r="CB103" s="56"/>
      <c r="CC103" s="56"/>
      <c r="CD103" s="56"/>
      <c r="CE103" s="56"/>
      <c r="CF103" s="56"/>
      <c r="CG103" s="56"/>
      <c r="CH103" s="56"/>
      <c r="CI103" s="56"/>
      <c r="CJ103" s="56"/>
      <c r="CK103" s="56"/>
      <c r="CL103" s="56"/>
      <c r="CM103" s="56"/>
      <c r="CN103" s="56"/>
      <c r="CO103" s="56"/>
      <c r="CP103" s="56"/>
      <c r="CQ103" s="56"/>
      <c r="CR103" s="56"/>
      <c r="CS103" s="56"/>
      <c r="CT103" s="56"/>
      <c r="CU103" s="56"/>
      <c r="CV103" s="56"/>
      <c r="CW103" s="56"/>
      <c r="CX103" s="56"/>
      <c r="CY103" s="56"/>
      <c r="CZ103" s="56"/>
      <c r="DA103" s="56"/>
      <c r="DB103" s="56"/>
      <c r="DC103" s="56"/>
      <c r="DD103" s="56"/>
      <c r="DE103" s="56"/>
      <c r="DF103" s="56"/>
      <c r="DG103" s="56"/>
      <c r="DH103" s="56"/>
      <c r="DI103" s="56"/>
      <c r="DJ103" s="56"/>
      <c r="DK103" s="56"/>
      <c r="DL103" s="56"/>
      <c r="DM103" s="56"/>
      <c r="DN103" s="56"/>
      <c r="DO103" s="56"/>
      <c r="DP103" s="56"/>
      <c r="DQ103" s="56"/>
      <c r="DR103" s="56"/>
      <c r="DS103" s="56"/>
      <c r="DT103" s="56"/>
      <c r="DU103" s="56"/>
      <c r="DV103" s="56"/>
      <c r="DW103" s="56"/>
      <c r="DX103" s="56"/>
      <c r="DY103" s="56"/>
      <c r="DZ103" s="56"/>
      <c r="EA103" s="56"/>
      <c r="EB103" s="56"/>
      <c r="EC103" s="56"/>
      <c r="ED103" s="56"/>
      <c r="EE103" s="56"/>
      <c r="EF103" s="56"/>
      <c r="EG103" s="56"/>
      <c r="EH103" s="56"/>
      <c r="EI103" s="56"/>
      <c r="EJ103" s="56"/>
      <c r="EK103" s="56"/>
      <c r="EL103" s="56"/>
      <c r="EM103" s="56"/>
      <c r="EN103" s="56"/>
      <c r="EO103" s="56"/>
      <c r="EP103" s="56"/>
      <c r="EQ103" s="56"/>
      <c r="ER103" s="56"/>
      <c r="ES103" s="56"/>
      <c r="ET103" s="56"/>
      <c r="EU103" s="56"/>
      <c r="EV103" s="56"/>
      <c r="EW103" s="56"/>
      <c r="EX103" s="56"/>
      <c r="EY103" s="56"/>
      <c r="EZ103" s="56"/>
      <c r="FA103" s="56"/>
      <c r="FB103" s="56"/>
      <c r="FC103" s="56"/>
      <c r="FD103" s="56"/>
      <c r="FE103" s="56"/>
      <c r="FF103" s="56"/>
      <c r="FG103" s="56"/>
      <c r="FH103" s="56"/>
      <c r="FI103" s="56"/>
      <c r="FJ103" s="56"/>
      <c r="FK103" s="56"/>
      <c r="FL103" s="56"/>
      <c r="FM103" s="56"/>
      <c r="FN103" s="56"/>
      <c r="FO103" s="56"/>
      <c r="FP103" s="56"/>
      <c r="FQ103" s="56"/>
      <c r="FR103" s="56"/>
      <c r="FS103" s="56"/>
      <c r="FT103" s="56"/>
      <c r="FU103" s="56"/>
      <c r="FV103" s="56"/>
      <c r="FW103" s="56"/>
      <c r="FX103" s="56"/>
      <c r="FY103" s="56"/>
      <c r="FZ103" s="56"/>
      <c r="GA103" s="56"/>
      <c r="GB103" s="56"/>
      <c r="GC103" s="56"/>
      <c r="GD103" s="56"/>
      <c r="GE103" s="56"/>
      <c r="GF103" s="56"/>
      <c r="GG103" s="56"/>
      <c r="GH103" s="56"/>
      <c r="GI103" s="56"/>
      <c r="GJ103" s="56"/>
      <c r="GK103" s="56"/>
      <c r="GL103" s="56"/>
      <c r="GM103" s="56"/>
      <c r="GN103" s="56"/>
      <c r="GO103" s="56"/>
      <c r="GP103" s="56"/>
      <c r="GQ103" s="56"/>
      <c r="GR103" s="56"/>
      <c r="GS103" s="56"/>
      <c r="GT103" s="56"/>
      <c r="GU103" s="56"/>
      <c r="GV103" s="56"/>
      <c r="GW103" s="56"/>
    </row>
    <row r="104" spans="1:205" ht="20.100000000000001"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56"/>
      <c r="BN104" s="56"/>
      <c r="BO104" s="56"/>
      <c r="BP104" s="56"/>
      <c r="BQ104" s="56"/>
      <c r="BR104" s="56"/>
      <c r="BS104" s="56"/>
      <c r="BT104" s="56"/>
      <c r="BU104" s="56"/>
      <c r="BV104" s="56"/>
      <c r="BW104" s="56"/>
      <c r="BX104" s="56"/>
      <c r="BY104" s="56"/>
      <c r="BZ104" s="56"/>
      <c r="CA104" s="56"/>
      <c r="CB104" s="56"/>
      <c r="CC104" s="56"/>
      <c r="CD104" s="56"/>
      <c r="CE104" s="56"/>
      <c r="CF104" s="56"/>
      <c r="CG104" s="56"/>
      <c r="CH104" s="56"/>
      <c r="CI104" s="56"/>
      <c r="CJ104" s="56"/>
      <c r="CK104" s="56"/>
      <c r="CL104" s="56"/>
      <c r="CM104" s="56"/>
      <c r="CN104" s="56"/>
      <c r="CO104" s="56"/>
      <c r="CP104" s="56"/>
      <c r="CQ104" s="56"/>
      <c r="CR104" s="56"/>
      <c r="CS104" s="56"/>
      <c r="CT104" s="56"/>
      <c r="CU104" s="56"/>
      <c r="CV104" s="56"/>
      <c r="CW104" s="56"/>
      <c r="CX104" s="56"/>
      <c r="CY104" s="56"/>
      <c r="CZ104" s="56"/>
      <c r="DA104" s="56"/>
      <c r="DB104" s="56"/>
      <c r="DC104" s="56"/>
      <c r="DD104" s="56"/>
      <c r="DE104" s="56"/>
      <c r="DF104" s="56"/>
      <c r="DG104" s="56"/>
      <c r="DH104" s="56"/>
      <c r="DI104" s="56"/>
      <c r="DJ104" s="56"/>
      <c r="DK104" s="56"/>
      <c r="DL104" s="56"/>
      <c r="DM104" s="56"/>
      <c r="DN104" s="56"/>
      <c r="DO104" s="56"/>
      <c r="DP104" s="56"/>
      <c r="DQ104" s="56"/>
      <c r="DR104" s="56"/>
      <c r="DS104" s="56"/>
      <c r="DT104" s="56"/>
      <c r="DU104" s="56"/>
      <c r="DV104" s="56"/>
      <c r="DW104" s="56"/>
      <c r="DX104" s="56"/>
      <c r="DY104" s="56"/>
      <c r="DZ104" s="56"/>
      <c r="EA104" s="56"/>
      <c r="EB104" s="56"/>
      <c r="EC104" s="56"/>
      <c r="ED104" s="56"/>
      <c r="EE104" s="56"/>
      <c r="EF104" s="56"/>
      <c r="EG104" s="56"/>
      <c r="EH104" s="56"/>
      <c r="EI104" s="56"/>
      <c r="EJ104" s="56"/>
      <c r="EK104" s="56"/>
      <c r="EL104" s="56"/>
      <c r="EM104" s="56"/>
      <c r="EN104" s="56"/>
      <c r="EO104" s="56"/>
      <c r="EP104" s="56"/>
      <c r="EQ104" s="56"/>
      <c r="ER104" s="56"/>
      <c r="ES104" s="56"/>
      <c r="ET104" s="56"/>
      <c r="EU104" s="56"/>
      <c r="EV104" s="56"/>
      <c r="EW104" s="56"/>
      <c r="EX104" s="56"/>
      <c r="EY104" s="56"/>
      <c r="EZ104" s="56"/>
      <c r="FA104" s="56"/>
      <c r="FB104" s="56"/>
      <c r="FC104" s="56"/>
      <c r="FD104" s="56"/>
      <c r="FE104" s="56"/>
      <c r="FF104" s="56"/>
      <c r="FG104" s="56"/>
      <c r="FH104" s="56"/>
      <c r="FI104" s="56"/>
      <c r="FJ104" s="56"/>
      <c r="FK104" s="56"/>
      <c r="FL104" s="56"/>
      <c r="FM104" s="56"/>
      <c r="FN104" s="56"/>
      <c r="FO104" s="56"/>
      <c r="FP104" s="56"/>
      <c r="FQ104" s="56"/>
      <c r="FR104" s="56"/>
      <c r="FS104" s="56"/>
      <c r="FT104" s="56"/>
      <c r="FU104" s="56"/>
      <c r="FV104" s="56"/>
      <c r="FW104" s="56"/>
      <c r="FX104" s="56"/>
      <c r="FY104" s="56"/>
      <c r="FZ104" s="56"/>
      <c r="GA104" s="56"/>
      <c r="GB104" s="56"/>
      <c r="GC104" s="56"/>
      <c r="GD104" s="56"/>
      <c r="GE104" s="56"/>
      <c r="GF104" s="56"/>
      <c r="GG104" s="56"/>
      <c r="GH104" s="56"/>
      <c r="GI104" s="56"/>
      <c r="GJ104" s="56"/>
      <c r="GK104" s="56"/>
      <c r="GL104" s="56"/>
      <c r="GM104" s="56"/>
      <c r="GN104" s="56"/>
      <c r="GO104" s="56"/>
      <c r="GP104" s="56"/>
      <c r="GQ104" s="56"/>
      <c r="GR104" s="56"/>
      <c r="GS104" s="56"/>
      <c r="GT104" s="56"/>
      <c r="GU104" s="56"/>
      <c r="GV104" s="56"/>
      <c r="GW104" s="56"/>
    </row>
    <row r="105" spans="1:205" ht="20.100000000000001"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M105" s="56"/>
      <c r="BN105" s="56"/>
      <c r="BO105" s="56"/>
      <c r="BP105" s="56"/>
      <c r="BQ105" s="56"/>
      <c r="BR105" s="56"/>
      <c r="BS105" s="56"/>
      <c r="BT105" s="56"/>
      <c r="BU105" s="56"/>
      <c r="BV105" s="56"/>
      <c r="BW105" s="56"/>
      <c r="BX105" s="56"/>
      <c r="BY105" s="56"/>
      <c r="BZ105" s="56"/>
      <c r="CA105" s="56"/>
      <c r="CB105" s="56"/>
      <c r="CC105" s="56"/>
      <c r="CD105" s="56"/>
      <c r="CE105" s="56"/>
      <c r="CF105" s="56"/>
      <c r="CG105" s="56"/>
      <c r="CH105" s="56"/>
      <c r="CI105" s="56"/>
      <c r="CJ105" s="56"/>
      <c r="CK105" s="56"/>
      <c r="CL105" s="56"/>
      <c r="CM105" s="56"/>
      <c r="CN105" s="56"/>
      <c r="CO105" s="56"/>
      <c r="CP105" s="56"/>
      <c r="CQ105" s="56"/>
      <c r="CR105" s="56"/>
      <c r="CS105" s="56"/>
      <c r="CT105" s="56"/>
      <c r="CU105" s="56"/>
      <c r="CV105" s="56"/>
      <c r="CW105" s="56"/>
      <c r="CX105" s="56"/>
      <c r="CY105" s="56"/>
      <c r="CZ105" s="56"/>
      <c r="DA105" s="56"/>
      <c r="DB105" s="56"/>
      <c r="DC105" s="56"/>
      <c r="DD105" s="56"/>
      <c r="DE105" s="56"/>
      <c r="DF105" s="56"/>
      <c r="DG105" s="56"/>
      <c r="DH105" s="56"/>
      <c r="DI105" s="56"/>
      <c r="DJ105" s="56"/>
      <c r="DK105" s="56"/>
      <c r="DL105" s="56"/>
      <c r="DM105" s="56"/>
      <c r="DN105" s="56"/>
      <c r="DO105" s="56"/>
      <c r="DP105" s="56"/>
      <c r="DQ105" s="56"/>
      <c r="DR105" s="56"/>
      <c r="DS105" s="56"/>
      <c r="DT105" s="56"/>
      <c r="DU105" s="56"/>
      <c r="DV105" s="56"/>
      <c r="DW105" s="56"/>
      <c r="DX105" s="56"/>
      <c r="DY105" s="56"/>
      <c r="DZ105" s="56"/>
      <c r="EA105" s="56"/>
      <c r="EB105" s="56"/>
      <c r="EC105" s="56"/>
      <c r="ED105" s="56"/>
      <c r="EE105" s="56"/>
      <c r="EF105" s="56"/>
      <c r="EG105" s="56"/>
      <c r="EH105" s="56"/>
      <c r="EI105" s="56"/>
      <c r="EJ105" s="56"/>
      <c r="EK105" s="56"/>
      <c r="EL105" s="56"/>
      <c r="EM105" s="56"/>
      <c r="EN105" s="56"/>
      <c r="EO105" s="56"/>
      <c r="EP105" s="56"/>
      <c r="EQ105" s="56"/>
      <c r="ER105" s="56"/>
      <c r="ES105" s="56"/>
      <c r="ET105" s="56"/>
      <c r="EU105" s="56"/>
      <c r="EV105" s="56"/>
      <c r="EW105" s="56"/>
      <c r="EX105" s="56"/>
      <c r="EY105" s="56"/>
      <c r="EZ105" s="56"/>
      <c r="FA105" s="56"/>
      <c r="FB105" s="56"/>
      <c r="FC105" s="56"/>
      <c r="FD105" s="56"/>
      <c r="FE105" s="56"/>
      <c r="FF105" s="56"/>
      <c r="FG105" s="56"/>
      <c r="FH105" s="56"/>
      <c r="FI105" s="56"/>
      <c r="FJ105" s="56"/>
      <c r="FK105" s="56"/>
      <c r="FL105" s="56"/>
      <c r="FM105" s="56"/>
      <c r="FN105" s="56"/>
      <c r="FO105" s="56"/>
      <c r="FP105" s="56"/>
      <c r="FQ105" s="56"/>
      <c r="FR105" s="56"/>
      <c r="FS105" s="56"/>
      <c r="FT105" s="56"/>
      <c r="FU105" s="56"/>
      <c r="FV105" s="56"/>
      <c r="FW105" s="56"/>
      <c r="FX105" s="56"/>
      <c r="FY105" s="56"/>
      <c r="FZ105" s="56"/>
      <c r="GA105" s="56"/>
      <c r="GB105" s="56"/>
      <c r="GC105" s="56"/>
      <c r="GD105" s="56"/>
      <c r="GE105" s="56"/>
      <c r="GF105" s="56"/>
      <c r="GG105" s="56"/>
      <c r="GH105" s="56"/>
      <c r="GI105" s="56"/>
      <c r="GJ105" s="56"/>
      <c r="GK105" s="56"/>
      <c r="GL105" s="56"/>
      <c r="GM105" s="56"/>
      <c r="GN105" s="56"/>
      <c r="GO105" s="56"/>
      <c r="GP105" s="56"/>
      <c r="GQ105" s="56"/>
      <c r="GR105" s="56"/>
      <c r="GS105" s="56"/>
      <c r="GT105" s="56"/>
      <c r="GU105" s="56"/>
      <c r="GV105" s="56"/>
      <c r="GW105" s="56"/>
    </row>
    <row r="106" spans="1:205" ht="20.100000000000001"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c r="CM106" s="56"/>
      <c r="CN106" s="56"/>
      <c r="CO106" s="56"/>
      <c r="CP106" s="56"/>
      <c r="CQ106" s="56"/>
      <c r="CR106" s="56"/>
      <c r="CS106" s="56"/>
      <c r="CT106" s="56"/>
      <c r="CU106" s="56"/>
      <c r="CV106" s="56"/>
      <c r="CW106" s="56"/>
      <c r="CX106" s="56"/>
      <c r="CY106" s="56"/>
      <c r="CZ106" s="56"/>
      <c r="DA106" s="56"/>
      <c r="DB106" s="56"/>
      <c r="DC106" s="56"/>
      <c r="DD106" s="56"/>
      <c r="DE106" s="56"/>
      <c r="DF106" s="56"/>
      <c r="DG106" s="56"/>
      <c r="DH106" s="56"/>
      <c r="DI106" s="56"/>
      <c r="DJ106" s="56"/>
      <c r="DK106" s="56"/>
      <c r="DL106" s="56"/>
      <c r="DM106" s="56"/>
      <c r="DN106" s="56"/>
      <c r="DO106" s="56"/>
      <c r="DP106" s="56"/>
      <c r="DQ106" s="56"/>
      <c r="DR106" s="56"/>
      <c r="DS106" s="56"/>
      <c r="DT106" s="56"/>
      <c r="DU106" s="56"/>
      <c r="DV106" s="56"/>
      <c r="DW106" s="56"/>
      <c r="DX106" s="56"/>
      <c r="DY106" s="56"/>
      <c r="DZ106" s="56"/>
      <c r="EA106" s="56"/>
      <c r="EB106" s="56"/>
      <c r="EC106" s="56"/>
      <c r="ED106" s="56"/>
      <c r="EE106" s="56"/>
      <c r="EF106" s="56"/>
      <c r="EG106" s="56"/>
      <c r="EH106" s="56"/>
      <c r="EI106" s="56"/>
      <c r="EJ106" s="56"/>
      <c r="EK106" s="56"/>
      <c r="EL106" s="56"/>
      <c r="EM106" s="56"/>
      <c r="EN106" s="56"/>
      <c r="EO106" s="56"/>
      <c r="EP106" s="56"/>
      <c r="EQ106" s="56"/>
      <c r="ER106" s="56"/>
      <c r="ES106" s="56"/>
      <c r="ET106" s="56"/>
      <c r="EU106" s="56"/>
      <c r="EV106" s="56"/>
      <c r="EW106" s="56"/>
      <c r="EX106" s="56"/>
      <c r="EY106" s="56"/>
      <c r="EZ106" s="56"/>
      <c r="FA106" s="56"/>
      <c r="FB106" s="56"/>
      <c r="FC106" s="56"/>
      <c r="FD106" s="56"/>
      <c r="FE106" s="56"/>
      <c r="FF106" s="56"/>
      <c r="FG106" s="56"/>
      <c r="FH106" s="56"/>
      <c r="FI106" s="56"/>
      <c r="FJ106" s="56"/>
      <c r="FK106" s="56"/>
      <c r="FL106" s="56"/>
      <c r="FM106" s="56"/>
      <c r="FN106" s="56"/>
      <c r="FO106" s="56"/>
      <c r="FP106" s="56"/>
      <c r="FQ106" s="56"/>
      <c r="FR106" s="56"/>
      <c r="FS106" s="56"/>
      <c r="FT106" s="56"/>
      <c r="FU106" s="56"/>
      <c r="FV106" s="56"/>
      <c r="FW106" s="56"/>
      <c r="FX106" s="56"/>
      <c r="FY106" s="56"/>
      <c r="FZ106" s="56"/>
      <c r="GA106" s="56"/>
      <c r="GB106" s="56"/>
      <c r="GC106" s="56"/>
      <c r="GD106" s="56"/>
      <c r="GE106" s="56"/>
      <c r="GF106" s="56"/>
      <c r="GG106" s="56"/>
      <c r="GH106" s="56"/>
      <c r="GI106" s="56"/>
      <c r="GJ106" s="56"/>
      <c r="GK106" s="56"/>
      <c r="GL106" s="56"/>
      <c r="GM106" s="56"/>
      <c r="GN106" s="56"/>
      <c r="GO106" s="56"/>
      <c r="GP106" s="56"/>
      <c r="GQ106" s="56"/>
      <c r="GR106" s="56"/>
      <c r="GS106" s="56"/>
      <c r="GT106" s="56"/>
      <c r="GU106" s="56"/>
      <c r="GV106" s="56"/>
      <c r="GW106" s="56"/>
    </row>
    <row r="107" spans="1:205" ht="20.100000000000001"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56"/>
      <c r="BN107" s="56"/>
      <c r="BO107" s="56"/>
      <c r="BP107" s="56"/>
      <c r="BQ107" s="56"/>
      <c r="BR107" s="56"/>
      <c r="BS107" s="56"/>
      <c r="BT107" s="56"/>
      <c r="BU107" s="56"/>
      <c r="BV107" s="56"/>
      <c r="BW107" s="56"/>
      <c r="BX107" s="56"/>
      <c r="BY107" s="56"/>
      <c r="BZ107" s="56"/>
      <c r="CA107" s="56"/>
      <c r="CB107" s="56"/>
      <c r="CC107" s="56"/>
      <c r="CD107" s="56"/>
      <c r="CE107" s="56"/>
      <c r="CF107" s="56"/>
      <c r="CG107" s="56"/>
      <c r="CH107" s="56"/>
      <c r="CI107" s="56"/>
      <c r="CJ107" s="56"/>
      <c r="CK107" s="56"/>
      <c r="CL107" s="56"/>
      <c r="CM107" s="56"/>
      <c r="CN107" s="56"/>
      <c r="CO107" s="56"/>
      <c r="CP107" s="56"/>
      <c r="CQ107" s="56"/>
      <c r="CR107" s="56"/>
      <c r="CS107" s="56"/>
      <c r="CT107" s="56"/>
      <c r="CU107" s="56"/>
      <c r="CV107" s="56"/>
      <c r="CW107" s="56"/>
      <c r="CX107" s="56"/>
      <c r="CY107" s="56"/>
      <c r="CZ107" s="56"/>
      <c r="DA107" s="56"/>
      <c r="DB107" s="56"/>
      <c r="DC107" s="56"/>
      <c r="DD107" s="56"/>
      <c r="DE107" s="56"/>
      <c r="DF107" s="56"/>
      <c r="DG107" s="56"/>
      <c r="DH107" s="56"/>
      <c r="DI107" s="56"/>
      <c r="DJ107" s="56"/>
      <c r="DK107" s="56"/>
      <c r="DL107" s="56"/>
      <c r="DM107" s="56"/>
      <c r="DN107" s="56"/>
      <c r="DO107" s="56"/>
      <c r="DP107" s="56"/>
      <c r="DQ107" s="56"/>
      <c r="DR107" s="56"/>
      <c r="DS107" s="56"/>
      <c r="DT107" s="56"/>
      <c r="DU107" s="56"/>
      <c r="DV107" s="56"/>
      <c r="DW107" s="56"/>
      <c r="DX107" s="56"/>
      <c r="DY107" s="56"/>
      <c r="DZ107" s="56"/>
      <c r="EA107" s="56"/>
      <c r="EB107" s="56"/>
      <c r="EC107" s="56"/>
      <c r="ED107" s="56"/>
      <c r="EE107" s="56"/>
      <c r="EF107" s="56"/>
      <c r="EG107" s="56"/>
      <c r="EH107" s="56"/>
      <c r="EI107" s="56"/>
      <c r="EJ107" s="56"/>
      <c r="EK107" s="56"/>
      <c r="EL107" s="56"/>
      <c r="EM107" s="56"/>
      <c r="EN107" s="56"/>
      <c r="EO107" s="56"/>
      <c r="EP107" s="56"/>
      <c r="EQ107" s="56"/>
      <c r="ER107" s="56"/>
      <c r="ES107" s="56"/>
      <c r="ET107" s="56"/>
      <c r="EU107" s="56"/>
      <c r="EV107" s="56"/>
      <c r="EW107" s="56"/>
      <c r="EX107" s="56"/>
      <c r="EY107" s="56"/>
      <c r="EZ107" s="56"/>
      <c r="FA107" s="56"/>
      <c r="FB107" s="56"/>
      <c r="FC107" s="56"/>
      <c r="FD107" s="56"/>
      <c r="FE107" s="56"/>
      <c r="FF107" s="56"/>
      <c r="FG107" s="56"/>
      <c r="FH107" s="56"/>
      <c r="FI107" s="56"/>
      <c r="FJ107" s="56"/>
      <c r="FK107" s="56"/>
      <c r="FL107" s="56"/>
      <c r="FM107" s="56"/>
      <c r="FN107" s="56"/>
      <c r="FO107" s="56"/>
      <c r="FP107" s="56"/>
      <c r="FQ107" s="56"/>
      <c r="FR107" s="56"/>
      <c r="FS107" s="56"/>
      <c r="FT107" s="56"/>
      <c r="FU107" s="56"/>
      <c r="FV107" s="56"/>
      <c r="FW107" s="56"/>
      <c r="FX107" s="56"/>
      <c r="FY107" s="56"/>
      <c r="FZ107" s="56"/>
      <c r="GA107" s="56"/>
      <c r="GB107" s="56"/>
      <c r="GC107" s="56"/>
      <c r="GD107" s="56"/>
      <c r="GE107" s="56"/>
      <c r="GF107" s="56"/>
      <c r="GG107" s="56"/>
      <c r="GH107" s="56"/>
      <c r="GI107" s="56"/>
      <c r="GJ107" s="56"/>
      <c r="GK107" s="56"/>
      <c r="GL107" s="56"/>
      <c r="GM107" s="56"/>
      <c r="GN107" s="56"/>
      <c r="GO107" s="56"/>
      <c r="GP107" s="56"/>
      <c r="GQ107" s="56"/>
      <c r="GR107" s="56"/>
      <c r="GS107" s="56"/>
      <c r="GT107" s="56"/>
      <c r="GU107" s="56"/>
      <c r="GV107" s="56"/>
      <c r="GW107" s="56"/>
    </row>
    <row r="108" spans="1:205" ht="20.100000000000001"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M108" s="56"/>
      <c r="BN108" s="56"/>
      <c r="BO108" s="56"/>
      <c r="BP108" s="56"/>
      <c r="BQ108" s="56"/>
      <c r="BR108" s="56"/>
      <c r="BS108" s="56"/>
      <c r="BT108" s="56"/>
      <c r="BU108" s="56"/>
      <c r="BV108" s="56"/>
      <c r="BW108" s="56"/>
      <c r="BX108" s="56"/>
      <c r="BY108" s="56"/>
      <c r="BZ108" s="56"/>
      <c r="CA108" s="56"/>
      <c r="CB108" s="56"/>
      <c r="CC108" s="56"/>
      <c r="CD108" s="56"/>
      <c r="CE108" s="56"/>
      <c r="CF108" s="56"/>
      <c r="CG108" s="56"/>
      <c r="CH108" s="56"/>
      <c r="CI108" s="56"/>
      <c r="CJ108" s="56"/>
      <c r="CK108" s="56"/>
      <c r="CL108" s="56"/>
      <c r="CM108" s="56"/>
      <c r="CN108" s="56"/>
      <c r="CO108" s="56"/>
      <c r="CP108" s="56"/>
      <c r="CQ108" s="56"/>
      <c r="CR108" s="56"/>
      <c r="CS108" s="56"/>
      <c r="CT108" s="56"/>
      <c r="CU108" s="56"/>
      <c r="CV108" s="56"/>
      <c r="CW108" s="56"/>
      <c r="CX108" s="56"/>
      <c r="CY108" s="56"/>
      <c r="CZ108" s="56"/>
      <c r="DA108" s="56"/>
      <c r="DB108" s="56"/>
      <c r="DC108" s="56"/>
      <c r="DD108" s="56"/>
      <c r="DE108" s="56"/>
      <c r="DF108" s="56"/>
      <c r="DG108" s="56"/>
      <c r="DH108" s="56"/>
      <c r="DI108" s="56"/>
      <c r="DJ108" s="56"/>
      <c r="DK108" s="56"/>
      <c r="DL108" s="56"/>
      <c r="DM108" s="56"/>
      <c r="DN108" s="56"/>
      <c r="DO108" s="56"/>
      <c r="DP108" s="56"/>
      <c r="DQ108" s="56"/>
      <c r="DR108" s="56"/>
      <c r="DS108" s="56"/>
      <c r="DT108" s="56"/>
      <c r="DU108" s="56"/>
      <c r="DV108" s="56"/>
      <c r="DW108" s="56"/>
      <c r="DX108" s="56"/>
      <c r="DY108" s="56"/>
      <c r="DZ108" s="56"/>
      <c r="EA108" s="56"/>
      <c r="EB108" s="56"/>
      <c r="EC108" s="56"/>
      <c r="ED108" s="56"/>
      <c r="EE108" s="56"/>
      <c r="EF108" s="56"/>
      <c r="EG108" s="56"/>
      <c r="EH108" s="56"/>
      <c r="EI108" s="56"/>
      <c r="EJ108" s="56"/>
      <c r="EK108" s="56"/>
      <c r="EL108" s="56"/>
      <c r="EM108" s="56"/>
      <c r="EN108" s="56"/>
      <c r="EO108" s="56"/>
      <c r="EP108" s="56"/>
      <c r="EQ108" s="56"/>
      <c r="ER108" s="56"/>
      <c r="ES108" s="56"/>
      <c r="ET108" s="56"/>
      <c r="EU108" s="56"/>
      <c r="EV108" s="56"/>
      <c r="EW108" s="56"/>
      <c r="EX108" s="56"/>
      <c r="EY108" s="56"/>
      <c r="EZ108" s="56"/>
      <c r="FA108" s="56"/>
      <c r="FB108" s="56"/>
      <c r="FC108" s="56"/>
      <c r="FD108" s="56"/>
      <c r="FE108" s="56"/>
      <c r="FF108" s="56"/>
      <c r="FG108" s="56"/>
      <c r="FH108" s="56"/>
      <c r="FI108" s="56"/>
      <c r="FJ108" s="56"/>
      <c r="FK108" s="56"/>
      <c r="FL108" s="56"/>
      <c r="FM108" s="56"/>
      <c r="FN108" s="56"/>
      <c r="FO108" s="56"/>
      <c r="FP108" s="56"/>
      <c r="FQ108" s="56"/>
      <c r="FR108" s="56"/>
      <c r="FS108" s="56"/>
      <c r="FT108" s="56"/>
      <c r="FU108" s="56"/>
      <c r="FV108" s="56"/>
      <c r="FW108" s="56"/>
      <c r="FX108" s="56"/>
      <c r="FY108" s="56"/>
      <c r="FZ108" s="56"/>
      <c r="GA108" s="56"/>
      <c r="GB108" s="56"/>
      <c r="GC108" s="56"/>
      <c r="GD108" s="56"/>
      <c r="GE108" s="56"/>
      <c r="GF108" s="56"/>
      <c r="GG108" s="56"/>
      <c r="GH108" s="56"/>
      <c r="GI108" s="56"/>
      <c r="GJ108" s="56"/>
      <c r="GK108" s="56"/>
      <c r="GL108" s="56"/>
      <c r="GM108" s="56"/>
      <c r="GN108" s="56"/>
      <c r="GO108" s="56"/>
      <c r="GP108" s="56"/>
      <c r="GQ108" s="56"/>
      <c r="GR108" s="56"/>
      <c r="GS108" s="56"/>
      <c r="GT108" s="56"/>
      <c r="GU108" s="56"/>
      <c r="GV108" s="56"/>
      <c r="GW108" s="56"/>
    </row>
    <row r="109" spans="1:205" ht="20.100000000000001"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56"/>
      <c r="BW109" s="56"/>
      <c r="BX109" s="56"/>
      <c r="BY109" s="56"/>
      <c r="BZ109" s="56"/>
      <c r="CA109" s="56"/>
      <c r="CB109" s="56"/>
      <c r="CC109" s="56"/>
      <c r="CD109" s="56"/>
      <c r="CE109" s="56"/>
      <c r="CF109" s="56"/>
      <c r="CG109" s="56"/>
      <c r="CH109" s="56"/>
      <c r="CI109" s="56"/>
      <c r="CJ109" s="56"/>
      <c r="CK109" s="56"/>
      <c r="CL109" s="56"/>
      <c r="CM109" s="56"/>
      <c r="CN109" s="56"/>
      <c r="CO109" s="56"/>
      <c r="CP109" s="56"/>
      <c r="CQ109" s="56"/>
      <c r="CR109" s="56"/>
      <c r="CS109" s="56"/>
      <c r="CT109" s="56"/>
      <c r="CU109" s="56"/>
      <c r="CV109" s="56"/>
      <c r="CW109" s="56"/>
      <c r="CX109" s="56"/>
      <c r="CY109" s="56"/>
      <c r="CZ109" s="56"/>
      <c r="DA109" s="56"/>
      <c r="DB109" s="56"/>
      <c r="DC109" s="56"/>
      <c r="DD109" s="56"/>
      <c r="DE109" s="56"/>
      <c r="DF109" s="56"/>
      <c r="DG109" s="56"/>
      <c r="DH109" s="56"/>
      <c r="DI109" s="56"/>
      <c r="DJ109" s="56"/>
      <c r="DK109" s="56"/>
      <c r="DL109" s="56"/>
      <c r="DM109" s="56"/>
      <c r="DN109" s="56"/>
      <c r="DO109" s="56"/>
      <c r="DP109" s="56"/>
      <c r="DQ109" s="56"/>
      <c r="DR109" s="56"/>
      <c r="DS109" s="56"/>
      <c r="DT109" s="56"/>
      <c r="DU109" s="56"/>
      <c r="DV109" s="56"/>
      <c r="DW109" s="56"/>
      <c r="DX109" s="56"/>
      <c r="DY109" s="56"/>
      <c r="DZ109" s="56"/>
      <c r="EA109" s="56"/>
      <c r="EB109" s="56"/>
      <c r="EC109" s="56"/>
      <c r="ED109" s="56"/>
      <c r="EE109" s="56"/>
      <c r="EF109" s="56"/>
      <c r="EG109" s="56"/>
      <c r="EH109" s="56"/>
      <c r="EI109" s="56"/>
      <c r="EJ109" s="56"/>
      <c r="EK109" s="56"/>
      <c r="EL109" s="56"/>
      <c r="EM109" s="56"/>
      <c r="EN109" s="56"/>
      <c r="EO109" s="56"/>
      <c r="EP109" s="56"/>
      <c r="EQ109" s="56"/>
      <c r="ER109" s="56"/>
      <c r="ES109" s="56"/>
      <c r="ET109" s="56"/>
      <c r="EU109" s="56"/>
      <c r="EV109" s="56"/>
      <c r="EW109" s="56"/>
      <c r="EX109" s="56"/>
      <c r="EY109" s="56"/>
      <c r="EZ109" s="56"/>
      <c r="FA109" s="56"/>
      <c r="FB109" s="56"/>
      <c r="FC109" s="56"/>
      <c r="FD109" s="56"/>
      <c r="FE109" s="56"/>
      <c r="FF109" s="56"/>
      <c r="FG109" s="56"/>
      <c r="FH109" s="56"/>
      <c r="FI109" s="56"/>
      <c r="FJ109" s="56"/>
      <c r="FK109" s="56"/>
      <c r="FL109" s="56"/>
      <c r="FM109" s="56"/>
      <c r="FN109" s="56"/>
      <c r="FO109" s="56"/>
      <c r="FP109" s="56"/>
      <c r="FQ109" s="56"/>
      <c r="FR109" s="56"/>
      <c r="FS109" s="56"/>
      <c r="FT109" s="56"/>
      <c r="FU109" s="56"/>
      <c r="FV109" s="56"/>
      <c r="FW109" s="56"/>
      <c r="FX109" s="56"/>
      <c r="FY109" s="56"/>
      <c r="FZ109" s="56"/>
      <c r="GA109" s="56"/>
      <c r="GB109" s="56"/>
      <c r="GC109" s="56"/>
      <c r="GD109" s="56"/>
      <c r="GE109" s="56"/>
      <c r="GF109" s="56"/>
      <c r="GG109" s="56"/>
      <c r="GH109" s="56"/>
      <c r="GI109" s="56"/>
      <c r="GJ109" s="56"/>
      <c r="GK109" s="56"/>
      <c r="GL109" s="56"/>
      <c r="GM109" s="56"/>
      <c r="GN109" s="56"/>
      <c r="GO109" s="56"/>
      <c r="GP109" s="56"/>
      <c r="GQ109" s="56"/>
      <c r="GR109" s="56"/>
      <c r="GS109" s="56"/>
      <c r="GT109" s="56"/>
      <c r="GU109" s="56"/>
      <c r="GV109" s="56"/>
      <c r="GW109" s="56"/>
    </row>
    <row r="110" spans="1:205" ht="20.100000000000001"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c r="BF110" s="56"/>
      <c r="BG110" s="56"/>
      <c r="BH110" s="56"/>
      <c r="BI110" s="56"/>
      <c r="BJ110" s="56"/>
      <c r="BK110" s="56"/>
      <c r="BL110" s="56"/>
      <c r="BM110" s="56"/>
      <c r="BN110" s="56"/>
      <c r="BO110" s="56"/>
      <c r="BP110" s="56"/>
      <c r="BQ110" s="56"/>
      <c r="BR110" s="56"/>
      <c r="BS110" s="56"/>
      <c r="BT110" s="56"/>
      <c r="BU110" s="56"/>
      <c r="BV110" s="56"/>
      <c r="BW110" s="56"/>
      <c r="BX110" s="56"/>
      <c r="BY110" s="56"/>
      <c r="BZ110" s="56"/>
      <c r="CA110" s="56"/>
      <c r="CB110" s="56"/>
      <c r="CC110" s="56"/>
      <c r="CD110" s="56"/>
      <c r="CE110" s="56"/>
      <c r="CF110" s="56"/>
      <c r="CG110" s="56"/>
      <c r="CH110" s="56"/>
      <c r="CI110" s="56"/>
      <c r="CJ110" s="56"/>
      <c r="CK110" s="56"/>
      <c r="CL110" s="56"/>
      <c r="CM110" s="56"/>
      <c r="CN110" s="56"/>
      <c r="CO110" s="56"/>
      <c r="CP110" s="56"/>
      <c r="CQ110" s="56"/>
      <c r="CR110" s="56"/>
      <c r="CS110" s="56"/>
      <c r="CT110" s="56"/>
      <c r="CU110" s="56"/>
      <c r="CV110" s="56"/>
      <c r="CW110" s="56"/>
      <c r="CX110" s="56"/>
      <c r="CY110" s="56"/>
      <c r="CZ110" s="56"/>
      <c r="DA110" s="56"/>
      <c r="DB110" s="56"/>
      <c r="DC110" s="56"/>
      <c r="DD110" s="56"/>
      <c r="DE110" s="56"/>
      <c r="DF110" s="56"/>
      <c r="DG110" s="56"/>
      <c r="DH110" s="56"/>
      <c r="DI110" s="56"/>
      <c r="DJ110" s="56"/>
      <c r="DK110" s="56"/>
      <c r="DL110" s="56"/>
      <c r="DM110" s="56"/>
      <c r="DN110" s="56"/>
      <c r="DO110" s="56"/>
      <c r="DP110" s="56"/>
      <c r="DQ110" s="56"/>
      <c r="DR110" s="56"/>
      <c r="DS110" s="56"/>
      <c r="DT110" s="56"/>
      <c r="DU110" s="56"/>
      <c r="DV110" s="56"/>
      <c r="DW110" s="56"/>
      <c r="DX110" s="56"/>
      <c r="DY110" s="56"/>
      <c r="DZ110" s="56"/>
      <c r="EA110" s="56"/>
      <c r="EB110" s="56"/>
      <c r="EC110" s="56"/>
      <c r="ED110" s="56"/>
      <c r="EE110" s="56"/>
      <c r="EF110" s="56"/>
      <c r="EG110" s="56"/>
      <c r="EH110" s="56"/>
      <c r="EI110" s="56"/>
      <c r="EJ110" s="56"/>
      <c r="EK110" s="56"/>
      <c r="EL110" s="56"/>
      <c r="EM110" s="56"/>
      <c r="EN110" s="56"/>
      <c r="EO110" s="56"/>
      <c r="EP110" s="56"/>
      <c r="EQ110" s="56"/>
      <c r="ER110" s="56"/>
      <c r="ES110" s="56"/>
      <c r="ET110" s="56"/>
      <c r="EU110" s="56"/>
      <c r="EV110" s="56"/>
      <c r="EW110" s="56"/>
      <c r="EX110" s="56"/>
      <c r="EY110" s="56"/>
      <c r="EZ110" s="56"/>
      <c r="FA110" s="56"/>
      <c r="FB110" s="56"/>
      <c r="FC110" s="56"/>
      <c r="FD110" s="56"/>
      <c r="FE110" s="56"/>
      <c r="FF110" s="56"/>
      <c r="FG110" s="56"/>
      <c r="FH110" s="56"/>
      <c r="FI110" s="56"/>
      <c r="FJ110" s="56"/>
      <c r="FK110" s="56"/>
      <c r="FL110" s="56"/>
      <c r="FM110" s="56"/>
      <c r="FN110" s="56"/>
      <c r="FO110" s="56"/>
      <c r="FP110" s="56"/>
      <c r="FQ110" s="56"/>
      <c r="FR110" s="56"/>
      <c r="FS110" s="56"/>
      <c r="FT110" s="56"/>
      <c r="FU110" s="56"/>
      <c r="FV110" s="56"/>
      <c r="FW110" s="56"/>
      <c r="FX110" s="56"/>
      <c r="FY110" s="56"/>
      <c r="FZ110" s="56"/>
      <c r="GA110" s="56"/>
      <c r="GB110" s="56"/>
      <c r="GC110" s="56"/>
      <c r="GD110" s="56"/>
      <c r="GE110" s="56"/>
      <c r="GF110" s="56"/>
      <c r="GG110" s="56"/>
      <c r="GH110" s="56"/>
      <c r="GI110" s="56"/>
      <c r="GJ110" s="56"/>
      <c r="GK110" s="56"/>
      <c r="GL110" s="56"/>
      <c r="GM110" s="56"/>
      <c r="GN110" s="56"/>
      <c r="GO110" s="56"/>
      <c r="GP110" s="56"/>
      <c r="GQ110" s="56"/>
      <c r="GR110" s="56"/>
      <c r="GS110" s="56"/>
      <c r="GT110" s="56"/>
      <c r="GU110" s="56"/>
      <c r="GV110" s="56"/>
      <c r="GW110" s="56"/>
    </row>
    <row r="111" spans="1:205" ht="20.100000000000001"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56"/>
      <c r="FC111" s="56"/>
      <c r="FD111" s="56"/>
      <c r="FE111" s="56"/>
      <c r="FF111" s="56"/>
      <c r="FG111" s="56"/>
      <c r="FH111" s="56"/>
      <c r="FI111" s="56"/>
      <c r="FJ111" s="56"/>
      <c r="FK111" s="56"/>
      <c r="FL111" s="56"/>
      <c r="FM111" s="56"/>
      <c r="FN111" s="56"/>
      <c r="FO111" s="56"/>
      <c r="FP111" s="56"/>
      <c r="FQ111" s="56"/>
      <c r="FR111" s="56"/>
      <c r="FS111" s="56"/>
      <c r="FT111" s="56"/>
      <c r="FU111" s="56"/>
      <c r="FV111" s="56"/>
      <c r="FW111" s="56"/>
      <c r="FX111" s="56"/>
      <c r="FY111" s="56"/>
      <c r="FZ111" s="56"/>
      <c r="GA111" s="56"/>
      <c r="GB111" s="56"/>
      <c r="GC111" s="56"/>
      <c r="GD111" s="56"/>
      <c r="GE111" s="56"/>
      <c r="GF111" s="56"/>
      <c r="GG111" s="56"/>
      <c r="GH111" s="56"/>
      <c r="GI111" s="56"/>
      <c r="GJ111" s="56"/>
      <c r="GK111" s="56"/>
      <c r="GL111" s="56"/>
      <c r="GM111" s="56"/>
      <c r="GN111" s="56"/>
      <c r="GO111" s="56"/>
      <c r="GP111" s="56"/>
      <c r="GQ111" s="56"/>
      <c r="GR111" s="56"/>
      <c r="GS111" s="56"/>
      <c r="GT111" s="56"/>
      <c r="GU111" s="56"/>
      <c r="GV111" s="56"/>
      <c r="GW111" s="56"/>
    </row>
    <row r="112" spans="1:205" ht="20.100000000000001"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c r="BG112" s="56"/>
      <c r="BH112" s="56"/>
      <c r="BI112" s="56"/>
      <c r="BJ112" s="56"/>
      <c r="BK112" s="56"/>
      <c r="BL112" s="56"/>
      <c r="BM112" s="56"/>
      <c r="BN112" s="56"/>
      <c r="BO112" s="56"/>
      <c r="BP112" s="56"/>
      <c r="BQ112" s="56"/>
      <c r="BR112" s="56"/>
      <c r="BS112" s="56"/>
      <c r="BT112" s="56"/>
      <c r="BU112" s="56"/>
      <c r="BV112" s="56"/>
      <c r="BW112" s="56"/>
      <c r="BX112" s="56"/>
      <c r="BY112" s="56"/>
      <c r="BZ112" s="56"/>
      <c r="CA112" s="56"/>
      <c r="CB112" s="56"/>
      <c r="CC112" s="56"/>
      <c r="CD112" s="56"/>
      <c r="CE112" s="56"/>
      <c r="CF112" s="56"/>
      <c r="CG112" s="56"/>
      <c r="CH112" s="56"/>
      <c r="CI112" s="56"/>
      <c r="CJ112" s="56"/>
      <c r="CK112" s="56"/>
      <c r="CL112" s="56"/>
      <c r="CM112" s="56"/>
      <c r="CN112" s="56"/>
      <c r="CO112" s="56"/>
      <c r="CP112" s="56"/>
      <c r="CQ112" s="56"/>
      <c r="CR112" s="56"/>
      <c r="CS112" s="56"/>
      <c r="CT112" s="56"/>
      <c r="CU112" s="56"/>
      <c r="CV112" s="56"/>
      <c r="CW112" s="56"/>
      <c r="CX112" s="56"/>
      <c r="CY112" s="56"/>
      <c r="CZ112" s="56"/>
      <c r="DA112" s="56"/>
      <c r="DB112" s="56"/>
      <c r="DC112" s="56"/>
      <c r="DD112" s="56"/>
      <c r="DE112" s="56"/>
      <c r="DF112" s="56"/>
      <c r="DG112" s="56"/>
      <c r="DH112" s="56"/>
      <c r="DI112" s="56"/>
      <c r="DJ112" s="56"/>
      <c r="DK112" s="56"/>
      <c r="DL112" s="56"/>
      <c r="DM112" s="56"/>
      <c r="DN112" s="56"/>
      <c r="DO112" s="56"/>
      <c r="DP112" s="56"/>
      <c r="DQ112" s="56"/>
      <c r="DR112" s="56"/>
      <c r="DS112" s="56"/>
      <c r="DT112" s="56"/>
      <c r="DU112" s="56"/>
      <c r="DV112" s="56"/>
      <c r="DW112" s="56"/>
      <c r="DX112" s="56"/>
      <c r="DY112" s="56"/>
      <c r="DZ112" s="56"/>
      <c r="EA112" s="56"/>
      <c r="EB112" s="56"/>
      <c r="EC112" s="56"/>
      <c r="ED112" s="56"/>
      <c r="EE112" s="56"/>
      <c r="EF112" s="56"/>
      <c r="EG112" s="56"/>
      <c r="EH112" s="56"/>
      <c r="EI112" s="56"/>
      <c r="EJ112" s="56"/>
      <c r="EK112" s="56"/>
      <c r="EL112" s="56"/>
      <c r="EM112" s="56"/>
      <c r="EN112" s="56"/>
      <c r="EO112" s="56"/>
      <c r="EP112" s="56"/>
      <c r="EQ112" s="56"/>
      <c r="ER112" s="56"/>
      <c r="ES112" s="56"/>
      <c r="ET112" s="56"/>
      <c r="EU112" s="56"/>
      <c r="EV112" s="56"/>
      <c r="EW112" s="56"/>
      <c r="EX112" s="56"/>
      <c r="EY112" s="56"/>
      <c r="EZ112" s="56"/>
      <c r="FA112" s="56"/>
      <c r="FB112" s="56"/>
      <c r="FC112" s="56"/>
      <c r="FD112" s="56"/>
      <c r="FE112" s="56"/>
      <c r="FF112" s="56"/>
      <c r="FG112" s="56"/>
      <c r="FH112" s="56"/>
      <c r="FI112" s="56"/>
      <c r="FJ112" s="56"/>
      <c r="FK112" s="56"/>
      <c r="FL112" s="56"/>
      <c r="FM112" s="56"/>
      <c r="FN112" s="56"/>
      <c r="FO112" s="56"/>
      <c r="FP112" s="56"/>
      <c r="FQ112" s="56"/>
      <c r="FR112" s="56"/>
      <c r="FS112" s="56"/>
      <c r="FT112" s="56"/>
      <c r="FU112" s="56"/>
      <c r="FV112" s="56"/>
      <c r="FW112" s="56"/>
      <c r="FX112" s="56"/>
      <c r="FY112" s="56"/>
      <c r="FZ112" s="56"/>
      <c r="GA112" s="56"/>
      <c r="GB112" s="56"/>
      <c r="GC112" s="56"/>
      <c r="GD112" s="56"/>
      <c r="GE112" s="56"/>
      <c r="GF112" s="56"/>
      <c r="GG112" s="56"/>
      <c r="GH112" s="56"/>
      <c r="GI112" s="56"/>
      <c r="GJ112" s="56"/>
      <c r="GK112" s="56"/>
      <c r="GL112" s="56"/>
      <c r="GM112" s="56"/>
      <c r="GN112" s="56"/>
      <c r="GO112" s="56"/>
      <c r="GP112" s="56"/>
      <c r="GQ112" s="56"/>
      <c r="GR112" s="56"/>
      <c r="GS112" s="56"/>
      <c r="GT112" s="56"/>
      <c r="GU112" s="56"/>
      <c r="GV112" s="56"/>
      <c r="GW112" s="56"/>
    </row>
    <row r="113" spans="1:205" ht="20.100000000000001"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c r="CD113" s="56"/>
      <c r="CE113" s="56"/>
      <c r="CF113" s="56"/>
      <c r="CG113" s="56"/>
      <c r="CH113" s="56"/>
      <c r="CI113" s="56"/>
      <c r="CJ113" s="56"/>
      <c r="CK113" s="56"/>
      <c r="CL113" s="56"/>
      <c r="CM113" s="56"/>
      <c r="CN113" s="56"/>
      <c r="CO113" s="56"/>
      <c r="CP113" s="56"/>
      <c r="CQ113" s="56"/>
      <c r="CR113" s="56"/>
      <c r="CS113" s="56"/>
      <c r="CT113" s="56"/>
      <c r="CU113" s="56"/>
      <c r="CV113" s="56"/>
      <c r="CW113" s="56"/>
      <c r="CX113" s="56"/>
      <c r="CY113" s="56"/>
      <c r="CZ113" s="56"/>
      <c r="DA113" s="56"/>
      <c r="DB113" s="56"/>
      <c r="DC113" s="56"/>
      <c r="DD113" s="56"/>
      <c r="DE113" s="56"/>
      <c r="DF113" s="56"/>
      <c r="DG113" s="56"/>
      <c r="DH113" s="56"/>
      <c r="DI113" s="56"/>
      <c r="DJ113" s="56"/>
      <c r="DK113" s="56"/>
      <c r="DL113" s="56"/>
      <c r="DM113" s="56"/>
      <c r="DN113" s="56"/>
      <c r="DO113" s="56"/>
      <c r="DP113" s="56"/>
      <c r="DQ113" s="56"/>
      <c r="DR113" s="56"/>
      <c r="DS113" s="56"/>
      <c r="DT113" s="56"/>
      <c r="DU113" s="56"/>
      <c r="DV113" s="56"/>
      <c r="DW113" s="56"/>
      <c r="DX113" s="56"/>
      <c r="DY113" s="56"/>
      <c r="DZ113" s="56"/>
      <c r="EA113" s="56"/>
      <c r="EB113" s="56"/>
      <c r="EC113" s="56"/>
      <c r="ED113" s="56"/>
      <c r="EE113" s="56"/>
      <c r="EF113" s="56"/>
      <c r="EG113" s="56"/>
      <c r="EH113" s="56"/>
      <c r="EI113" s="56"/>
      <c r="EJ113" s="56"/>
      <c r="EK113" s="56"/>
      <c r="EL113" s="56"/>
      <c r="EM113" s="56"/>
      <c r="EN113" s="56"/>
      <c r="EO113" s="56"/>
      <c r="EP113" s="56"/>
      <c r="EQ113" s="56"/>
      <c r="ER113" s="56"/>
      <c r="ES113" s="56"/>
      <c r="ET113" s="56"/>
      <c r="EU113" s="56"/>
      <c r="EV113" s="56"/>
      <c r="EW113" s="56"/>
      <c r="EX113" s="56"/>
      <c r="EY113" s="56"/>
      <c r="EZ113" s="56"/>
      <c r="FA113" s="56"/>
      <c r="FB113" s="56"/>
      <c r="FC113" s="56"/>
      <c r="FD113" s="56"/>
      <c r="FE113" s="56"/>
      <c r="FF113" s="56"/>
      <c r="FG113" s="56"/>
      <c r="FH113" s="56"/>
      <c r="FI113" s="56"/>
      <c r="FJ113" s="56"/>
      <c r="FK113" s="56"/>
      <c r="FL113" s="56"/>
      <c r="FM113" s="56"/>
      <c r="FN113" s="56"/>
      <c r="FO113" s="56"/>
      <c r="FP113" s="56"/>
      <c r="FQ113" s="56"/>
      <c r="FR113" s="56"/>
      <c r="FS113" s="56"/>
      <c r="FT113" s="56"/>
      <c r="FU113" s="56"/>
      <c r="FV113" s="56"/>
      <c r="FW113" s="56"/>
      <c r="FX113" s="56"/>
      <c r="FY113" s="56"/>
      <c r="FZ113" s="56"/>
      <c r="GA113" s="56"/>
      <c r="GB113" s="56"/>
      <c r="GC113" s="56"/>
      <c r="GD113" s="56"/>
      <c r="GE113" s="56"/>
      <c r="GF113" s="56"/>
      <c r="GG113" s="56"/>
      <c r="GH113" s="56"/>
      <c r="GI113" s="56"/>
      <c r="GJ113" s="56"/>
      <c r="GK113" s="56"/>
      <c r="GL113" s="56"/>
      <c r="GM113" s="56"/>
      <c r="GN113" s="56"/>
      <c r="GO113" s="56"/>
      <c r="GP113" s="56"/>
      <c r="GQ113" s="56"/>
      <c r="GR113" s="56"/>
      <c r="GS113" s="56"/>
      <c r="GT113" s="56"/>
      <c r="GU113" s="56"/>
      <c r="GV113" s="56"/>
      <c r="GW113" s="56"/>
    </row>
    <row r="114" spans="1:205" ht="20.100000000000001"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c r="CD114" s="56"/>
      <c r="CE114" s="56"/>
      <c r="CF114" s="56"/>
      <c r="CG114" s="56"/>
      <c r="CH114" s="56"/>
      <c r="CI114" s="56"/>
      <c r="CJ114" s="56"/>
      <c r="CK114" s="56"/>
      <c r="CL114" s="56"/>
      <c r="CM114" s="56"/>
      <c r="CN114" s="56"/>
      <c r="CO114" s="56"/>
      <c r="CP114" s="56"/>
      <c r="CQ114" s="56"/>
      <c r="CR114" s="56"/>
      <c r="CS114" s="56"/>
      <c r="CT114" s="56"/>
      <c r="CU114" s="56"/>
      <c r="CV114" s="56"/>
      <c r="CW114" s="56"/>
      <c r="CX114" s="56"/>
      <c r="CY114" s="56"/>
      <c r="CZ114" s="56"/>
      <c r="DA114" s="56"/>
      <c r="DB114" s="56"/>
      <c r="DC114" s="56"/>
      <c r="DD114" s="56"/>
      <c r="DE114" s="56"/>
      <c r="DF114" s="56"/>
      <c r="DG114" s="56"/>
      <c r="DH114" s="56"/>
      <c r="DI114" s="56"/>
      <c r="DJ114" s="56"/>
      <c r="DK114" s="56"/>
      <c r="DL114" s="56"/>
      <c r="DM114" s="56"/>
      <c r="DN114" s="56"/>
      <c r="DO114" s="56"/>
      <c r="DP114" s="56"/>
      <c r="DQ114" s="56"/>
      <c r="DR114" s="56"/>
      <c r="DS114" s="56"/>
      <c r="DT114" s="56"/>
      <c r="DU114" s="56"/>
      <c r="DV114" s="56"/>
      <c r="DW114" s="56"/>
      <c r="DX114" s="56"/>
      <c r="DY114" s="56"/>
      <c r="DZ114" s="56"/>
      <c r="EA114" s="56"/>
      <c r="EB114" s="56"/>
      <c r="EC114" s="56"/>
      <c r="ED114" s="56"/>
      <c r="EE114" s="56"/>
      <c r="EF114" s="56"/>
      <c r="EG114" s="56"/>
      <c r="EH114" s="56"/>
      <c r="EI114" s="56"/>
      <c r="EJ114" s="56"/>
      <c r="EK114" s="56"/>
      <c r="EL114" s="56"/>
      <c r="EM114" s="56"/>
      <c r="EN114" s="56"/>
      <c r="EO114" s="56"/>
      <c r="EP114" s="56"/>
      <c r="EQ114" s="56"/>
      <c r="ER114" s="56"/>
      <c r="ES114" s="56"/>
      <c r="ET114" s="56"/>
      <c r="EU114" s="56"/>
      <c r="EV114" s="56"/>
      <c r="EW114" s="56"/>
      <c r="EX114" s="56"/>
      <c r="EY114" s="56"/>
      <c r="EZ114" s="56"/>
      <c r="FA114" s="56"/>
      <c r="FB114" s="56"/>
      <c r="FC114" s="56"/>
      <c r="FD114" s="56"/>
      <c r="FE114" s="56"/>
      <c r="FF114" s="56"/>
      <c r="FG114" s="56"/>
      <c r="FH114" s="56"/>
      <c r="FI114" s="56"/>
      <c r="FJ114" s="56"/>
      <c r="FK114" s="56"/>
      <c r="FL114" s="56"/>
      <c r="FM114" s="56"/>
      <c r="FN114" s="56"/>
      <c r="FO114" s="56"/>
      <c r="FP114" s="56"/>
      <c r="FQ114" s="56"/>
      <c r="FR114" s="56"/>
      <c r="FS114" s="56"/>
      <c r="FT114" s="56"/>
      <c r="FU114" s="56"/>
      <c r="FV114" s="56"/>
      <c r="FW114" s="56"/>
      <c r="FX114" s="56"/>
      <c r="FY114" s="56"/>
      <c r="FZ114" s="56"/>
      <c r="GA114" s="56"/>
      <c r="GB114" s="56"/>
      <c r="GC114" s="56"/>
      <c r="GD114" s="56"/>
      <c r="GE114" s="56"/>
      <c r="GF114" s="56"/>
      <c r="GG114" s="56"/>
      <c r="GH114" s="56"/>
      <c r="GI114" s="56"/>
      <c r="GJ114" s="56"/>
      <c r="GK114" s="56"/>
      <c r="GL114" s="56"/>
      <c r="GM114" s="56"/>
      <c r="GN114" s="56"/>
      <c r="GO114" s="56"/>
      <c r="GP114" s="56"/>
      <c r="GQ114" s="56"/>
      <c r="GR114" s="56"/>
      <c r="GS114" s="56"/>
      <c r="GT114" s="56"/>
      <c r="GU114" s="56"/>
      <c r="GV114" s="56"/>
      <c r="GW114" s="56"/>
    </row>
    <row r="115" spans="1:205" ht="20.100000000000001"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c r="CD115" s="56"/>
      <c r="CE115" s="56"/>
      <c r="CF115" s="56"/>
      <c r="CG115" s="56"/>
      <c r="CH115" s="56"/>
      <c r="CI115" s="56"/>
      <c r="CJ115" s="56"/>
      <c r="CK115" s="56"/>
      <c r="CL115" s="56"/>
      <c r="CM115" s="56"/>
      <c r="CN115" s="56"/>
      <c r="CO115" s="56"/>
      <c r="CP115" s="56"/>
      <c r="CQ115" s="56"/>
      <c r="CR115" s="56"/>
      <c r="CS115" s="56"/>
      <c r="CT115" s="56"/>
      <c r="CU115" s="56"/>
      <c r="CV115" s="56"/>
      <c r="CW115" s="56"/>
      <c r="CX115" s="56"/>
      <c r="CY115" s="56"/>
      <c r="CZ115" s="56"/>
      <c r="DA115" s="56"/>
      <c r="DB115" s="56"/>
      <c r="DC115" s="56"/>
      <c r="DD115" s="56"/>
      <c r="DE115" s="56"/>
      <c r="DF115" s="56"/>
      <c r="DG115" s="56"/>
      <c r="DH115" s="56"/>
      <c r="DI115" s="56"/>
      <c r="DJ115" s="56"/>
      <c r="DK115" s="56"/>
      <c r="DL115" s="56"/>
      <c r="DM115" s="56"/>
      <c r="DN115" s="56"/>
      <c r="DO115" s="56"/>
      <c r="DP115" s="56"/>
      <c r="DQ115" s="56"/>
      <c r="DR115" s="56"/>
      <c r="DS115" s="56"/>
      <c r="DT115" s="56"/>
      <c r="DU115" s="56"/>
      <c r="DV115" s="56"/>
      <c r="DW115" s="56"/>
      <c r="DX115" s="56"/>
      <c r="DY115" s="56"/>
      <c r="DZ115" s="56"/>
      <c r="EA115" s="56"/>
      <c r="EB115" s="56"/>
      <c r="EC115" s="56"/>
      <c r="ED115" s="56"/>
      <c r="EE115" s="56"/>
      <c r="EF115" s="56"/>
      <c r="EG115" s="56"/>
      <c r="EH115" s="56"/>
      <c r="EI115" s="56"/>
      <c r="EJ115" s="56"/>
      <c r="EK115" s="56"/>
      <c r="EL115" s="56"/>
      <c r="EM115" s="56"/>
      <c r="EN115" s="56"/>
      <c r="EO115" s="56"/>
      <c r="EP115" s="56"/>
      <c r="EQ115" s="56"/>
      <c r="ER115" s="56"/>
      <c r="ES115" s="56"/>
      <c r="ET115" s="56"/>
      <c r="EU115" s="56"/>
      <c r="EV115" s="56"/>
      <c r="EW115" s="56"/>
      <c r="EX115" s="56"/>
      <c r="EY115" s="56"/>
      <c r="EZ115" s="56"/>
      <c r="FA115" s="56"/>
      <c r="FB115" s="56"/>
      <c r="FC115" s="56"/>
      <c r="FD115" s="56"/>
      <c r="FE115" s="56"/>
      <c r="FF115" s="56"/>
      <c r="FG115" s="56"/>
      <c r="FH115" s="56"/>
      <c r="FI115" s="56"/>
      <c r="FJ115" s="56"/>
      <c r="FK115" s="56"/>
      <c r="FL115" s="56"/>
      <c r="FM115" s="56"/>
      <c r="FN115" s="56"/>
      <c r="FO115" s="56"/>
      <c r="FP115" s="56"/>
      <c r="FQ115" s="56"/>
      <c r="FR115" s="56"/>
      <c r="FS115" s="56"/>
      <c r="FT115" s="56"/>
      <c r="FU115" s="56"/>
      <c r="FV115" s="56"/>
      <c r="FW115" s="56"/>
      <c r="FX115" s="56"/>
      <c r="FY115" s="56"/>
      <c r="FZ115" s="56"/>
      <c r="GA115" s="56"/>
      <c r="GB115" s="56"/>
      <c r="GC115" s="56"/>
      <c r="GD115" s="56"/>
      <c r="GE115" s="56"/>
      <c r="GF115" s="56"/>
      <c r="GG115" s="56"/>
      <c r="GH115" s="56"/>
      <c r="GI115" s="56"/>
      <c r="GJ115" s="56"/>
      <c r="GK115" s="56"/>
      <c r="GL115" s="56"/>
      <c r="GM115" s="56"/>
      <c r="GN115" s="56"/>
      <c r="GO115" s="56"/>
      <c r="GP115" s="56"/>
      <c r="GQ115" s="56"/>
      <c r="GR115" s="56"/>
      <c r="GS115" s="56"/>
      <c r="GT115" s="56"/>
      <c r="GU115" s="56"/>
      <c r="GV115" s="56"/>
      <c r="GW115" s="56"/>
    </row>
    <row r="116" spans="1:205" ht="20.100000000000001"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c r="CJ116" s="56"/>
      <c r="CK116" s="56"/>
      <c r="CL116" s="56"/>
      <c r="CM116" s="56"/>
      <c r="CN116" s="56"/>
      <c r="CO116" s="56"/>
      <c r="CP116" s="56"/>
      <c r="CQ116" s="56"/>
      <c r="CR116" s="56"/>
      <c r="CS116" s="56"/>
      <c r="CT116" s="56"/>
      <c r="CU116" s="56"/>
      <c r="CV116" s="56"/>
      <c r="CW116" s="56"/>
      <c r="CX116" s="56"/>
      <c r="CY116" s="56"/>
      <c r="CZ116" s="56"/>
      <c r="DA116" s="56"/>
      <c r="DB116" s="56"/>
      <c r="DC116" s="56"/>
      <c r="DD116" s="56"/>
      <c r="DE116" s="56"/>
      <c r="DF116" s="56"/>
      <c r="DG116" s="56"/>
      <c r="DH116" s="56"/>
      <c r="DI116" s="56"/>
      <c r="DJ116" s="56"/>
      <c r="DK116" s="56"/>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c r="FA116" s="56"/>
      <c r="FB116" s="56"/>
      <c r="FC116" s="56"/>
      <c r="FD116" s="56"/>
      <c r="FE116" s="56"/>
      <c r="FF116" s="56"/>
      <c r="FG116" s="56"/>
      <c r="FH116" s="56"/>
      <c r="FI116" s="56"/>
      <c r="FJ116" s="56"/>
      <c r="FK116" s="56"/>
      <c r="FL116" s="56"/>
      <c r="FM116" s="56"/>
      <c r="FN116" s="56"/>
      <c r="FO116" s="56"/>
      <c r="FP116" s="56"/>
      <c r="FQ116" s="56"/>
      <c r="FR116" s="56"/>
      <c r="FS116" s="56"/>
      <c r="FT116" s="56"/>
      <c r="FU116" s="56"/>
      <c r="FV116" s="56"/>
      <c r="FW116" s="56"/>
      <c r="FX116" s="56"/>
      <c r="FY116" s="56"/>
      <c r="FZ116" s="56"/>
      <c r="GA116" s="56"/>
      <c r="GB116" s="56"/>
      <c r="GC116" s="56"/>
      <c r="GD116" s="56"/>
      <c r="GE116" s="56"/>
      <c r="GF116" s="56"/>
      <c r="GG116" s="56"/>
      <c r="GH116" s="56"/>
      <c r="GI116" s="56"/>
      <c r="GJ116" s="56"/>
      <c r="GK116" s="56"/>
      <c r="GL116" s="56"/>
      <c r="GM116" s="56"/>
      <c r="GN116" s="56"/>
      <c r="GO116" s="56"/>
      <c r="GP116" s="56"/>
      <c r="GQ116" s="56"/>
      <c r="GR116" s="56"/>
      <c r="GS116" s="56"/>
      <c r="GT116" s="56"/>
      <c r="GU116" s="56"/>
      <c r="GV116" s="56"/>
      <c r="GW116" s="56"/>
    </row>
    <row r="117" spans="1:205" ht="20.100000000000001"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56"/>
      <c r="BW117" s="56"/>
      <c r="BX117" s="56"/>
      <c r="BY117" s="56"/>
      <c r="BZ117" s="56"/>
      <c r="CA117" s="56"/>
      <c r="CB117" s="56"/>
      <c r="CC117" s="56"/>
      <c r="CD117" s="56"/>
      <c r="CE117" s="56"/>
      <c r="CF117" s="56"/>
      <c r="CG117" s="56"/>
      <c r="CH117" s="56"/>
      <c r="CI117" s="56"/>
      <c r="CJ117" s="56"/>
      <c r="CK117" s="56"/>
      <c r="CL117" s="56"/>
      <c r="CM117" s="56"/>
      <c r="CN117" s="56"/>
      <c r="CO117" s="56"/>
      <c r="CP117" s="56"/>
      <c r="CQ117" s="56"/>
      <c r="CR117" s="56"/>
      <c r="CS117" s="56"/>
      <c r="CT117" s="56"/>
      <c r="CU117" s="56"/>
      <c r="CV117" s="56"/>
      <c r="CW117" s="56"/>
      <c r="CX117" s="56"/>
      <c r="CY117" s="56"/>
      <c r="CZ117" s="56"/>
      <c r="DA117" s="56"/>
      <c r="DB117" s="56"/>
      <c r="DC117" s="56"/>
      <c r="DD117" s="56"/>
      <c r="DE117" s="56"/>
      <c r="DF117" s="56"/>
      <c r="DG117" s="56"/>
      <c r="DH117" s="56"/>
      <c r="DI117" s="56"/>
      <c r="DJ117" s="56"/>
      <c r="DK117" s="56"/>
      <c r="DL117" s="56"/>
      <c r="DM117" s="56"/>
      <c r="DN117" s="56"/>
      <c r="DO117" s="56"/>
      <c r="DP117" s="56"/>
      <c r="DQ117" s="56"/>
      <c r="DR117" s="56"/>
      <c r="DS117" s="56"/>
      <c r="DT117" s="56"/>
      <c r="DU117" s="56"/>
      <c r="DV117" s="56"/>
      <c r="DW117" s="56"/>
      <c r="DX117" s="56"/>
      <c r="DY117" s="56"/>
      <c r="DZ117" s="56"/>
      <c r="EA117" s="56"/>
      <c r="EB117" s="56"/>
      <c r="EC117" s="56"/>
      <c r="ED117" s="56"/>
      <c r="EE117" s="56"/>
      <c r="EF117" s="56"/>
      <c r="EG117" s="56"/>
      <c r="EH117" s="56"/>
      <c r="EI117" s="56"/>
      <c r="EJ117" s="56"/>
      <c r="EK117" s="56"/>
      <c r="EL117" s="56"/>
      <c r="EM117" s="56"/>
      <c r="EN117" s="56"/>
      <c r="EO117" s="56"/>
      <c r="EP117" s="56"/>
      <c r="EQ117" s="56"/>
      <c r="ER117" s="56"/>
      <c r="ES117" s="56"/>
      <c r="ET117" s="56"/>
      <c r="EU117" s="56"/>
      <c r="EV117" s="56"/>
      <c r="EW117" s="56"/>
      <c r="EX117" s="56"/>
      <c r="EY117" s="56"/>
      <c r="EZ117" s="56"/>
      <c r="FA117" s="56"/>
      <c r="FB117" s="56"/>
      <c r="FC117" s="56"/>
      <c r="FD117" s="56"/>
      <c r="FE117" s="56"/>
      <c r="FF117" s="56"/>
      <c r="FG117" s="56"/>
      <c r="FH117" s="56"/>
      <c r="FI117" s="56"/>
      <c r="FJ117" s="56"/>
      <c r="FK117" s="56"/>
      <c r="FL117" s="56"/>
      <c r="FM117" s="56"/>
      <c r="FN117" s="56"/>
      <c r="FO117" s="56"/>
      <c r="FP117" s="56"/>
      <c r="FQ117" s="56"/>
      <c r="FR117" s="56"/>
      <c r="FS117" s="56"/>
      <c r="FT117" s="56"/>
      <c r="FU117" s="56"/>
      <c r="FV117" s="56"/>
      <c r="FW117" s="56"/>
      <c r="FX117" s="56"/>
      <c r="FY117" s="56"/>
      <c r="FZ117" s="56"/>
      <c r="GA117" s="56"/>
      <c r="GB117" s="56"/>
      <c r="GC117" s="56"/>
      <c r="GD117" s="56"/>
      <c r="GE117" s="56"/>
      <c r="GF117" s="56"/>
      <c r="GG117" s="56"/>
      <c r="GH117" s="56"/>
      <c r="GI117" s="56"/>
      <c r="GJ117" s="56"/>
      <c r="GK117" s="56"/>
      <c r="GL117" s="56"/>
      <c r="GM117" s="56"/>
      <c r="GN117" s="56"/>
      <c r="GO117" s="56"/>
      <c r="GP117" s="56"/>
      <c r="GQ117" s="56"/>
      <c r="GR117" s="56"/>
      <c r="GS117" s="56"/>
      <c r="GT117" s="56"/>
      <c r="GU117" s="56"/>
      <c r="GV117" s="56"/>
      <c r="GW117" s="56"/>
    </row>
    <row r="118" spans="1:205" ht="20.100000000000001"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6"/>
      <c r="BW118" s="56"/>
      <c r="BX118" s="56"/>
      <c r="BY118" s="56"/>
      <c r="BZ118" s="56"/>
      <c r="CA118" s="56"/>
      <c r="CB118" s="56"/>
      <c r="CC118" s="56"/>
      <c r="CD118" s="56"/>
      <c r="CE118" s="56"/>
      <c r="CF118" s="56"/>
      <c r="CG118" s="56"/>
      <c r="CH118" s="56"/>
      <c r="CI118" s="56"/>
      <c r="CJ118" s="56"/>
      <c r="CK118" s="56"/>
      <c r="CL118" s="56"/>
      <c r="CM118" s="56"/>
      <c r="CN118" s="56"/>
      <c r="CO118" s="56"/>
      <c r="CP118" s="56"/>
      <c r="CQ118" s="56"/>
      <c r="CR118" s="56"/>
      <c r="CS118" s="56"/>
      <c r="CT118" s="56"/>
      <c r="CU118" s="56"/>
      <c r="CV118" s="56"/>
      <c r="CW118" s="56"/>
      <c r="CX118" s="56"/>
      <c r="CY118" s="56"/>
      <c r="CZ118" s="56"/>
      <c r="DA118" s="56"/>
      <c r="DB118" s="56"/>
      <c r="DC118" s="56"/>
      <c r="DD118" s="56"/>
      <c r="DE118" s="56"/>
      <c r="DF118" s="56"/>
      <c r="DG118" s="56"/>
      <c r="DH118" s="56"/>
      <c r="DI118" s="56"/>
      <c r="DJ118" s="56"/>
      <c r="DK118" s="56"/>
      <c r="DL118" s="56"/>
      <c r="DM118" s="56"/>
      <c r="DN118" s="56"/>
      <c r="DO118" s="56"/>
      <c r="DP118" s="56"/>
      <c r="DQ118" s="56"/>
      <c r="DR118" s="56"/>
      <c r="DS118" s="56"/>
      <c r="DT118" s="56"/>
      <c r="DU118" s="56"/>
      <c r="DV118" s="56"/>
      <c r="DW118" s="56"/>
      <c r="DX118" s="56"/>
      <c r="DY118" s="56"/>
      <c r="DZ118" s="56"/>
      <c r="EA118" s="56"/>
      <c r="EB118" s="56"/>
      <c r="EC118" s="56"/>
      <c r="ED118" s="56"/>
      <c r="EE118" s="56"/>
      <c r="EF118" s="56"/>
      <c r="EG118" s="56"/>
      <c r="EH118" s="56"/>
      <c r="EI118" s="56"/>
      <c r="EJ118" s="56"/>
      <c r="EK118" s="56"/>
      <c r="EL118" s="56"/>
      <c r="EM118" s="56"/>
      <c r="EN118" s="56"/>
      <c r="EO118" s="56"/>
      <c r="EP118" s="56"/>
      <c r="EQ118" s="56"/>
      <c r="ER118" s="56"/>
      <c r="ES118" s="56"/>
      <c r="ET118" s="56"/>
      <c r="EU118" s="56"/>
      <c r="EV118" s="56"/>
      <c r="EW118" s="56"/>
      <c r="EX118" s="56"/>
      <c r="EY118" s="56"/>
      <c r="EZ118" s="56"/>
      <c r="FA118" s="56"/>
      <c r="FB118" s="56"/>
      <c r="FC118" s="56"/>
      <c r="FD118" s="56"/>
      <c r="FE118" s="56"/>
      <c r="FF118" s="56"/>
      <c r="FG118" s="56"/>
      <c r="FH118" s="56"/>
      <c r="FI118" s="56"/>
      <c r="FJ118" s="56"/>
      <c r="FK118" s="56"/>
      <c r="FL118" s="56"/>
      <c r="FM118" s="56"/>
      <c r="FN118" s="56"/>
      <c r="FO118" s="56"/>
      <c r="FP118" s="56"/>
      <c r="FQ118" s="56"/>
      <c r="FR118" s="56"/>
      <c r="FS118" s="56"/>
      <c r="FT118" s="56"/>
      <c r="FU118" s="56"/>
      <c r="FV118" s="56"/>
      <c r="FW118" s="56"/>
      <c r="FX118" s="56"/>
      <c r="FY118" s="56"/>
      <c r="FZ118" s="56"/>
      <c r="GA118" s="56"/>
      <c r="GB118" s="56"/>
      <c r="GC118" s="56"/>
      <c r="GD118" s="56"/>
      <c r="GE118" s="56"/>
      <c r="GF118" s="56"/>
      <c r="GG118" s="56"/>
      <c r="GH118" s="56"/>
      <c r="GI118" s="56"/>
      <c r="GJ118" s="56"/>
      <c r="GK118" s="56"/>
      <c r="GL118" s="56"/>
      <c r="GM118" s="56"/>
      <c r="GN118" s="56"/>
      <c r="GO118" s="56"/>
      <c r="GP118" s="56"/>
      <c r="GQ118" s="56"/>
      <c r="GR118" s="56"/>
      <c r="GS118" s="56"/>
      <c r="GT118" s="56"/>
      <c r="GU118" s="56"/>
      <c r="GV118" s="56"/>
      <c r="GW118" s="56"/>
    </row>
    <row r="119" spans="1:205" ht="20.100000000000001"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c r="CF119" s="56"/>
      <c r="CG119" s="56"/>
      <c r="CH119" s="56"/>
      <c r="CI119" s="56"/>
      <c r="CJ119" s="56"/>
      <c r="CK119" s="56"/>
      <c r="CL119" s="56"/>
      <c r="CM119" s="56"/>
      <c r="CN119" s="56"/>
      <c r="CO119" s="56"/>
      <c r="CP119" s="56"/>
      <c r="CQ119" s="56"/>
      <c r="CR119" s="56"/>
      <c r="CS119" s="56"/>
      <c r="CT119" s="56"/>
      <c r="CU119" s="56"/>
      <c r="CV119" s="56"/>
      <c r="CW119" s="56"/>
      <c r="CX119" s="56"/>
      <c r="CY119" s="56"/>
      <c r="CZ119" s="56"/>
      <c r="DA119" s="56"/>
      <c r="DB119" s="56"/>
      <c r="DC119" s="56"/>
      <c r="DD119" s="56"/>
      <c r="DE119" s="56"/>
      <c r="DF119" s="56"/>
      <c r="DG119" s="56"/>
      <c r="DH119" s="56"/>
      <c r="DI119" s="56"/>
      <c r="DJ119" s="56"/>
      <c r="DK119" s="56"/>
      <c r="DL119" s="56"/>
      <c r="DM119" s="56"/>
      <c r="DN119" s="56"/>
      <c r="DO119" s="56"/>
      <c r="DP119" s="56"/>
      <c r="DQ119" s="56"/>
      <c r="DR119" s="56"/>
      <c r="DS119" s="56"/>
      <c r="DT119" s="56"/>
      <c r="DU119" s="56"/>
      <c r="DV119" s="56"/>
      <c r="DW119" s="56"/>
      <c r="DX119" s="56"/>
      <c r="DY119" s="56"/>
      <c r="DZ119" s="56"/>
      <c r="EA119" s="56"/>
      <c r="EB119" s="56"/>
      <c r="EC119" s="56"/>
      <c r="ED119" s="56"/>
      <c r="EE119" s="56"/>
      <c r="EF119" s="56"/>
      <c r="EG119" s="56"/>
      <c r="EH119" s="56"/>
      <c r="EI119" s="56"/>
      <c r="EJ119" s="56"/>
      <c r="EK119" s="56"/>
      <c r="EL119" s="56"/>
      <c r="EM119" s="56"/>
      <c r="EN119" s="56"/>
      <c r="EO119" s="56"/>
      <c r="EP119" s="56"/>
      <c r="EQ119" s="56"/>
      <c r="ER119" s="56"/>
      <c r="ES119" s="56"/>
      <c r="ET119" s="56"/>
      <c r="EU119" s="56"/>
      <c r="EV119" s="56"/>
      <c r="EW119" s="56"/>
      <c r="EX119" s="56"/>
      <c r="EY119" s="56"/>
      <c r="EZ119" s="56"/>
      <c r="FA119" s="56"/>
      <c r="FB119" s="56"/>
      <c r="FC119" s="56"/>
      <c r="FD119" s="56"/>
      <c r="FE119" s="56"/>
      <c r="FF119" s="56"/>
      <c r="FG119" s="56"/>
      <c r="FH119" s="56"/>
      <c r="FI119" s="56"/>
      <c r="FJ119" s="56"/>
      <c r="FK119" s="56"/>
      <c r="FL119" s="56"/>
      <c r="FM119" s="56"/>
      <c r="FN119" s="56"/>
      <c r="FO119" s="56"/>
      <c r="FP119" s="56"/>
      <c r="FQ119" s="56"/>
      <c r="FR119" s="56"/>
      <c r="FS119" s="56"/>
      <c r="FT119" s="56"/>
      <c r="FU119" s="56"/>
      <c r="FV119" s="56"/>
      <c r="FW119" s="56"/>
      <c r="FX119" s="56"/>
      <c r="FY119" s="56"/>
      <c r="FZ119" s="56"/>
      <c r="GA119" s="56"/>
      <c r="GB119" s="56"/>
      <c r="GC119" s="56"/>
      <c r="GD119" s="56"/>
      <c r="GE119" s="56"/>
      <c r="GF119" s="56"/>
      <c r="GG119" s="56"/>
      <c r="GH119" s="56"/>
      <c r="GI119" s="56"/>
      <c r="GJ119" s="56"/>
      <c r="GK119" s="56"/>
      <c r="GL119" s="56"/>
      <c r="GM119" s="56"/>
      <c r="GN119" s="56"/>
      <c r="GO119" s="56"/>
      <c r="GP119" s="56"/>
      <c r="GQ119" s="56"/>
      <c r="GR119" s="56"/>
      <c r="GS119" s="56"/>
      <c r="GT119" s="56"/>
      <c r="GU119" s="56"/>
      <c r="GV119" s="56"/>
      <c r="GW119" s="56"/>
    </row>
    <row r="120" spans="1:205" ht="20.100000000000001"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56"/>
      <c r="BS120" s="56"/>
      <c r="BT120" s="56"/>
      <c r="BU120" s="56"/>
      <c r="BV120" s="56"/>
      <c r="BW120" s="56"/>
      <c r="BX120" s="56"/>
      <c r="BY120" s="56"/>
      <c r="BZ120" s="56"/>
      <c r="CA120" s="56"/>
      <c r="CB120" s="56"/>
      <c r="CC120" s="56"/>
      <c r="CD120" s="56"/>
      <c r="CE120" s="56"/>
      <c r="CF120" s="56"/>
      <c r="CG120" s="56"/>
      <c r="CH120" s="56"/>
      <c r="CI120" s="56"/>
      <c r="CJ120" s="56"/>
      <c r="CK120" s="56"/>
      <c r="CL120" s="56"/>
      <c r="CM120" s="56"/>
      <c r="CN120" s="56"/>
      <c r="CO120" s="56"/>
      <c r="CP120" s="56"/>
      <c r="CQ120" s="56"/>
      <c r="CR120" s="56"/>
      <c r="CS120" s="56"/>
      <c r="CT120" s="56"/>
      <c r="CU120" s="56"/>
      <c r="CV120" s="56"/>
      <c r="CW120" s="56"/>
      <c r="CX120" s="56"/>
      <c r="CY120" s="56"/>
      <c r="CZ120" s="56"/>
      <c r="DA120" s="56"/>
      <c r="DB120" s="56"/>
      <c r="DC120" s="56"/>
      <c r="DD120" s="56"/>
      <c r="DE120" s="56"/>
      <c r="DF120" s="56"/>
      <c r="DG120" s="56"/>
      <c r="DH120" s="56"/>
      <c r="DI120" s="56"/>
      <c r="DJ120" s="56"/>
      <c r="DK120" s="56"/>
      <c r="DL120" s="56"/>
      <c r="DM120" s="56"/>
      <c r="DN120" s="56"/>
      <c r="DO120" s="56"/>
      <c r="DP120" s="56"/>
      <c r="DQ120" s="56"/>
      <c r="DR120" s="56"/>
      <c r="DS120" s="56"/>
      <c r="DT120" s="56"/>
      <c r="DU120" s="56"/>
      <c r="DV120" s="56"/>
      <c r="DW120" s="56"/>
      <c r="DX120" s="56"/>
      <c r="DY120" s="56"/>
      <c r="DZ120" s="56"/>
      <c r="EA120" s="56"/>
      <c r="EB120" s="56"/>
      <c r="EC120" s="56"/>
      <c r="ED120" s="56"/>
      <c r="EE120" s="56"/>
      <c r="EF120" s="56"/>
      <c r="EG120" s="56"/>
      <c r="EH120" s="56"/>
      <c r="EI120" s="56"/>
      <c r="EJ120" s="56"/>
      <c r="EK120" s="56"/>
      <c r="EL120" s="56"/>
      <c r="EM120" s="56"/>
      <c r="EN120" s="56"/>
      <c r="EO120" s="56"/>
      <c r="EP120" s="56"/>
      <c r="EQ120" s="56"/>
      <c r="ER120" s="56"/>
      <c r="ES120" s="56"/>
      <c r="ET120" s="56"/>
      <c r="EU120" s="56"/>
      <c r="EV120" s="56"/>
      <c r="EW120" s="56"/>
      <c r="EX120" s="56"/>
      <c r="EY120" s="56"/>
      <c r="EZ120" s="56"/>
      <c r="FA120" s="56"/>
      <c r="FB120" s="56"/>
      <c r="FC120" s="56"/>
      <c r="FD120" s="56"/>
      <c r="FE120" s="56"/>
      <c r="FF120" s="56"/>
      <c r="FG120" s="56"/>
      <c r="FH120" s="56"/>
      <c r="FI120" s="56"/>
      <c r="FJ120" s="56"/>
      <c r="FK120" s="56"/>
      <c r="FL120" s="56"/>
      <c r="FM120" s="56"/>
      <c r="FN120" s="56"/>
      <c r="FO120" s="56"/>
      <c r="FP120" s="56"/>
      <c r="FQ120" s="56"/>
      <c r="FR120" s="56"/>
      <c r="FS120" s="56"/>
      <c r="FT120" s="56"/>
      <c r="FU120" s="56"/>
      <c r="FV120" s="56"/>
      <c r="FW120" s="56"/>
      <c r="FX120" s="56"/>
      <c r="FY120" s="56"/>
      <c r="FZ120" s="56"/>
      <c r="GA120" s="56"/>
      <c r="GB120" s="56"/>
      <c r="GC120" s="56"/>
      <c r="GD120" s="56"/>
      <c r="GE120" s="56"/>
      <c r="GF120" s="56"/>
      <c r="GG120" s="56"/>
      <c r="GH120" s="56"/>
      <c r="GI120" s="56"/>
      <c r="GJ120" s="56"/>
      <c r="GK120" s="56"/>
      <c r="GL120" s="56"/>
      <c r="GM120" s="56"/>
      <c r="GN120" s="56"/>
      <c r="GO120" s="56"/>
      <c r="GP120" s="56"/>
      <c r="GQ120" s="56"/>
      <c r="GR120" s="56"/>
      <c r="GS120" s="56"/>
      <c r="GT120" s="56"/>
      <c r="GU120" s="56"/>
      <c r="GV120" s="56"/>
      <c r="GW120" s="56"/>
    </row>
    <row r="121" spans="1:205" ht="20.100000000000001"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6"/>
      <c r="BW121" s="56"/>
      <c r="BX121" s="56"/>
      <c r="BY121" s="56"/>
      <c r="BZ121" s="56"/>
      <c r="CA121" s="56"/>
      <c r="CB121" s="56"/>
      <c r="CC121" s="56"/>
      <c r="CD121" s="56"/>
      <c r="CE121" s="56"/>
      <c r="CF121" s="56"/>
      <c r="CG121" s="56"/>
      <c r="CH121" s="56"/>
      <c r="CI121" s="56"/>
      <c r="CJ121" s="56"/>
      <c r="CK121" s="56"/>
      <c r="CL121" s="56"/>
      <c r="CM121" s="56"/>
      <c r="CN121" s="56"/>
      <c r="CO121" s="56"/>
      <c r="CP121" s="56"/>
      <c r="CQ121" s="56"/>
      <c r="CR121" s="56"/>
      <c r="CS121" s="56"/>
      <c r="CT121" s="56"/>
      <c r="CU121" s="56"/>
      <c r="CV121" s="56"/>
      <c r="CW121" s="56"/>
      <c r="CX121" s="56"/>
      <c r="CY121" s="56"/>
      <c r="CZ121" s="56"/>
      <c r="DA121" s="56"/>
      <c r="DB121" s="56"/>
      <c r="DC121" s="56"/>
      <c r="DD121" s="56"/>
      <c r="DE121" s="56"/>
      <c r="DF121" s="56"/>
      <c r="DG121" s="56"/>
      <c r="DH121" s="56"/>
      <c r="DI121" s="56"/>
      <c r="DJ121" s="56"/>
      <c r="DK121" s="56"/>
      <c r="DL121" s="56"/>
      <c r="DM121" s="56"/>
      <c r="DN121" s="56"/>
      <c r="DO121" s="56"/>
      <c r="DP121" s="56"/>
      <c r="DQ121" s="56"/>
      <c r="DR121" s="56"/>
      <c r="DS121" s="56"/>
      <c r="DT121" s="56"/>
      <c r="DU121" s="56"/>
      <c r="DV121" s="56"/>
      <c r="DW121" s="56"/>
      <c r="DX121" s="56"/>
      <c r="DY121" s="56"/>
      <c r="DZ121" s="56"/>
      <c r="EA121" s="56"/>
      <c r="EB121" s="56"/>
      <c r="EC121" s="56"/>
      <c r="ED121" s="56"/>
      <c r="EE121" s="56"/>
      <c r="EF121" s="56"/>
      <c r="EG121" s="56"/>
      <c r="EH121" s="56"/>
      <c r="EI121" s="56"/>
      <c r="EJ121" s="56"/>
      <c r="EK121" s="56"/>
      <c r="EL121" s="56"/>
      <c r="EM121" s="56"/>
      <c r="EN121" s="56"/>
      <c r="EO121" s="56"/>
      <c r="EP121" s="56"/>
      <c r="EQ121" s="56"/>
      <c r="ER121" s="56"/>
      <c r="ES121" s="56"/>
      <c r="ET121" s="56"/>
      <c r="EU121" s="56"/>
      <c r="EV121" s="56"/>
      <c r="EW121" s="56"/>
      <c r="EX121" s="56"/>
      <c r="EY121" s="56"/>
      <c r="EZ121" s="56"/>
      <c r="FA121" s="56"/>
      <c r="FB121" s="56"/>
      <c r="FC121" s="56"/>
      <c r="FD121" s="56"/>
      <c r="FE121" s="56"/>
      <c r="FF121" s="56"/>
      <c r="FG121" s="56"/>
      <c r="FH121" s="56"/>
      <c r="FI121" s="56"/>
      <c r="FJ121" s="56"/>
      <c r="FK121" s="56"/>
      <c r="FL121" s="56"/>
      <c r="FM121" s="56"/>
      <c r="FN121" s="56"/>
      <c r="FO121" s="56"/>
      <c r="FP121" s="56"/>
      <c r="FQ121" s="56"/>
      <c r="FR121" s="56"/>
      <c r="FS121" s="56"/>
      <c r="FT121" s="56"/>
      <c r="FU121" s="56"/>
      <c r="FV121" s="56"/>
      <c r="FW121" s="56"/>
      <c r="FX121" s="56"/>
      <c r="FY121" s="56"/>
      <c r="FZ121" s="56"/>
      <c r="GA121" s="56"/>
      <c r="GB121" s="56"/>
      <c r="GC121" s="56"/>
      <c r="GD121" s="56"/>
      <c r="GE121" s="56"/>
      <c r="GF121" s="56"/>
      <c r="GG121" s="56"/>
      <c r="GH121" s="56"/>
      <c r="GI121" s="56"/>
      <c r="GJ121" s="56"/>
      <c r="GK121" s="56"/>
      <c r="GL121" s="56"/>
      <c r="GM121" s="56"/>
      <c r="GN121" s="56"/>
      <c r="GO121" s="56"/>
      <c r="GP121" s="56"/>
      <c r="GQ121" s="56"/>
      <c r="GR121" s="56"/>
      <c r="GS121" s="56"/>
      <c r="GT121" s="56"/>
      <c r="GU121" s="56"/>
      <c r="GV121" s="56"/>
      <c r="GW121" s="56"/>
    </row>
    <row r="122" spans="1:205" ht="20.100000000000001"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c r="CF122" s="56"/>
      <c r="CG122" s="56"/>
      <c r="CH122" s="56"/>
      <c r="CI122" s="56"/>
      <c r="CJ122" s="56"/>
      <c r="CK122" s="56"/>
      <c r="CL122" s="56"/>
      <c r="CM122" s="56"/>
      <c r="CN122" s="56"/>
      <c r="CO122" s="56"/>
      <c r="CP122" s="56"/>
      <c r="CQ122" s="56"/>
      <c r="CR122" s="56"/>
      <c r="CS122" s="56"/>
      <c r="CT122" s="56"/>
      <c r="CU122" s="56"/>
      <c r="CV122" s="56"/>
      <c r="CW122" s="56"/>
      <c r="CX122" s="56"/>
      <c r="CY122" s="56"/>
      <c r="CZ122" s="56"/>
      <c r="DA122" s="56"/>
      <c r="DB122" s="56"/>
      <c r="DC122" s="56"/>
      <c r="DD122" s="56"/>
      <c r="DE122" s="56"/>
      <c r="DF122" s="56"/>
      <c r="DG122" s="56"/>
      <c r="DH122" s="56"/>
      <c r="DI122" s="56"/>
      <c r="DJ122" s="56"/>
      <c r="DK122" s="56"/>
      <c r="DL122" s="56"/>
      <c r="DM122" s="56"/>
      <c r="DN122" s="56"/>
      <c r="DO122" s="56"/>
      <c r="DP122" s="56"/>
      <c r="DQ122" s="56"/>
      <c r="DR122" s="56"/>
      <c r="DS122" s="56"/>
      <c r="DT122" s="56"/>
      <c r="DU122" s="56"/>
      <c r="DV122" s="56"/>
      <c r="DW122" s="56"/>
      <c r="DX122" s="56"/>
      <c r="DY122" s="56"/>
      <c r="DZ122" s="56"/>
      <c r="EA122" s="56"/>
      <c r="EB122" s="56"/>
      <c r="EC122" s="56"/>
      <c r="ED122" s="56"/>
      <c r="EE122" s="56"/>
      <c r="EF122" s="56"/>
      <c r="EG122" s="56"/>
      <c r="EH122" s="56"/>
      <c r="EI122" s="56"/>
      <c r="EJ122" s="56"/>
      <c r="EK122" s="56"/>
      <c r="EL122" s="56"/>
      <c r="EM122" s="56"/>
      <c r="EN122" s="56"/>
      <c r="EO122" s="56"/>
      <c r="EP122" s="56"/>
      <c r="EQ122" s="56"/>
      <c r="ER122" s="56"/>
      <c r="ES122" s="56"/>
      <c r="ET122" s="56"/>
      <c r="EU122" s="56"/>
      <c r="EV122" s="56"/>
      <c r="EW122" s="56"/>
      <c r="EX122" s="56"/>
      <c r="EY122" s="56"/>
      <c r="EZ122" s="56"/>
      <c r="FA122" s="56"/>
      <c r="FB122" s="56"/>
      <c r="FC122" s="56"/>
      <c r="FD122" s="56"/>
      <c r="FE122" s="56"/>
      <c r="FF122" s="56"/>
      <c r="FG122" s="56"/>
      <c r="FH122" s="56"/>
      <c r="FI122" s="56"/>
      <c r="FJ122" s="56"/>
      <c r="FK122" s="56"/>
      <c r="FL122" s="56"/>
      <c r="FM122" s="56"/>
      <c r="FN122" s="56"/>
      <c r="FO122" s="56"/>
      <c r="FP122" s="56"/>
      <c r="FQ122" s="56"/>
      <c r="FR122" s="56"/>
      <c r="FS122" s="56"/>
      <c r="FT122" s="56"/>
      <c r="FU122" s="56"/>
      <c r="FV122" s="56"/>
      <c r="FW122" s="56"/>
      <c r="FX122" s="56"/>
      <c r="FY122" s="56"/>
      <c r="FZ122" s="56"/>
      <c r="GA122" s="56"/>
      <c r="GB122" s="56"/>
      <c r="GC122" s="56"/>
      <c r="GD122" s="56"/>
      <c r="GE122" s="56"/>
      <c r="GF122" s="56"/>
      <c r="GG122" s="56"/>
      <c r="GH122" s="56"/>
      <c r="GI122" s="56"/>
      <c r="GJ122" s="56"/>
      <c r="GK122" s="56"/>
      <c r="GL122" s="56"/>
      <c r="GM122" s="56"/>
      <c r="GN122" s="56"/>
      <c r="GO122" s="56"/>
      <c r="GP122" s="56"/>
      <c r="GQ122" s="56"/>
      <c r="GR122" s="56"/>
      <c r="GS122" s="56"/>
      <c r="GT122" s="56"/>
      <c r="GU122" s="56"/>
      <c r="GV122" s="56"/>
      <c r="GW122" s="56"/>
    </row>
    <row r="123" spans="1:205" ht="20.100000000000001"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56"/>
      <c r="BS123" s="56"/>
      <c r="BT123" s="56"/>
      <c r="BU123" s="56"/>
      <c r="BV123" s="56"/>
      <c r="BW123" s="56"/>
      <c r="BX123" s="56"/>
      <c r="BY123" s="56"/>
      <c r="BZ123" s="56"/>
      <c r="CA123" s="56"/>
      <c r="CB123" s="56"/>
      <c r="CC123" s="56"/>
      <c r="CD123" s="56"/>
      <c r="CE123" s="56"/>
      <c r="CF123" s="56"/>
      <c r="CG123" s="56"/>
      <c r="CH123" s="56"/>
      <c r="CI123" s="56"/>
      <c r="CJ123" s="56"/>
      <c r="CK123" s="56"/>
      <c r="CL123" s="56"/>
      <c r="CM123" s="56"/>
      <c r="CN123" s="56"/>
      <c r="CO123" s="56"/>
      <c r="CP123" s="56"/>
      <c r="CQ123" s="56"/>
      <c r="CR123" s="56"/>
      <c r="CS123" s="56"/>
      <c r="CT123" s="56"/>
      <c r="CU123" s="56"/>
      <c r="CV123" s="56"/>
      <c r="CW123" s="56"/>
      <c r="CX123" s="56"/>
      <c r="CY123" s="56"/>
      <c r="CZ123" s="56"/>
      <c r="DA123" s="56"/>
      <c r="DB123" s="56"/>
      <c r="DC123" s="56"/>
      <c r="DD123" s="56"/>
      <c r="DE123" s="56"/>
      <c r="DF123" s="56"/>
      <c r="DG123" s="56"/>
      <c r="DH123" s="56"/>
      <c r="DI123" s="56"/>
      <c r="DJ123" s="56"/>
      <c r="DK123" s="56"/>
      <c r="DL123" s="56"/>
      <c r="DM123" s="56"/>
      <c r="DN123" s="56"/>
      <c r="DO123" s="56"/>
      <c r="DP123" s="56"/>
      <c r="DQ123" s="56"/>
      <c r="DR123" s="56"/>
      <c r="DS123" s="56"/>
      <c r="DT123" s="56"/>
      <c r="DU123" s="56"/>
      <c r="DV123" s="56"/>
      <c r="DW123" s="56"/>
      <c r="DX123" s="56"/>
      <c r="DY123" s="56"/>
      <c r="DZ123" s="56"/>
      <c r="EA123" s="56"/>
      <c r="EB123" s="56"/>
      <c r="EC123" s="56"/>
      <c r="ED123" s="56"/>
      <c r="EE123" s="56"/>
      <c r="EF123" s="56"/>
      <c r="EG123" s="56"/>
      <c r="EH123" s="56"/>
      <c r="EI123" s="56"/>
      <c r="EJ123" s="56"/>
      <c r="EK123" s="56"/>
      <c r="EL123" s="56"/>
      <c r="EM123" s="56"/>
      <c r="EN123" s="56"/>
      <c r="EO123" s="56"/>
      <c r="EP123" s="56"/>
      <c r="EQ123" s="56"/>
      <c r="ER123" s="56"/>
      <c r="ES123" s="56"/>
      <c r="ET123" s="56"/>
      <c r="EU123" s="56"/>
      <c r="EV123" s="56"/>
      <c r="EW123" s="56"/>
      <c r="EX123" s="56"/>
      <c r="EY123" s="56"/>
      <c r="EZ123" s="56"/>
      <c r="FA123" s="56"/>
      <c r="FB123" s="56"/>
      <c r="FC123" s="56"/>
      <c r="FD123" s="56"/>
      <c r="FE123" s="56"/>
      <c r="FF123" s="56"/>
      <c r="FG123" s="56"/>
      <c r="FH123" s="56"/>
      <c r="FI123" s="56"/>
      <c r="FJ123" s="56"/>
      <c r="FK123" s="56"/>
      <c r="FL123" s="56"/>
      <c r="FM123" s="56"/>
      <c r="FN123" s="56"/>
      <c r="FO123" s="56"/>
      <c r="FP123" s="56"/>
      <c r="FQ123" s="56"/>
      <c r="FR123" s="56"/>
      <c r="FS123" s="56"/>
      <c r="FT123" s="56"/>
      <c r="FU123" s="56"/>
      <c r="FV123" s="56"/>
      <c r="FW123" s="56"/>
      <c r="FX123" s="56"/>
      <c r="FY123" s="56"/>
      <c r="FZ123" s="56"/>
      <c r="GA123" s="56"/>
      <c r="GB123" s="56"/>
      <c r="GC123" s="56"/>
      <c r="GD123" s="56"/>
      <c r="GE123" s="56"/>
      <c r="GF123" s="56"/>
      <c r="GG123" s="56"/>
      <c r="GH123" s="56"/>
      <c r="GI123" s="56"/>
      <c r="GJ123" s="56"/>
      <c r="GK123" s="56"/>
      <c r="GL123" s="56"/>
      <c r="GM123" s="56"/>
      <c r="GN123" s="56"/>
      <c r="GO123" s="56"/>
      <c r="GP123" s="56"/>
      <c r="GQ123" s="56"/>
      <c r="GR123" s="56"/>
      <c r="GS123" s="56"/>
      <c r="GT123" s="56"/>
      <c r="GU123" s="56"/>
      <c r="GV123" s="56"/>
      <c r="GW123" s="56"/>
    </row>
    <row r="124" spans="1:205" ht="20.100000000000001"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c r="BY124" s="56"/>
      <c r="BZ124" s="56"/>
      <c r="CA124" s="56"/>
      <c r="CB124" s="56"/>
      <c r="CC124" s="56"/>
      <c r="CD124" s="56"/>
      <c r="CE124" s="56"/>
      <c r="CF124" s="56"/>
      <c r="CG124" s="56"/>
      <c r="CH124" s="56"/>
      <c r="CI124" s="56"/>
      <c r="CJ124" s="56"/>
      <c r="CK124" s="56"/>
      <c r="CL124" s="56"/>
      <c r="CM124" s="56"/>
      <c r="CN124" s="56"/>
      <c r="CO124" s="56"/>
      <c r="CP124" s="56"/>
      <c r="CQ124" s="56"/>
      <c r="CR124" s="56"/>
      <c r="CS124" s="56"/>
      <c r="CT124" s="56"/>
      <c r="CU124" s="56"/>
      <c r="CV124" s="56"/>
      <c r="CW124" s="56"/>
      <c r="CX124" s="56"/>
      <c r="CY124" s="56"/>
      <c r="CZ124" s="56"/>
      <c r="DA124" s="56"/>
      <c r="DB124" s="56"/>
      <c r="DC124" s="56"/>
      <c r="DD124" s="56"/>
      <c r="DE124" s="56"/>
      <c r="DF124" s="56"/>
      <c r="DG124" s="56"/>
      <c r="DH124" s="56"/>
      <c r="DI124" s="56"/>
      <c r="DJ124" s="56"/>
      <c r="DK124" s="56"/>
      <c r="DL124" s="56"/>
      <c r="DM124" s="56"/>
      <c r="DN124" s="56"/>
      <c r="DO124" s="56"/>
      <c r="DP124" s="56"/>
      <c r="DQ124" s="56"/>
      <c r="DR124" s="56"/>
      <c r="DS124" s="56"/>
      <c r="DT124" s="56"/>
      <c r="DU124" s="56"/>
      <c r="DV124" s="56"/>
      <c r="DW124" s="56"/>
      <c r="DX124" s="56"/>
      <c r="DY124" s="56"/>
      <c r="DZ124" s="56"/>
      <c r="EA124" s="56"/>
      <c r="EB124" s="56"/>
      <c r="EC124" s="56"/>
      <c r="ED124" s="56"/>
      <c r="EE124" s="56"/>
      <c r="EF124" s="56"/>
      <c r="EG124" s="56"/>
      <c r="EH124" s="56"/>
      <c r="EI124" s="56"/>
      <c r="EJ124" s="56"/>
      <c r="EK124" s="56"/>
      <c r="EL124" s="56"/>
      <c r="EM124" s="56"/>
      <c r="EN124" s="56"/>
      <c r="EO124" s="56"/>
      <c r="EP124" s="56"/>
      <c r="EQ124" s="56"/>
      <c r="ER124" s="56"/>
      <c r="ES124" s="56"/>
      <c r="ET124" s="56"/>
      <c r="EU124" s="56"/>
      <c r="EV124" s="56"/>
      <c r="EW124" s="56"/>
      <c r="EX124" s="56"/>
      <c r="EY124" s="56"/>
      <c r="EZ124" s="56"/>
      <c r="FA124" s="56"/>
      <c r="FB124" s="56"/>
      <c r="FC124" s="56"/>
      <c r="FD124" s="56"/>
      <c r="FE124" s="56"/>
      <c r="FF124" s="56"/>
      <c r="FG124" s="56"/>
      <c r="FH124" s="56"/>
      <c r="FI124" s="56"/>
      <c r="FJ124" s="56"/>
      <c r="FK124" s="56"/>
      <c r="FL124" s="56"/>
      <c r="FM124" s="56"/>
      <c r="FN124" s="56"/>
      <c r="FO124" s="56"/>
      <c r="FP124" s="56"/>
      <c r="FQ124" s="56"/>
      <c r="FR124" s="56"/>
      <c r="FS124" s="56"/>
      <c r="FT124" s="56"/>
      <c r="FU124" s="56"/>
      <c r="FV124" s="56"/>
      <c r="FW124" s="56"/>
      <c r="FX124" s="56"/>
      <c r="FY124" s="56"/>
      <c r="FZ124" s="56"/>
      <c r="GA124" s="56"/>
      <c r="GB124" s="56"/>
      <c r="GC124" s="56"/>
      <c r="GD124" s="56"/>
      <c r="GE124" s="56"/>
      <c r="GF124" s="56"/>
      <c r="GG124" s="56"/>
      <c r="GH124" s="56"/>
      <c r="GI124" s="56"/>
      <c r="GJ124" s="56"/>
      <c r="GK124" s="56"/>
      <c r="GL124" s="56"/>
      <c r="GM124" s="56"/>
      <c r="GN124" s="56"/>
      <c r="GO124" s="56"/>
      <c r="GP124" s="56"/>
      <c r="GQ124" s="56"/>
      <c r="GR124" s="56"/>
      <c r="GS124" s="56"/>
      <c r="GT124" s="56"/>
      <c r="GU124" s="56"/>
      <c r="GV124" s="56"/>
      <c r="GW124" s="56"/>
    </row>
    <row r="125" spans="1:205" ht="20.100000000000001"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c r="CJ125" s="56"/>
      <c r="CK125" s="56"/>
      <c r="CL125" s="56"/>
      <c r="CM125" s="56"/>
      <c r="CN125" s="56"/>
      <c r="CO125" s="56"/>
      <c r="CP125" s="56"/>
      <c r="CQ125" s="56"/>
      <c r="CR125" s="56"/>
      <c r="CS125" s="56"/>
      <c r="CT125" s="56"/>
      <c r="CU125" s="56"/>
      <c r="CV125" s="56"/>
      <c r="CW125" s="56"/>
      <c r="CX125" s="56"/>
      <c r="CY125" s="56"/>
      <c r="CZ125" s="56"/>
      <c r="DA125" s="56"/>
      <c r="DB125" s="56"/>
      <c r="DC125" s="56"/>
      <c r="DD125" s="56"/>
      <c r="DE125" s="56"/>
      <c r="DF125" s="56"/>
      <c r="DG125" s="56"/>
      <c r="DH125" s="56"/>
      <c r="DI125" s="56"/>
      <c r="DJ125" s="56"/>
      <c r="DK125" s="56"/>
      <c r="DL125" s="56"/>
      <c r="DM125" s="56"/>
      <c r="DN125" s="56"/>
      <c r="DO125" s="56"/>
      <c r="DP125" s="56"/>
      <c r="DQ125" s="56"/>
      <c r="DR125" s="56"/>
      <c r="DS125" s="56"/>
      <c r="DT125" s="56"/>
      <c r="DU125" s="56"/>
      <c r="DV125" s="56"/>
      <c r="DW125" s="56"/>
      <c r="DX125" s="56"/>
      <c r="DY125" s="56"/>
      <c r="DZ125" s="56"/>
      <c r="EA125" s="56"/>
      <c r="EB125" s="56"/>
      <c r="EC125" s="56"/>
      <c r="ED125" s="56"/>
      <c r="EE125" s="56"/>
      <c r="EF125" s="56"/>
      <c r="EG125" s="56"/>
      <c r="EH125" s="56"/>
      <c r="EI125" s="56"/>
      <c r="EJ125" s="56"/>
      <c r="EK125" s="56"/>
      <c r="EL125" s="56"/>
      <c r="EM125" s="56"/>
      <c r="EN125" s="56"/>
      <c r="EO125" s="56"/>
      <c r="EP125" s="56"/>
      <c r="EQ125" s="56"/>
      <c r="ER125" s="56"/>
      <c r="ES125" s="56"/>
      <c r="ET125" s="56"/>
      <c r="EU125" s="56"/>
      <c r="EV125" s="56"/>
      <c r="EW125" s="56"/>
      <c r="EX125" s="56"/>
      <c r="EY125" s="56"/>
      <c r="EZ125" s="56"/>
      <c r="FA125" s="56"/>
      <c r="FB125" s="56"/>
      <c r="FC125" s="56"/>
      <c r="FD125" s="56"/>
      <c r="FE125" s="56"/>
      <c r="FF125" s="56"/>
      <c r="FG125" s="56"/>
      <c r="FH125" s="56"/>
      <c r="FI125" s="56"/>
      <c r="FJ125" s="56"/>
      <c r="FK125" s="56"/>
      <c r="FL125" s="56"/>
      <c r="FM125" s="56"/>
      <c r="FN125" s="56"/>
      <c r="FO125" s="56"/>
      <c r="FP125" s="56"/>
      <c r="FQ125" s="56"/>
      <c r="FR125" s="56"/>
      <c r="FS125" s="56"/>
      <c r="FT125" s="56"/>
      <c r="FU125" s="56"/>
      <c r="FV125" s="56"/>
      <c r="FW125" s="56"/>
      <c r="FX125" s="56"/>
      <c r="FY125" s="56"/>
      <c r="FZ125" s="56"/>
      <c r="GA125" s="56"/>
      <c r="GB125" s="56"/>
      <c r="GC125" s="56"/>
      <c r="GD125" s="56"/>
      <c r="GE125" s="56"/>
      <c r="GF125" s="56"/>
      <c r="GG125" s="56"/>
      <c r="GH125" s="56"/>
      <c r="GI125" s="56"/>
      <c r="GJ125" s="56"/>
      <c r="GK125" s="56"/>
      <c r="GL125" s="56"/>
      <c r="GM125" s="56"/>
      <c r="GN125" s="56"/>
      <c r="GO125" s="56"/>
      <c r="GP125" s="56"/>
      <c r="GQ125" s="56"/>
      <c r="GR125" s="56"/>
      <c r="GS125" s="56"/>
      <c r="GT125" s="56"/>
      <c r="GU125" s="56"/>
      <c r="GV125" s="56"/>
      <c r="GW125" s="56"/>
    </row>
    <row r="126" spans="1:205" ht="20.100000000000001"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56"/>
      <c r="CE126" s="56"/>
      <c r="CF126" s="56"/>
      <c r="CG126" s="56"/>
      <c r="CH126" s="56"/>
      <c r="CI126" s="56"/>
      <c r="CJ126" s="56"/>
      <c r="CK126" s="56"/>
      <c r="CL126" s="56"/>
      <c r="CM126" s="56"/>
      <c r="CN126" s="56"/>
      <c r="CO126" s="56"/>
      <c r="CP126" s="56"/>
      <c r="CQ126" s="56"/>
      <c r="CR126" s="56"/>
      <c r="CS126" s="56"/>
      <c r="CT126" s="56"/>
      <c r="CU126" s="56"/>
      <c r="CV126" s="56"/>
      <c r="CW126" s="56"/>
      <c r="CX126" s="56"/>
      <c r="CY126" s="56"/>
      <c r="CZ126" s="56"/>
      <c r="DA126" s="56"/>
      <c r="DB126" s="56"/>
      <c r="DC126" s="56"/>
      <c r="DD126" s="56"/>
      <c r="DE126" s="56"/>
      <c r="DF126" s="56"/>
      <c r="DG126" s="56"/>
      <c r="DH126" s="56"/>
      <c r="DI126" s="56"/>
      <c r="DJ126" s="56"/>
      <c r="DK126" s="56"/>
      <c r="DL126" s="56"/>
      <c r="DM126" s="56"/>
      <c r="DN126" s="56"/>
      <c r="DO126" s="56"/>
      <c r="DP126" s="56"/>
      <c r="DQ126" s="56"/>
      <c r="DR126" s="56"/>
      <c r="DS126" s="56"/>
      <c r="DT126" s="56"/>
      <c r="DU126" s="56"/>
      <c r="DV126" s="56"/>
      <c r="DW126" s="56"/>
      <c r="DX126" s="56"/>
      <c r="DY126" s="56"/>
      <c r="DZ126" s="56"/>
      <c r="EA126" s="56"/>
      <c r="EB126" s="56"/>
      <c r="EC126" s="56"/>
      <c r="ED126" s="56"/>
      <c r="EE126" s="56"/>
      <c r="EF126" s="56"/>
      <c r="EG126" s="56"/>
      <c r="EH126" s="56"/>
      <c r="EI126" s="56"/>
      <c r="EJ126" s="56"/>
      <c r="EK126" s="56"/>
      <c r="EL126" s="56"/>
      <c r="EM126" s="56"/>
      <c r="EN126" s="56"/>
      <c r="EO126" s="56"/>
      <c r="EP126" s="56"/>
      <c r="EQ126" s="56"/>
      <c r="ER126" s="56"/>
      <c r="ES126" s="56"/>
      <c r="ET126" s="56"/>
      <c r="EU126" s="56"/>
      <c r="EV126" s="56"/>
      <c r="EW126" s="56"/>
      <c r="EX126" s="56"/>
      <c r="EY126" s="56"/>
      <c r="EZ126" s="56"/>
      <c r="FA126" s="56"/>
      <c r="FB126" s="56"/>
      <c r="FC126" s="56"/>
      <c r="FD126" s="56"/>
      <c r="FE126" s="56"/>
      <c r="FF126" s="56"/>
      <c r="FG126" s="56"/>
      <c r="FH126" s="56"/>
      <c r="FI126" s="56"/>
      <c r="FJ126" s="56"/>
      <c r="FK126" s="56"/>
      <c r="FL126" s="56"/>
      <c r="FM126" s="56"/>
      <c r="FN126" s="56"/>
      <c r="FO126" s="56"/>
      <c r="FP126" s="56"/>
      <c r="FQ126" s="56"/>
      <c r="FR126" s="56"/>
      <c r="FS126" s="56"/>
      <c r="FT126" s="56"/>
      <c r="FU126" s="56"/>
      <c r="FV126" s="56"/>
      <c r="FW126" s="56"/>
      <c r="FX126" s="56"/>
      <c r="FY126" s="56"/>
      <c r="FZ126" s="56"/>
      <c r="GA126" s="56"/>
      <c r="GB126" s="56"/>
      <c r="GC126" s="56"/>
      <c r="GD126" s="56"/>
      <c r="GE126" s="56"/>
      <c r="GF126" s="56"/>
      <c r="GG126" s="56"/>
      <c r="GH126" s="56"/>
      <c r="GI126" s="56"/>
      <c r="GJ126" s="56"/>
      <c r="GK126" s="56"/>
      <c r="GL126" s="56"/>
      <c r="GM126" s="56"/>
      <c r="GN126" s="56"/>
      <c r="GO126" s="56"/>
      <c r="GP126" s="56"/>
      <c r="GQ126" s="56"/>
      <c r="GR126" s="56"/>
      <c r="GS126" s="56"/>
      <c r="GT126" s="56"/>
      <c r="GU126" s="56"/>
      <c r="GV126" s="56"/>
      <c r="GW126" s="56"/>
    </row>
    <row r="127" spans="1:205" ht="20.100000000000001"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c r="CB127" s="56"/>
      <c r="CC127" s="56"/>
      <c r="CD127" s="56"/>
      <c r="CE127" s="56"/>
      <c r="CF127" s="56"/>
      <c r="CG127" s="56"/>
      <c r="CH127" s="56"/>
      <c r="CI127" s="56"/>
      <c r="CJ127" s="56"/>
      <c r="CK127" s="56"/>
      <c r="CL127" s="56"/>
      <c r="CM127" s="56"/>
      <c r="CN127" s="56"/>
      <c r="CO127" s="56"/>
      <c r="CP127" s="56"/>
      <c r="CQ127" s="56"/>
      <c r="CR127" s="56"/>
      <c r="CS127" s="56"/>
      <c r="CT127" s="56"/>
      <c r="CU127" s="56"/>
      <c r="CV127" s="56"/>
      <c r="CW127" s="56"/>
      <c r="CX127" s="56"/>
      <c r="CY127" s="56"/>
      <c r="CZ127" s="56"/>
      <c r="DA127" s="56"/>
      <c r="DB127" s="56"/>
      <c r="DC127" s="56"/>
      <c r="DD127" s="56"/>
      <c r="DE127" s="56"/>
      <c r="DF127" s="56"/>
      <c r="DG127" s="56"/>
      <c r="DH127" s="56"/>
      <c r="DI127" s="56"/>
      <c r="DJ127" s="56"/>
      <c r="DK127" s="56"/>
      <c r="DL127" s="56"/>
      <c r="DM127" s="56"/>
      <c r="DN127" s="56"/>
      <c r="DO127" s="56"/>
      <c r="DP127" s="56"/>
      <c r="DQ127" s="56"/>
      <c r="DR127" s="56"/>
      <c r="DS127" s="56"/>
      <c r="DT127" s="56"/>
      <c r="DU127" s="56"/>
      <c r="DV127" s="56"/>
      <c r="DW127" s="56"/>
      <c r="DX127" s="56"/>
      <c r="DY127" s="56"/>
      <c r="DZ127" s="56"/>
      <c r="EA127" s="56"/>
      <c r="EB127" s="56"/>
      <c r="EC127" s="56"/>
      <c r="ED127" s="56"/>
      <c r="EE127" s="56"/>
      <c r="EF127" s="56"/>
      <c r="EG127" s="56"/>
      <c r="EH127" s="56"/>
      <c r="EI127" s="56"/>
      <c r="EJ127" s="56"/>
      <c r="EK127" s="56"/>
      <c r="EL127" s="56"/>
      <c r="EM127" s="56"/>
      <c r="EN127" s="56"/>
      <c r="EO127" s="56"/>
      <c r="EP127" s="56"/>
      <c r="EQ127" s="56"/>
      <c r="ER127" s="56"/>
      <c r="ES127" s="56"/>
      <c r="ET127" s="56"/>
      <c r="EU127" s="56"/>
      <c r="EV127" s="56"/>
      <c r="EW127" s="56"/>
      <c r="EX127" s="56"/>
      <c r="EY127" s="56"/>
      <c r="EZ127" s="56"/>
      <c r="FA127" s="56"/>
      <c r="FB127" s="56"/>
      <c r="FC127" s="56"/>
      <c r="FD127" s="56"/>
      <c r="FE127" s="56"/>
      <c r="FF127" s="56"/>
      <c r="FG127" s="56"/>
      <c r="FH127" s="56"/>
      <c r="FI127" s="56"/>
      <c r="FJ127" s="56"/>
      <c r="FK127" s="56"/>
      <c r="FL127" s="56"/>
      <c r="FM127" s="56"/>
      <c r="FN127" s="56"/>
      <c r="FO127" s="56"/>
      <c r="FP127" s="56"/>
      <c r="FQ127" s="56"/>
      <c r="FR127" s="56"/>
      <c r="FS127" s="56"/>
      <c r="FT127" s="56"/>
      <c r="FU127" s="56"/>
      <c r="FV127" s="56"/>
      <c r="FW127" s="56"/>
      <c r="FX127" s="56"/>
      <c r="FY127" s="56"/>
      <c r="FZ127" s="56"/>
      <c r="GA127" s="56"/>
      <c r="GB127" s="56"/>
      <c r="GC127" s="56"/>
      <c r="GD127" s="56"/>
      <c r="GE127" s="56"/>
      <c r="GF127" s="56"/>
      <c r="GG127" s="56"/>
      <c r="GH127" s="56"/>
      <c r="GI127" s="56"/>
      <c r="GJ127" s="56"/>
      <c r="GK127" s="56"/>
      <c r="GL127" s="56"/>
      <c r="GM127" s="56"/>
      <c r="GN127" s="56"/>
      <c r="GO127" s="56"/>
      <c r="GP127" s="56"/>
      <c r="GQ127" s="56"/>
      <c r="GR127" s="56"/>
      <c r="GS127" s="56"/>
      <c r="GT127" s="56"/>
      <c r="GU127" s="56"/>
      <c r="GV127" s="56"/>
      <c r="GW127" s="56"/>
    </row>
    <row r="128" spans="1:205" ht="20.100000000000001" customHeight="1">
      <c r="G128" s="54"/>
      <c r="H128" s="54"/>
      <c r="I128" s="54"/>
      <c r="J128" s="54"/>
      <c r="K128" s="54"/>
      <c r="L128" s="54"/>
      <c r="M128" s="54"/>
      <c r="N128" s="54"/>
      <c r="O128" s="54"/>
      <c r="P128" s="54"/>
      <c r="Q128" s="54"/>
      <c r="R128" s="54"/>
      <c r="S128" s="54"/>
      <c r="T128" s="54"/>
      <c r="U128" s="54"/>
      <c r="V128" s="54"/>
      <c r="W128" s="54"/>
      <c r="X128" s="54"/>
      <c r="Y128" s="54"/>
      <c r="Z128" s="54"/>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c r="BF128" s="56"/>
      <c r="BG128" s="56"/>
      <c r="BH128" s="56"/>
      <c r="BI128" s="56"/>
      <c r="BJ128" s="56"/>
      <c r="BK128" s="56"/>
      <c r="BL128" s="56"/>
      <c r="BM128" s="56"/>
      <c r="BN128" s="56"/>
      <c r="BO128" s="56"/>
      <c r="BP128" s="56"/>
      <c r="BQ128" s="56"/>
      <c r="BR128" s="56"/>
      <c r="BS128" s="56"/>
      <c r="BT128" s="56"/>
      <c r="BU128" s="56"/>
      <c r="BV128" s="56"/>
      <c r="BW128" s="56"/>
      <c r="BX128" s="56"/>
      <c r="BY128" s="56"/>
      <c r="BZ128" s="56"/>
      <c r="CA128" s="56"/>
      <c r="CB128" s="56"/>
      <c r="CC128" s="56"/>
      <c r="CD128" s="56"/>
      <c r="CE128" s="56"/>
      <c r="CF128" s="56"/>
      <c r="CG128" s="56"/>
      <c r="CH128" s="56"/>
      <c r="CI128" s="56"/>
      <c r="CJ128" s="56"/>
      <c r="CK128" s="56"/>
      <c r="CL128" s="56"/>
      <c r="CM128" s="56"/>
      <c r="CN128" s="56"/>
      <c r="CO128" s="56"/>
      <c r="CP128" s="56"/>
      <c r="CQ128" s="56"/>
      <c r="CR128" s="56"/>
      <c r="CS128" s="56"/>
      <c r="CT128" s="56"/>
      <c r="CU128" s="56"/>
      <c r="CV128" s="56"/>
      <c r="CW128" s="56"/>
      <c r="CX128" s="56"/>
      <c r="CY128" s="56"/>
      <c r="CZ128" s="56"/>
      <c r="DA128" s="56"/>
      <c r="DB128" s="56"/>
      <c r="DC128" s="56"/>
      <c r="DD128" s="56"/>
      <c r="DE128" s="56"/>
      <c r="DF128" s="56"/>
      <c r="DG128" s="56"/>
      <c r="DH128" s="56"/>
      <c r="DI128" s="56"/>
      <c r="DJ128" s="56"/>
      <c r="DK128" s="56"/>
      <c r="DL128" s="56"/>
      <c r="DM128" s="56"/>
      <c r="DN128" s="56"/>
      <c r="DO128" s="56"/>
      <c r="DP128" s="56"/>
      <c r="DQ128" s="56"/>
      <c r="DR128" s="56"/>
      <c r="DS128" s="56"/>
      <c r="DT128" s="56"/>
      <c r="DU128" s="56"/>
      <c r="DV128" s="56"/>
      <c r="DW128" s="56"/>
      <c r="DX128" s="56"/>
      <c r="DY128" s="56"/>
      <c r="DZ128" s="56"/>
      <c r="EA128" s="56"/>
      <c r="EB128" s="56"/>
      <c r="EC128" s="56"/>
      <c r="ED128" s="56"/>
      <c r="EE128" s="56"/>
      <c r="EF128" s="56"/>
      <c r="EG128" s="56"/>
      <c r="EH128" s="56"/>
      <c r="EI128" s="56"/>
      <c r="EJ128" s="56"/>
      <c r="EK128" s="56"/>
      <c r="EL128" s="56"/>
      <c r="EM128" s="56"/>
      <c r="EN128" s="56"/>
      <c r="EO128" s="56"/>
      <c r="EP128" s="56"/>
      <c r="EQ128" s="56"/>
      <c r="ER128" s="56"/>
      <c r="ES128" s="56"/>
      <c r="ET128" s="56"/>
      <c r="EU128" s="56"/>
      <c r="EV128" s="56"/>
      <c r="EW128" s="56"/>
      <c r="EX128" s="56"/>
      <c r="EY128" s="56"/>
      <c r="EZ128" s="56"/>
      <c r="FA128" s="56"/>
      <c r="FB128" s="56"/>
      <c r="FC128" s="56"/>
      <c r="FD128" s="56"/>
      <c r="FE128" s="56"/>
      <c r="FF128" s="56"/>
      <c r="FG128" s="56"/>
      <c r="FH128" s="56"/>
      <c r="FI128" s="56"/>
      <c r="FJ128" s="56"/>
      <c r="FK128" s="56"/>
      <c r="FL128" s="56"/>
      <c r="FM128" s="56"/>
      <c r="FN128" s="56"/>
      <c r="FO128" s="56"/>
      <c r="FP128" s="56"/>
      <c r="FQ128" s="56"/>
      <c r="FR128" s="56"/>
      <c r="FS128" s="56"/>
      <c r="FT128" s="56"/>
      <c r="FU128" s="56"/>
      <c r="FV128" s="56"/>
      <c r="FW128" s="56"/>
      <c r="FX128" s="56"/>
      <c r="FY128" s="56"/>
      <c r="FZ128" s="56"/>
      <c r="GA128" s="56"/>
      <c r="GB128" s="56"/>
      <c r="GC128" s="56"/>
      <c r="GD128" s="56"/>
      <c r="GE128" s="56"/>
      <c r="GF128" s="56"/>
      <c r="GG128" s="56"/>
      <c r="GH128" s="56"/>
      <c r="GI128" s="56"/>
      <c r="GJ128" s="56"/>
      <c r="GK128" s="56"/>
      <c r="GL128" s="56"/>
      <c r="GM128" s="56"/>
      <c r="GN128" s="56"/>
      <c r="GO128" s="56"/>
      <c r="GP128" s="56"/>
      <c r="GQ128" s="56"/>
      <c r="GR128" s="56"/>
      <c r="GS128" s="56"/>
      <c r="GT128" s="56"/>
      <c r="GU128" s="56"/>
      <c r="GV128" s="56"/>
      <c r="GW128" s="56"/>
    </row>
    <row r="129" spans="7:205" ht="20.100000000000001" customHeight="1">
      <c r="G129" s="54"/>
      <c r="H129" s="54"/>
      <c r="I129" s="54"/>
      <c r="J129" s="54"/>
      <c r="K129" s="54"/>
      <c r="L129" s="54"/>
      <c r="M129" s="54"/>
      <c r="N129" s="54"/>
      <c r="O129" s="54"/>
      <c r="P129" s="54"/>
      <c r="Q129" s="54"/>
      <c r="R129" s="54"/>
      <c r="S129" s="54"/>
      <c r="T129" s="54"/>
      <c r="U129" s="54"/>
      <c r="V129" s="54"/>
      <c r="W129" s="54"/>
      <c r="X129" s="54"/>
      <c r="Y129" s="54"/>
      <c r="Z129" s="54"/>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c r="CJ129" s="56"/>
      <c r="CK129" s="56"/>
      <c r="CL129" s="56"/>
      <c r="CM129" s="56"/>
      <c r="CN129" s="56"/>
      <c r="CO129" s="56"/>
      <c r="CP129" s="56"/>
      <c r="CQ129" s="56"/>
      <c r="CR129" s="56"/>
      <c r="CS129" s="56"/>
      <c r="CT129" s="56"/>
      <c r="CU129" s="56"/>
      <c r="CV129" s="56"/>
      <c r="CW129" s="56"/>
      <c r="CX129" s="56"/>
      <c r="CY129" s="56"/>
      <c r="CZ129" s="56"/>
      <c r="DA129" s="56"/>
      <c r="DB129" s="56"/>
      <c r="DC129" s="56"/>
      <c r="DD129" s="56"/>
      <c r="DE129" s="56"/>
      <c r="DF129" s="56"/>
      <c r="DG129" s="56"/>
      <c r="DH129" s="56"/>
      <c r="DI129" s="56"/>
      <c r="DJ129" s="56"/>
      <c r="DK129" s="56"/>
      <c r="DL129" s="56"/>
      <c r="DM129" s="56"/>
      <c r="DN129" s="56"/>
      <c r="DO129" s="56"/>
      <c r="DP129" s="56"/>
      <c r="DQ129" s="56"/>
      <c r="DR129" s="56"/>
      <c r="DS129" s="56"/>
      <c r="DT129" s="56"/>
      <c r="DU129" s="56"/>
      <c r="DV129" s="56"/>
      <c r="DW129" s="56"/>
      <c r="DX129" s="56"/>
      <c r="DY129" s="56"/>
      <c r="DZ129" s="56"/>
      <c r="EA129" s="56"/>
      <c r="EB129" s="56"/>
      <c r="EC129" s="56"/>
      <c r="ED129" s="56"/>
      <c r="EE129" s="56"/>
      <c r="EF129" s="56"/>
      <c r="EG129" s="56"/>
      <c r="EH129" s="56"/>
      <c r="EI129" s="56"/>
      <c r="EJ129" s="56"/>
      <c r="EK129" s="56"/>
      <c r="EL129" s="56"/>
      <c r="EM129" s="56"/>
      <c r="EN129" s="56"/>
      <c r="EO129" s="56"/>
      <c r="EP129" s="56"/>
      <c r="EQ129" s="56"/>
      <c r="ER129" s="56"/>
      <c r="ES129" s="56"/>
      <c r="ET129" s="56"/>
      <c r="EU129" s="56"/>
      <c r="EV129" s="56"/>
      <c r="EW129" s="56"/>
      <c r="EX129" s="56"/>
      <c r="EY129" s="56"/>
      <c r="EZ129" s="56"/>
      <c r="FA129" s="56"/>
      <c r="FB129" s="56"/>
      <c r="FC129" s="56"/>
      <c r="FD129" s="56"/>
      <c r="FE129" s="56"/>
      <c r="FF129" s="56"/>
      <c r="FG129" s="56"/>
      <c r="FH129" s="56"/>
      <c r="FI129" s="56"/>
      <c r="FJ129" s="56"/>
      <c r="FK129" s="56"/>
      <c r="FL129" s="56"/>
      <c r="FM129" s="56"/>
      <c r="FN129" s="56"/>
      <c r="FO129" s="56"/>
      <c r="FP129" s="56"/>
      <c r="FQ129" s="56"/>
      <c r="FR129" s="56"/>
      <c r="FS129" s="56"/>
      <c r="FT129" s="56"/>
      <c r="FU129" s="56"/>
      <c r="FV129" s="56"/>
      <c r="FW129" s="56"/>
      <c r="FX129" s="56"/>
      <c r="FY129" s="56"/>
      <c r="FZ129" s="56"/>
      <c r="GA129" s="56"/>
      <c r="GB129" s="56"/>
      <c r="GC129" s="56"/>
      <c r="GD129" s="56"/>
      <c r="GE129" s="56"/>
      <c r="GF129" s="56"/>
      <c r="GG129" s="56"/>
      <c r="GH129" s="56"/>
      <c r="GI129" s="56"/>
      <c r="GJ129" s="56"/>
      <c r="GK129" s="56"/>
      <c r="GL129" s="56"/>
      <c r="GM129" s="56"/>
      <c r="GN129" s="56"/>
      <c r="GO129" s="56"/>
      <c r="GP129" s="56"/>
      <c r="GQ129" s="56"/>
      <c r="GR129" s="56"/>
      <c r="GS129" s="56"/>
      <c r="GT129" s="56"/>
      <c r="GU129" s="56"/>
      <c r="GV129" s="56"/>
      <c r="GW129" s="56"/>
    </row>
    <row r="130" spans="7:205" ht="20.100000000000001" customHeight="1">
      <c r="G130" s="54"/>
      <c r="H130" s="54"/>
      <c r="I130" s="54"/>
      <c r="J130" s="54"/>
      <c r="K130" s="54"/>
      <c r="L130" s="54"/>
      <c r="M130" s="54"/>
      <c r="N130" s="54"/>
      <c r="O130" s="54"/>
      <c r="P130" s="54"/>
      <c r="Q130" s="54"/>
      <c r="R130" s="54"/>
      <c r="S130" s="54"/>
      <c r="T130" s="54"/>
      <c r="U130" s="54"/>
      <c r="V130" s="54"/>
      <c r="W130" s="54"/>
      <c r="X130" s="54"/>
      <c r="Y130" s="54"/>
      <c r="Z130" s="54"/>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c r="CJ130" s="56"/>
      <c r="CK130" s="56"/>
      <c r="CL130" s="56"/>
      <c r="CM130" s="56"/>
      <c r="CN130" s="56"/>
      <c r="CO130" s="56"/>
      <c r="CP130" s="56"/>
      <c r="CQ130" s="56"/>
      <c r="CR130" s="56"/>
      <c r="CS130" s="56"/>
      <c r="CT130" s="56"/>
      <c r="CU130" s="56"/>
      <c r="CV130" s="56"/>
      <c r="CW130" s="56"/>
      <c r="CX130" s="56"/>
      <c r="CY130" s="56"/>
      <c r="CZ130" s="56"/>
      <c r="DA130" s="56"/>
      <c r="DB130" s="56"/>
      <c r="DC130" s="56"/>
      <c r="DD130" s="56"/>
      <c r="DE130" s="56"/>
      <c r="DF130" s="56"/>
      <c r="DG130" s="56"/>
      <c r="DH130" s="56"/>
      <c r="DI130" s="56"/>
      <c r="DJ130" s="56"/>
      <c r="DK130" s="56"/>
      <c r="DL130" s="56"/>
      <c r="DM130" s="56"/>
      <c r="DN130" s="56"/>
      <c r="DO130" s="56"/>
      <c r="DP130" s="56"/>
      <c r="DQ130" s="56"/>
      <c r="DR130" s="56"/>
      <c r="DS130" s="56"/>
      <c r="DT130" s="56"/>
      <c r="DU130" s="56"/>
      <c r="DV130" s="56"/>
      <c r="DW130" s="56"/>
      <c r="DX130" s="56"/>
      <c r="DY130" s="56"/>
      <c r="DZ130" s="56"/>
      <c r="EA130" s="56"/>
      <c r="EB130" s="56"/>
      <c r="EC130" s="56"/>
      <c r="ED130" s="56"/>
      <c r="EE130" s="56"/>
      <c r="EF130" s="56"/>
      <c r="EG130" s="56"/>
      <c r="EH130" s="56"/>
      <c r="EI130" s="56"/>
      <c r="EJ130" s="56"/>
      <c r="EK130" s="56"/>
      <c r="EL130" s="56"/>
      <c r="EM130" s="56"/>
      <c r="EN130" s="56"/>
      <c r="EO130" s="56"/>
      <c r="EP130" s="56"/>
      <c r="EQ130" s="56"/>
      <c r="ER130" s="56"/>
      <c r="ES130" s="56"/>
      <c r="ET130" s="56"/>
      <c r="EU130" s="56"/>
      <c r="EV130" s="56"/>
      <c r="EW130" s="56"/>
      <c r="EX130" s="56"/>
      <c r="EY130" s="56"/>
      <c r="EZ130" s="56"/>
      <c r="FA130" s="56"/>
      <c r="FB130" s="56"/>
      <c r="FC130" s="56"/>
      <c r="FD130" s="56"/>
      <c r="FE130" s="56"/>
      <c r="FF130" s="56"/>
      <c r="FG130" s="56"/>
      <c r="FH130" s="56"/>
      <c r="FI130" s="56"/>
      <c r="FJ130" s="56"/>
      <c r="FK130" s="56"/>
      <c r="FL130" s="56"/>
      <c r="FM130" s="56"/>
      <c r="FN130" s="56"/>
      <c r="FO130" s="56"/>
      <c r="FP130" s="56"/>
      <c r="FQ130" s="56"/>
      <c r="FR130" s="56"/>
      <c r="FS130" s="56"/>
      <c r="FT130" s="56"/>
      <c r="FU130" s="56"/>
      <c r="FV130" s="56"/>
      <c r="FW130" s="56"/>
      <c r="FX130" s="56"/>
      <c r="FY130" s="56"/>
      <c r="FZ130" s="56"/>
      <c r="GA130" s="56"/>
      <c r="GB130" s="56"/>
      <c r="GC130" s="56"/>
      <c r="GD130" s="56"/>
      <c r="GE130" s="56"/>
      <c r="GF130" s="56"/>
      <c r="GG130" s="56"/>
      <c r="GH130" s="56"/>
      <c r="GI130" s="56"/>
      <c r="GJ130" s="56"/>
      <c r="GK130" s="56"/>
      <c r="GL130" s="56"/>
      <c r="GM130" s="56"/>
      <c r="GN130" s="56"/>
      <c r="GO130" s="56"/>
      <c r="GP130" s="56"/>
      <c r="GQ130" s="56"/>
      <c r="GR130" s="56"/>
      <c r="GS130" s="56"/>
      <c r="GT130" s="56"/>
      <c r="GU130" s="56"/>
      <c r="GV130" s="56"/>
      <c r="GW130" s="56"/>
    </row>
    <row r="131" spans="7:205" ht="20.100000000000001" customHeight="1">
      <c r="G131" s="54"/>
      <c r="H131" s="54"/>
      <c r="I131" s="54"/>
      <c r="J131" s="54"/>
      <c r="K131" s="54"/>
      <c r="L131" s="54"/>
      <c r="M131" s="54"/>
      <c r="N131" s="54"/>
      <c r="O131" s="54"/>
      <c r="P131" s="54"/>
      <c r="Q131" s="54"/>
      <c r="R131" s="54"/>
      <c r="S131" s="54"/>
      <c r="T131" s="54"/>
      <c r="U131" s="54"/>
      <c r="V131" s="54"/>
      <c r="W131" s="54"/>
      <c r="X131" s="54"/>
      <c r="Y131" s="54"/>
      <c r="Z131" s="54"/>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c r="CF131" s="56"/>
      <c r="CG131" s="56"/>
      <c r="CH131" s="56"/>
      <c r="CI131" s="56"/>
      <c r="CJ131" s="56"/>
      <c r="CK131" s="56"/>
      <c r="CL131" s="56"/>
      <c r="CM131" s="56"/>
      <c r="CN131" s="56"/>
      <c r="CO131" s="56"/>
      <c r="CP131" s="56"/>
      <c r="CQ131" s="56"/>
      <c r="CR131" s="56"/>
      <c r="CS131" s="56"/>
      <c r="CT131" s="56"/>
      <c r="CU131" s="56"/>
      <c r="CV131" s="56"/>
      <c r="CW131" s="56"/>
      <c r="CX131" s="56"/>
      <c r="CY131" s="56"/>
      <c r="CZ131" s="56"/>
      <c r="DA131" s="56"/>
      <c r="DB131" s="56"/>
      <c r="DC131" s="56"/>
      <c r="DD131" s="56"/>
      <c r="DE131" s="56"/>
      <c r="DF131" s="56"/>
      <c r="DG131" s="56"/>
      <c r="DH131" s="56"/>
      <c r="DI131" s="56"/>
      <c r="DJ131" s="56"/>
      <c r="DK131" s="56"/>
      <c r="DL131" s="56"/>
      <c r="DM131" s="56"/>
      <c r="DN131" s="56"/>
      <c r="DO131" s="56"/>
      <c r="DP131" s="56"/>
      <c r="DQ131" s="56"/>
      <c r="DR131" s="56"/>
      <c r="DS131" s="56"/>
      <c r="DT131" s="56"/>
      <c r="DU131" s="56"/>
      <c r="DV131" s="56"/>
      <c r="DW131" s="56"/>
      <c r="DX131" s="56"/>
      <c r="DY131" s="56"/>
      <c r="DZ131" s="56"/>
      <c r="EA131" s="56"/>
      <c r="EB131" s="56"/>
      <c r="EC131" s="56"/>
      <c r="ED131" s="56"/>
      <c r="EE131" s="56"/>
      <c r="EF131" s="56"/>
      <c r="EG131" s="56"/>
      <c r="EH131" s="56"/>
      <c r="EI131" s="56"/>
      <c r="EJ131" s="56"/>
      <c r="EK131" s="56"/>
      <c r="EL131" s="56"/>
      <c r="EM131" s="56"/>
      <c r="EN131" s="56"/>
      <c r="EO131" s="56"/>
      <c r="EP131" s="56"/>
      <c r="EQ131" s="56"/>
      <c r="ER131" s="56"/>
      <c r="ES131" s="56"/>
      <c r="ET131" s="56"/>
      <c r="EU131" s="56"/>
      <c r="EV131" s="56"/>
      <c r="EW131" s="56"/>
      <c r="EX131" s="56"/>
      <c r="EY131" s="56"/>
      <c r="EZ131" s="56"/>
      <c r="FA131" s="56"/>
      <c r="FB131" s="56"/>
      <c r="FC131" s="56"/>
      <c r="FD131" s="56"/>
      <c r="FE131" s="56"/>
      <c r="FF131" s="56"/>
      <c r="FG131" s="56"/>
      <c r="FH131" s="56"/>
      <c r="FI131" s="56"/>
      <c r="FJ131" s="56"/>
      <c r="FK131" s="56"/>
      <c r="FL131" s="56"/>
      <c r="FM131" s="56"/>
      <c r="FN131" s="56"/>
      <c r="FO131" s="56"/>
      <c r="FP131" s="56"/>
      <c r="FQ131" s="56"/>
      <c r="FR131" s="56"/>
      <c r="FS131" s="56"/>
      <c r="FT131" s="56"/>
      <c r="FU131" s="56"/>
      <c r="FV131" s="56"/>
      <c r="FW131" s="56"/>
      <c r="FX131" s="56"/>
      <c r="FY131" s="56"/>
      <c r="FZ131" s="56"/>
      <c r="GA131" s="56"/>
      <c r="GB131" s="56"/>
      <c r="GC131" s="56"/>
      <c r="GD131" s="56"/>
      <c r="GE131" s="56"/>
      <c r="GF131" s="56"/>
      <c r="GG131" s="56"/>
      <c r="GH131" s="56"/>
      <c r="GI131" s="56"/>
      <c r="GJ131" s="56"/>
      <c r="GK131" s="56"/>
      <c r="GL131" s="56"/>
      <c r="GM131" s="56"/>
      <c r="GN131" s="56"/>
      <c r="GO131" s="56"/>
      <c r="GP131" s="56"/>
      <c r="GQ131" s="56"/>
      <c r="GR131" s="56"/>
      <c r="GS131" s="56"/>
      <c r="GT131" s="56"/>
      <c r="GU131" s="56"/>
      <c r="GV131" s="56"/>
      <c r="GW131" s="56"/>
    </row>
    <row r="132" spans="7:205" ht="20.100000000000001" customHeight="1">
      <c r="G132" s="54"/>
      <c r="H132" s="54"/>
      <c r="I132" s="54"/>
      <c r="J132" s="54"/>
      <c r="K132" s="54"/>
      <c r="L132" s="54"/>
      <c r="M132" s="54"/>
      <c r="N132" s="54"/>
      <c r="O132" s="54"/>
      <c r="P132" s="54"/>
      <c r="Q132" s="54"/>
      <c r="R132" s="54"/>
      <c r="S132" s="54"/>
      <c r="T132" s="54"/>
      <c r="U132" s="54"/>
      <c r="V132" s="54"/>
      <c r="W132" s="54"/>
      <c r="X132" s="54"/>
      <c r="Y132" s="54"/>
      <c r="Z132" s="54"/>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6"/>
      <c r="BW132" s="56"/>
      <c r="BX132" s="56"/>
      <c r="BY132" s="56"/>
      <c r="BZ132" s="56"/>
      <c r="CA132" s="56"/>
      <c r="CB132" s="56"/>
      <c r="CC132" s="56"/>
      <c r="CD132" s="56"/>
      <c r="CE132" s="56"/>
      <c r="CF132" s="56"/>
      <c r="CG132" s="56"/>
      <c r="CH132" s="56"/>
      <c r="CI132" s="56"/>
      <c r="CJ132" s="56"/>
      <c r="CK132" s="56"/>
      <c r="CL132" s="56"/>
      <c r="CM132" s="56"/>
      <c r="CN132" s="56"/>
      <c r="CO132" s="56"/>
      <c r="CP132" s="56"/>
      <c r="CQ132" s="56"/>
      <c r="CR132" s="56"/>
      <c r="CS132" s="56"/>
      <c r="CT132" s="56"/>
      <c r="CU132" s="56"/>
      <c r="CV132" s="56"/>
      <c r="CW132" s="56"/>
      <c r="CX132" s="56"/>
      <c r="CY132" s="56"/>
      <c r="CZ132" s="56"/>
      <c r="DA132" s="56"/>
      <c r="DB132" s="56"/>
      <c r="DC132" s="56"/>
      <c r="DD132" s="56"/>
      <c r="DE132" s="56"/>
      <c r="DF132" s="56"/>
      <c r="DG132" s="56"/>
      <c r="DH132" s="56"/>
      <c r="DI132" s="56"/>
      <c r="DJ132" s="56"/>
      <c r="DK132" s="56"/>
      <c r="DL132" s="56"/>
      <c r="DM132" s="56"/>
      <c r="DN132" s="56"/>
      <c r="DO132" s="56"/>
      <c r="DP132" s="56"/>
      <c r="DQ132" s="56"/>
      <c r="DR132" s="56"/>
      <c r="DS132" s="56"/>
      <c r="DT132" s="56"/>
      <c r="DU132" s="56"/>
      <c r="DV132" s="56"/>
      <c r="DW132" s="56"/>
      <c r="DX132" s="56"/>
      <c r="DY132" s="56"/>
      <c r="DZ132" s="56"/>
      <c r="EA132" s="56"/>
      <c r="EB132" s="56"/>
      <c r="EC132" s="56"/>
      <c r="ED132" s="56"/>
      <c r="EE132" s="56"/>
      <c r="EF132" s="56"/>
      <c r="EG132" s="56"/>
      <c r="EH132" s="56"/>
      <c r="EI132" s="56"/>
      <c r="EJ132" s="56"/>
      <c r="EK132" s="56"/>
      <c r="EL132" s="56"/>
      <c r="EM132" s="56"/>
      <c r="EN132" s="56"/>
      <c r="EO132" s="56"/>
      <c r="EP132" s="56"/>
      <c r="EQ132" s="56"/>
      <c r="ER132" s="56"/>
      <c r="ES132" s="56"/>
      <c r="ET132" s="56"/>
      <c r="EU132" s="56"/>
      <c r="EV132" s="56"/>
      <c r="EW132" s="56"/>
      <c r="EX132" s="56"/>
      <c r="EY132" s="56"/>
      <c r="EZ132" s="56"/>
      <c r="FA132" s="56"/>
      <c r="FB132" s="56"/>
      <c r="FC132" s="56"/>
      <c r="FD132" s="56"/>
      <c r="FE132" s="56"/>
      <c r="FF132" s="56"/>
      <c r="FG132" s="56"/>
      <c r="FH132" s="56"/>
      <c r="FI132" s="56"/>
      <c r="FJ132" s="56"/>
      <c r="FK132" s="56"/>
      <c r="FL132" s="56"/>
      <c r="FM132" s="56"/>
      <c r="FN132" s="56"/>
      <c r="FO132" s="56"/>
      <c r="FP132" s="56"/>
      <c r="FQ132" s="56"/>
      <c r="FR132" s="56"/>
      <c r="FS132" s="56"/>
      <c r="FT132" s="56"/>
      <c r="FU132" s="56"/>
      <c r="FV132" s="56"/>
      <c r="FW132" s="56"/>
      <c r="FX132" s="56"/>
      <c r="FY132" s="56"/>
      <c r="FZ132" s="56"/>
      <c r="GA132" s="56"/>
      <c r="GB132" s="56"/>
      <c r="GC132" s="56"/>
      <c r="GD132" s="56"/>
      <c r="GE132" s="56"/>
      <c r="GF132" s="56"/>
      <c r="GG132" s="56"/>
      <c r="GH132" s="56"/>
      <c r="GI132" s="56"/>
      <c r="GJ132" s="56"/>
      <c r="GK132" s="56"/>
      <c r="GL132" s="56"/>
      <c r="GM132" s="56"/>
      <c r="GN132" s="56"/>
      <c r="GO132" s="56"/>
      <c r="GP132" s="56"/>
      <c r="GQ132" s="56"/>
      <c r="GR132" s="56"/>
      <c r="GS132" s="56"/>
      <c r="GT132" s="56"/>
      <c r="GU132" s="56"/>
      <c r="GV132" s="56"/>
      <c r="GW132" s="56"/>
    </row>
    <row r="133" spans="7:205" ht="20.100000000000001" customHeight="1">
      <c r="G133" s="54"/>
      <c r="H133" s="54"/>
      <c r="I133" s="54"/>
      <c r="J133" s="54"/>
      <c r="K133" s="54"/>
      <c r="L133" s="54"/>
      <c r="M133" s="54"/>
      <c r="N133" s="54"/>
      <c r="O133" s="54"/>
      <c r="P133" s="54"/>
      <c r="Q133" s="54"/>
      <c r="R133" s="54"/>
      <c r="S133" s="54"/>
      <c r="T133" s="54"/>
      <c r="U133" s="54"/>
      <c r="V133" s="54"/>
      <c r="W133" s="54"/>
      <c r="X133" s="54"/>
      <c r="Y133" s="54"/>
      <c r="Z133" s="54"/>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c r="CF133" s="56"/>
      <c r="CG133" s="56"/>
      <c r="CH133" s="56"/>
      <c r="CI133" s="56"/>
      <c r="CJ133" s="56"/>
      <c r="CK133" s="56"/>
      <c r="CL133" s="56"/>
      <c r="CM133" s="56"/>
      <c r="CN133" s="56"/>
      <c r="CO133" s="56"/>
      <c r="CP133" s="56"/>
      <c r="CQ133" s="56"/>
      <c r="CR133" s="56"/>
      <c r="CS133" s="56"/>
      <c r="CT133" s="56"/>
      <c r="CU133" s="56"/>
      <c r="CV133" s="56"/>
      <c r="CW133" s="56"/>
      <c r="CX133" s="56"/>
      <c r="CY133" s="56"/>
      <c r="CZ133" s="56"/>
      <c r="DA133" s="56"/>
      <c r="DB133" s="56"/>
      <c r="DC133" s="56"/>
      <c r="DD133" s="56"/>
      <c r="DE133" s="56"/>
      <c r="DF133" s="56"/>
      <c r="DG133" s="56"/>
      <c r="DH133" s="56"/>
      <c r="DI133" s="56"/>
      <c r="DJ133" s="56"/>
      <c r="DK133" s="56"/>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c r="GC133" s="56"/>
      <c r="GD133" s="56"/>
      <c r="GE133" s="56"/>
      <c r="GF133" s="56"/>
      <c r="GG133" s="56"/>
      <c r="GH133" s="56"/>
      <c r="GI133" s="56"/>
      <c r="GJ133" s="56"/>
      <c r="GK133" s="56"/>
      <c r="GL133" s="56"/>
      <c r="GM133" s="56"/>
      <c r="GN133" s="56"/>
      <c r="GO133" s="56"/>
      <c r="GP133" s="56"/>
      <c r="GQ133" s="56"/>
      <c r="GR133" s="56"/>
      <c r="GS133" s="56"/>
      <c r="GT133" s="56"/>
      <c r="GU133" s="56"/>
      <c r="GV133" s="56"/>
      <c r="GW133" s="56"/>
    </row>
    <row r="134" spans="7:205" ht="20.100000000000001" customHeight="1">
      <c r="G134" s="54"/>
      <c r="H134" s="54"/>
      <c r="I134" s="54"/>
      <c r="J134" s="54"/>
      <c r="K134" s="54"/>
      <c r="L134" s="54"/>
      <c r="M134" s="54"/>
      <c r="N134" s="54"/>
      <c r="O134" s="54"/>
      <c r="P134" s="54"/>
      <c r="Q134" s="54"/>
      <c r="R134" s="54"/>
      <c r="S134" s="54"/>
      <c r="T134" s="54"/>
      <c r="U134" s="54"/>
      <c r="V134" s="54"/>
      <c r="W134" s="54"/>
      <c r="X134" s="54"/>
      <c r="Y134" s="54"/>
      <c r="Z134" s="54"/>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c r="CF134" s="56"/>
      <c r="CG134" s="56"/>
      <c r="CH134" s="56"/>
      <c r="CI134" s="56"/>
      <c r="CJ134" s="56"/>
      <c r="CK134" s="56"/>
      <c r="CL134" s="56"/>
      <c r="CM134" s="56"/>
      <c r="CN134" s="56"/>
      <c r="CO134" s="56"/>
      <c r="CP134" s="56"/>
      <c r="CQ134" s="56"/>
      <c r="CR134" s="56"/>
      <c r="CS134" s="56"/>
      <c r="CT134" s="56"/>
      <c r="CU134" s="56"/>
      <c r="CV134" s="56"/>
      <c r="CW134" s="56"/>
      <c r="CX134" s="56"/>
      <c r="CY134" s="56"/>
      <c r="CZ134" s="56"/>
      <c r="DA134" s="56"/>
      <c r="DB134" s="56"/>
      <c r="DC134" s="56"/>
      <c r="DD134" s="56"/>
      <c r="DE134" s="56"/>
      <c r="DF134" s="56"/>
      <c r="DG134" s="56"/>
      <c r="DH134" s="56"/>
      <c r="DI134" s="56"/>
      <c r="DJ134" s="56"/>
      <c r="DK134" s="56"/>
      <c r="DL134" s="56"/>
      <c r="DM134" s="56"/>
      <c r="DN134" s="56"/>
      <c r="DO134" s="56"/>
      <c r="DP134" s="56"/>
      <c r="DQ134" s="56"/>
      <c r="DR134" s="56"/>
      <c r="DS134" s="56"/>
      <c r="DT134" s="56"/>
      <c r="DU134" s="56"/>
      <c r="DV134" s="56"/>
      <c r="DW134" s="56"/>
      <c r="DX134" s="56"/>
      <c r="DY134" s="56"/>
      <c r="DZ134" s="56"/>
      <c r="EA134" s="56"/>
      <c r="EB134" s="56"/>
      <c r="EC134" s="56"/>
      <c r="ED134" s="56"/>
      <c r="EE134" s="56"/>
      <c r="EF134" s="56"/>
      <c r="EG134" s="56"/>
      <c r="EH134" s="56"/>
      <c r="EI134" s="56"/>
      <c r="EJ134" s="56"/>
      <c r="EK134" s="56"/>
      <c r="EL134" s="56"/>
      <c r="EM134" s="56"/>
      <c r="EN134" s="56"/>
      <c r="EO134" s="56"/>
      <c r="EP134" s="56"/>
      <c r="EQ134" s="56"/>
      <c r="ER134" s="56"/>
      <c r="ES134" s="56"/>
      <c r="ET134" s="56"/>
      <c r="EU134" s="56"/>
      <c r="EV134" s="56"/>
      <c r="EW134" s="56"/>
      <c r="EX134" s="56"/>
      <c r="EY134" s="56"/>
      <c r="EZ134" s="56"/>
      <c r="FA134" s="56"/>
      <c r="FB134" s="56"/>
      <c r="FC134" s="56"/>
      <c r="FD134" s="56"/>
      <c r="FE134" s="56"/>
      <c r="FF134" s="56"/>
      <c r="FG134" s="56"/>
      <c r="FH134" s="56"/>
      <c r="FI134" s="56"/>
      <c r="FJ134" s="56"/>
      <c r="FK134" s="56"/>
      <c r="FL134" s="56"/>
      <c r="FM134" s="56"/>
      <c r="FN134" s="56"/>
      <c r="FO134" s="56"/>
      <c r="FP134" s="56"/>
      <c r="FQ134" s="56"/>
      <c r="FR134" s="56"/>
      <c r="FS134" s="56"/>
      <c r="FT134" s="56"/>
      <c r="FU134" s="56"/>
      <c r="FV134" s="56"/>
      <c r="FW134" s="56"/>
      <c r="FX134" s="56"/>
      <c r="FY134" s="56"/>
      <c r="FZ134" s="56"/>
      <c r="GA134" s="56"/>
      <c r="GB134" s="56"/>
      <c r="GC134" s="56"/>
      <c r="GD134" s="56"/>
      <c r="GE134" s="56"/>
      <c r="GF134" s="56"/>
      <c r="GG134" s="56"/>
      <c r="GH134" s="56"/>
      <c r="GI134" s="56"/>
      <c r="GJ134" s="56"/>
      <c r="GK134" s="56"/>
      <c r="GL134" s="56"/>
      <c r="GM134" s="56"/>
      <c r="GN134" s="56"/>
      <c r="GO134" s="56"/>
      <c r="GP134" s="56"/>
      <c r="GQ134" s="56"/>
      <c r="GR134" s="56"/>
      <c r="GS134" s="56"/>
      <c r="GT134" s="56"/>
      <c r="GU134" s="56"/>
      <c r="GV134" s="56"/>
      <c r="GW134" s="56"/>
    </row>
    <row r="135" spans="7:205" ht="20.100000000000001" customHeight="1">
      <c r="G135" s="54"/>
      <c r="H135" s="54"/>
      <c r="I135" s="54"/>
      <c r="J135" s="54"/>
      <c r="K135" s="54"/>
      <c r="L135" s="54"/>
      <c r="M135" s="54"/>
      <c r="N135" s="54"/>
      <c r="O135" s="54"/>
      <c r="P135" s="54"/>
      <c r="Q135" s="54"/>
      <c r="R135" s="54"/>
      <c r="S135" s="54"/>
      <c r="T135" s="54"/>
      <c r="U135" s="54"/>
      <c r="V135" s="54"/>
      <c r="W135" s="54"/>
      <c r="X135" s="54"/>
      <c r="Y135" s="54"/>
      <c r="Z135" s="54"/>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c r="CF135" s="56"/>
      <c r="CG135" s="56"/>
      <c r="CH135" s="56"/>
      <c r="CI135" s="56"/>
      <c r="CJ135" s="56"/>
      <c r="CK135" s="56"/>
      <c r="CL135" s="56"/>
      <c r="CM135" s="56"/>
      <c r="CN135" s="56"/>
      <c r="CO135" s="56"/>
      <c r="CP135" s="56"/>
      <c r="CQ135" s="56"/>
      <c r="CR135" s="56"/>
      <c r="CS135" s="56"/>
      <c r="CT135" s="56"/>
      <c r="CU135" s="56"/>
      <c r="CV135" s="56"/>
      <c r="CW135" s="56"/>
      <c r="CX135" s="56"/>
      <c r="CY135" s="56"/>
      <c r="CZ135" s="56"/>
      <c r="DA135" s="56"/>
      <c r="DB135" s="56"/>
      <c r="DC135" s="56"/>
      <c r="DD135" s="56"/>
      <c r="DE135" s="56"/>
      <c r="DF135" s="56"/>
      <c r="DG135" s="56"/>
      <c r="DH135" s="56"/>
      <c r="DI135" s="56"/>
      <c r="DJ135" s="56"/>
      <c r="DK135" s="56"/>
      <c r="DL135" s="56"/>
      <c r="DM135" s="56"/>
      <c r="DN135" s="56"/>
      <c r="DO135" s="56"/>
      <c r="DP135" s="56"/>
      <c r="DQ135" s="56"/>
      <c r="DR135" s="56"/>
      <c r="DS135" s="56"/>
      <c r="DT135" s="56"/>
      <c r="DU135" s="56"/>
      <c r="DV135" s="56"/>
      <c r="DW135" s="56"/>
      <c r="DX135" s="56"/>
      <c r="DY135" s="56"/>
      <c r="DZ135" s="56"/>
      <c r="EA135" s="56"/>
      <c r="EB135" s="56"/>
      <c r="EC135" s="56"/>
      <c r="ED135" s="56"/>
      <c r="EE135" s="56"/>
      <c r="EF135" s="56"/>
      <c r="EG135" s="56"/>
      <c r="EH135" s="56"/>
      <c r="EI135" s="56"/>
      <c r="EJ135" s="56"/>
      <c r="EK135" s="56"/>
      <c r="EL135" s="56"/>
      <c r="EM135" s="56"/>
      <c r="EN135" s="56"/>
      <c r="EO135" s="56"/>
      <c r="EP135" s="56"/>
      <c r="EQ135" s="56"/>
      <c r="ER135" s="56"/>
      <c r="ES135" s="56"/>
      <c r="ET135" s="56"/>
      <c r="EU135" s="56"/>
      <c r="EV135" s="56"/>
      <c r="EW135" s="56"/>
      <c r="EX135" s="56"/>
      <c r="EY135" s="56"/>
      <c r="EZ135" s="56"/>
      <c r="FA135" s="56"/>
      <c r="FB135" s="56"/>
      <c r="FC135" s="56"/>
      <c r="FD135" s="56"/>
      <c r="FE135" s="56"/>
      <c r="FF135" s="56"/>
      <c r="FG135" s="56"/>
      <c r="FH135" s="56"/>
      <c r="FI135" s="56"/>
      <c r="FJ135" s="56"/>
      <c r="FK135" s="56"/>
      <c r="FL135" s="56"/>
      <c r="FM135" s="56"/>
      <c r="FN135" s="56"/>
      <c r="FO135" s="56"/>
      <c r="FP135" s="56"/>
      <c r="FQ135" s="56"/>
      <c r="FR135" s="56"/>
      <c r="FS135" s="56"/>
      <c r="FT135" s="56"/>
      <c r="FU135" s="56"/>
      <c r="FV135" s="56"/>
      <c r="FW135" s="56"/>
      <c r="FX135" s="56"/>
      <c r="FY135" s="56"/>
      <c r="FZ135" s="56"/>
      <c r="GA135" s="56"/>
      <c r="GB135" s="56"/>
      <c r="GC135" s="56"/>
      <c r="GD135" s="56"/>
      <c r="GE135" s="56"/>
      <c r="GF135" s="56"/>
      <c r="GG135" s="56"/>
      <c r="GH135" s="56"/>
      <c r="GI135" s="56"/>
      <c r="GJ135" s="56"/>
      <c r="GK135" s="56"/>
      <c r="GL135" s="56"/>
      <c r="GM135" s="56"/>
      <c r="GN135" s="56"/>
      <c r="GO135" s="56"/>
      <c r="GP135" s="56"/>
      <c r="GQ135" s="56"/>
      <c r="GR135" s="56"/>
      <c r="GS135" s="56"/>
      <c r="GT135" s="56"/>
      <c r="GU135" s="56"/>
      <c r="GV135" s="56"/>
      <c r="GW135" s="56"/>
    </row>
    <row r="136" spans="7:205" ht="20.100000000000001" customHeight="1">
      <c r="G136" s="54"/>
      <c r="H136" s="54"/>
      <c r="I136" s="54"/>
      <c r="J136" s="54"/>
      <c r="K136" s="54"/>
      <c r="L136" s="54"/>
      <c r="M136" s="54"/>
      <c r="N136" s="54"/>
      <c r="O136" s="54"/>
      <c r="P136" s="54"/>
      <c r="Q136" s="54"/>
      <c r="R136" s="54"/>
      <c r="S136" s="54"/>
      <c r="T136" s="54"/>
      <c r="U136" s="54"/>
      <c r="V136" s="54"/>
      <c r="W136" s="54"/>
      <c r="X136" s="54"/>
      <c r="Y136" s="54"/>
      <c r="Z136" s="54"/>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c r="CB136" s="56"/>
      <c r="CC136" s="56"/>
      <c r="CD136" s="56"/>
      <c r="CE136" s="56"/>
      <c r="CF136" s="56"/>
      <c r="CG136" s="56"/>
      <c r="CH136" s="56"/>
      <c r="CI136" s="56"/>
      <c r="CJ136" s="56"/>
      <c r="CK136" s="56"/>
      <c r="CL136" s="56"/>
      <c r="CM136" s="56"/>
      <c r="CN136" s="56"/>
      <c r="CO136" s="56"/>
      <c r="CP136" s="56"/>
      <c r="CQ136" s="56"/>
      <c r="CR136" s="56"/>
      <c r="CS136" s="56"/>
      <c r="CT136" s="56"/>
      <c r="CU136" s="56"/>
      <c r="CV136" s="56"/>
      <c r="CW136" s="56"/>
      <c r="CX136" s="56"/>
      <c r="CY136" s="56"/>
      <c r="CZ136" s="56"/>
      <c r="DA136" s="56"/>
      <c r="DB136" s="56"/>
      <c r="DC136" s="56"/>
      <c r="DD136" s="56"/>
      <c r="DE136" s="56"/>
      <c r="DF136" s="56"/>
      <c r="DG136" s="56"/>
      <c r="DH136" s="56"/>
      <c r="DI136" s="56"/>
      <c r="DJ136" s="56"/>
      <c r="DK136" s="56"/>
      <c r="DL136" s="56"/>
      <c r="DM136" s="56"/>
      <c r="DN136" s="56"/>
      <c r="DO136" s="56"/>
      <c r="DP136" s="56"/>
      <c r="DQ136" s="56"/>
      <c r="DR136" s="56"/>
      <c r="DS136" s="56"/>
      <c r="DT136" s="56"/>
      <c r="DU136" s="56"/>
      <c r="DV136" s="56"/>
      <c r="DW136" s="56"/>
      <c r="DX136" s="56"/>
      <c r="DY136" s="56"/>
      <c r="DZ136" s="56"/>
      <c r="EA136" s="56"/>
      <c r="EB136" s="56"/>
      <c r="EC136" s="56"/>
      <c r="ED136" s="56"/>
      <c r="EE136" s="56"/>
      <c r="EF136" s="56"/>
      <c r="EG136" s="56"/>
      <c r="EH136" s="56"/>
      <c r="EI136" s="56"/>
      <c r="EJ136" s="56"/>
      <c r="EK136" s="56"/>
      <c r="EL136" s="56"/>
      <c r="EM136" s="56"/>
      <c r="EN136" s="56"/>
      <c r="EO136" s="56"/>
      <c r="EP136" s="56"/>
      <c r="EQ136" s="56"/>
      <c r="ER136" s="56"/>
      <c r="ES136" s="56"/>
      <c r="ET136" s="56"/>
      <c r="EU136" s="56"/>
      <c r="EV136" s="56"/>
      <c r="EW136" s="56"/>
      <c r="EX136" s="56"/>
      <c r="EY136" s="56"/>
      <c r="EZ136" s="56"/>
      <c r="FA136" s="56"/>
      <c r="FB136" s="56"/>
      <c r="FC136" s="56"/>
      <c r="FD136" s="56"/>
      <c r="FE136" s="56"/>
      <c r="FF136" s="56"/>
      <c r="FG136" s="56"/>
      <c r="FH136" s="56"/>
      <c r="FI136" s="56"/>
      <c r="FJ136" s="56"/>
      <c r="FK136" s="56"/>
      <c r="FL136" s="56"/>
      <c r="FM136" s="56"/>
      <c r="FN136" s="56"/>
      <c r="FO136" s="56"/>
      <c r="FP136" s="56"/>
      <c r="FQ136" s="56"/>
      <c r="FR136" s="56"/>
      <c r="FS136" s="56"/>
      <c r="FT136" s="56"/>
      <c r="FU136" s="56"/>
      <c r="FV136" s="56"/>
      <c r="FW136" s="56"/>
      <c r="FX136" s="56"/>
      <c r="FY136" s="56"/>
      <c r="FZ136" s="56"/>
      <c r="GA136" s="56"/>
      <c r="GB136" s="56"/>
      <c r="GC136" s="56"/>
      <c r="GD136" s="56"/>
      <c r="GE136" s="56"/>
      <c r="GF136" s="56"/>
      <c r="GG136" s="56"/>
      <c r="GH136" s="56"/>
      <c r="GI136" s="56"/>
      <c r="GJ136" s="56"/>
      <c r="GK136" s="56"/>
      <c r="GL136" s="56"/>
      <c r="GM136" s="56"/>
      <c r="GN136" s="56"/>
      <c r="GO136" s="56"/>
      <c r="GP136" s="56"/>
      <c r="GQ136" s="56"/>
      <c r="GR136" s="56"/>
      <c r="GS136" s="56"/>
      <c r="GT136" s="56"/>
      <c r="GU136" s="56"/>
      <c r="GV136" s="56"/>
      <c r="GW136" s="56"/>
    </row>
    <row r="137" spans="7:205" ht="20.100000000000001" customHeight="1">
      <c r="G137" s="54"/>
      <c r="H137" s="54"/>
      <c r="I137" s="54"/>
      <c r="J137" s="54"/>
      <c r="K137" s="54"/>
      <c r="L137" s="54"/>
      <c r="M137" s="54"/>
      <c r="N137" s="54"/>
      <c r="O137" s="54"/>
      <c r="P137" s="54"/>
      <c r="Q137" s="54"/>
      <c r="R137" s="54"/>
      <c r="S137" s="54"/>
      <c r="T137" s="54"/>
      <c r="U137" s="54"/>
      <c r="V137" s="54"/>
      <c r="W137" s="54"/>
      <c r="X137" s="54"/>
      <c r="Y137" s="54"/>
      <c r="Z137" s="54"/>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c r="BG137" s="56"/>
      <c r="BH137" s="56"/>
      <c r="BI137" s="56"/>
      <c r="BJ137" s="56"/>
      <c r="BK137" s="56"/>
      <c r="BL137" s="56"/>
      <c r="BM137" s="56"/>
      <c r="BN137" s="56"/>
      <c r="BO137" s="56"/>
      <c r="BP137" s="56"/>
      <c r="BQ137" s="56"/>
      <c r="BR137" s="56"/>
      <c r="BS137" s="56"/>
      <c r="BT137" s="56"/>
      <c r="BU137" s="56"/>
      <c r="BV137" s="56"/>
      <c r="BW137" s="56"/>
      <c r="BX137" s="56"/>
      <c r="BY137" s="56"/>
      <c r="BZ137" s="56"/>
      <c r="CA137" s="56"/>
      <c r="CB137" s="56"/>
      <c r="CC137" s="56"/>
      <c r="CD137" s="56"/>
      <c r="CE137" s="56"/>
      <c r="CF137" s="56"/>
      <c r="CG137" s="56"/>
      <c r="CH137" s="56"/>
      <c r="CI137" s="56"/>
      <c r="CJ137" s="56"/>
      <c r="CK137" s="56"/>
      <c r="CL137" s="56"/>
      <c r="CM137" s="56"/>
      <c r="CN137" s="56"/>
      <c r="CO137" s="56"/>
      <c r="CP137" s="56"/>
      <c r="CQ137" s="56"/>
      <c r="CR137" s="56"/>
      <c r="CS137" s="56"/>
      <c r="CT137" s="56"/>
      <c r="CU137" s="56"/>
      <c r="CV137" s="56"/>
      <c r="CW137" s="56"/>
      <c r="CX137" s="56"/>
      <c r="CY137" s="56"/>
      <c r="CZ137" s="56"/>
      <c r="DA137" s="56"/>
      <c r="DB137" s="56"/>
      <c r="DC137" s="56"/>
      <c r="DD137" s="56"/>
      <c r="DE137" s="56"/>
      <c r="DF137" s="56"/>
      <c r="DG137" s="56"/>
      <c r="DH137" s="56"/>
      <c r="DI137" s="56"/>
      <c r="DJ137" s="56"/>
      <c r="DK137" s="56"/>
      <c r="DL137" s="56"/>
      <c r="DM137" s="56"/>
      <c r="DN137" s="56"/>
      <c r="DO137" s="56"/>
      <c r="DP137" s="56"/>
      <c r="DQ137" s="56"/>
      <c r="DR137" s="56"/>
      <c r="DS137" s="56"/>
      <c r="DT137" s="56"/>
      <c r="DU137" s="56"/>
      <c r="DV137" s="56"/>
      <c r="DW137" s="56"/>
      <c r="DX137" s="56"/>
      <c r="DY137" s="56"/>
      <c r="DZ137" s="56"/>
      <c r="EA137" s="56"/>
      <c r="EB137" s="56"/>
      <c r="EC137" s="56"/>
      <c r="ED137" s="56"/>
      <c r="EE137" s="56"/>
      <c r="EF137" s="56"/>
      <c r="EG137" s="56"/>
      <c r="EH137" s="56"/>
      <c r="EI137" s="56"/>
      <c r="EJ137" s="56"/>
      <c r="EK137" s="56"/>
      <c r="EL137" s="56"/>
      <c r="EM137" s="56"/>
      <c r="EN137" s="56"/>
      <c r="EO137" s="56"/>
      <c r="EP137" s="56"/>
      <c r="EQ137" s="56"/>
      <c r="ER137" s="56"/>
      <c r="ES137" s="56"/>
      <c r="ET137" s="56"/>
      <c r="EU137" s="56"/>
      <c r="EV137" s="56"/>
      <c r="EW137" s="56"/>
      <c r="EX137" s="56"/>
      <c r="EY137" s="56"/>
      <c r="EZ137" s="56"/>
      <c r="FA137" s="56"/>
      <c r="FB137" s="56"/>
      <c r="FC137" s="56"/>
      <c r="FD137" s="56"/>
      <c r="FE137" s="56"/>
      <c r="FF137" s="56"/>
      <c r="FG137" s="56"/>
      <c r="FH137" s="56"/>
      <c r="FI137" s="56"/>
      <c r="FJ137" s="56"/>
      <c r="FK137" s="56"/>
      <c r="FL137" s="56"/>
      <c r="FM137" s="56"/>
      <c r="FN137" s="56"/>
      <c r="FO137" s="56"/>
      <c r="FP137" s="56"/>
      <c r="FQ137" s="56"/>
      <c r="FR137" s="56"/>
      <c r="FS137" s="56"/>
      <c r="FT137" s="56"/>
      <c r="FU137" s="56"/>
      <c r="FV137" s="56"/>
      <c r="FW137" s="56"/>
      <c r="FX137" s="56"/>
      <c r="FY137" s="56"/>
      <c r="FZ137" s="56"/>
      <c r="GA137" s="56"/>
      <c r="GB137" s="56"/>
      <c r="GC137" s="56"/>
      <c r="GD137" s="56"/>
      <c r="GE137" s="56"/>
      <c r="GF137" s="56"/>
      <c r="GG137" s="56"/>
      <c r="GH137" s="56"/>
      <c r="GI137" s="56"/>
      <c r="GJ137" s="56"/>
      <c r="GK137" s="56"/>
      <c r="GL137" s="56"/>
      <c r="GM137" s="56"/>
      <c r="GN137" s="56"/>
      <c r="GO137" s="56"/>
      <c r="GP137" s="56"/>
      <c r="GQ137" s="56"/>
      <c r="GR137" s="56"/>
      <c r="GS137" s="56"/>
      <c r="GT137" s="56"/>
      <c r="GU137" s="56"/>
      <c r="GV137" s="56"/>
      <c r="GW137" s="56"/>
    </row>
    <row r="138" spans="7:205" ht="20.100000000000001" customHeight="1">
      <c r="G138" s="54"/>
      <c r="H138" s="54"/>
      <c r="I138" s="54"/>
      <c r="J138" s="54"/>
      <c r="K138" s="54"/>
      <c r="L138" s="54"/>
      <c r="M138" s="54"/>
      <c r="N138" s="54"/>
      <c r="O138" s="54"/>
      <c r="P138" s="54"/>
      <c r="Q138" s="54"/>
      <c r="R138" s="54"/>
      <c r="S138" s="54"/>
      <c r="T138" s="54"/>
      <c r="U138" s="54"/>
      <c r="V138" s="54"/>
      <c r="W138" s="54"/>
      <c r="X138" s="54"/>
      <c r="Y138" s="54"/>
      <c r="Z138" s="54"/>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c r="CJ138" s="56"/>
      <c r="CK138" s="56"/>
      <c r="CL138" s="56"/>
      <c r="CM138" s="56"/>
      <c r="CN138" s="56"/>
      <c r="CO138" s="56"/>
      <c r="CP138" s="56"/>
      <c r="CQ138" s="56"/>
      <c r="CR138" s="56"/>
      <c r="CS138" s="56"/>
      <c r="CT138" s="56"/>
      <c r="CU138" s="56"/>
      <c r="CV138" s="56"/>
      <c r="CW138" s="56"/>
      <c r="CX138" s="56"/>
      <c r="CY138" s="56"/>
      <c r="CZ138" s="56"/>
      <c r="DA138" s="56"/>
      <c r="DB138" s="56"/>
      <c r="DC138" s="56"/>
      <c r="DD138" s="56"/>
      <c r="DE138" s="56"/>
      <c r="DF138" s="56"/>
      <c r="DG138" s="56"/>
      <c r="DH138" s="56"/>
      <c r="DI138" s="56"/>
      <c r="DJ138" s="56"/>
      <c r="DK138" s="56"/>
      <c r="DL138" s="56"/>
      <c r="DM138" s="56"/>
      <c r="DN138" s="56"/>
      <c r="DO138" s="56"/>
      <c r="DP138" s="56"/>
      <c r="DQ138" s="56"/>
      <c r="DR138" s="56"/>
      <c r="DS138" s="56"/>
      <c r="DT138" s="56"/>
      <c r="DU138" s="56"/>
      <c r="DV138" s="56"/>
      <c r="DW138" s="56"/>
      <c r="DX138" s="56"/>
      <c r="DY138" s="56"/>
      <c r="DZ138" s="56"/>
      <c r="EA138" s="56"/>
      <c r="EB138" s="56"/>
      <c r="EC138" s="56"/>
      <c r="ED138" s="56"/>
      <c r="EE138" s="56"/>
      <c r="EF138" s="56"/>
      <c r="EG138" s="56"/>
      <c r="EH138" s="56"/>
      <c r="EI138" s="56"/>
      <c r="EJ138" s="56"/>
      <c r="EK138" s="56"/>
      <c r="EL138" s="56"/>
      <c r="EM138" s="56"/>
      <c r="EN138" s="56"/>
      <c r="EO138" s="56"/>
      <c r="EP138" s="56"/>
      <c r="EQ138" s="56"/>
      <c r="ER138" s="56"/>
      <c r="ES138" s="56"/>
      <c r="ET138" s="56"/>
      <c r="EU138" s="56"/>
      <c r="EV138" s="56"/>
      <c r="EW138" s="56"/>
      <c r="EX138" s="56"/>
      <c r="EY138" s="56"/>
      <c r="EZ138" s="56"/>
      <c r="FA138" s="56"/>
      <c r="FB138" s="56"/>
      <c r="FC138" s="56"/>
      <c r="FD138" s="56"/>
      <c r="FE138" s="56"/>
      <c r="FF138" s="56"/>
      <c r="FG138" s="56"/>
      <c r="FH138" s="56"/>
      <c r="FI138" s="56"/>
      <c r="FJ138" s="56"/>
      <c r="FK138" s="56"/>
      <c r="FL138" s="56"/>
      <c r="FM138" s="56"/>
      <c r="FN138" s="56"/>
      <c r="FO138" s="56"/>
      <c r="FP138" s="56"/>
      <c r="FQ138" s="56"/>
      <c r="FR138" s="56"/>
      <c r="FS138" s="56"/>
      <c r="FT138" s="56"/>
      <c r="FU138" s="56"/>
      <c r="FV138" s="56"/>
      <c r="FW138" s="56"/>
      <c r="FX138" s="56"/>
      <c r="FY138" s="56"/>
      <c r="FZ138" s="56"/>
      <c r="GA138" s="56"/>
      <c r="GB138" s="56"/>
      <c r="GC138" s="56"/>
      <c r="GD138" s="56"/>
      <c r="GE138" s="56"/>
      <c r="GF138" s="56"/>
      <c r="GG138" s="56"/>
      <c r="GH138" s="56"/>
      <c r="GI138" s="56"/>
      <c r="GJ138" s="56"/>
      <c r="GK138" s="56"/>
      <c r="GL138" s="56"/>
      <c r="GM138" s="56"/>
      <c r="GN138" s="56"/>
      <c r="GO138" s="56"/>
      <c r="GP138" s="56"/>
      <c r="GQ138" s="56"/>
      <c r="GR138" s="56"/>
      <c r="GS138" s="56"/>
      <c r="GT138" s="56"/>
      <c r="GU138" s="56"/>
      <c r="GV138" s="56"/>
      <c r="GW138" s="56"/>
    </row>
    <row r="139" spans="7:205" ht="20.100000000000001" customHeight="1">
      <c r="G139" s="54"/>
      <c r="H139" s="54"/>
      <c r="I139" s="54"/>
      <c r="J139" s="54"/>
      <c r="K139" s="54"/>
      <c r="L139" s="54"/>
      <c r="M139" s="54"/>
      <c r="N139" s="54"/>
      <c r="O139" s="54"/>
      <c r="P139" s="54"/>
      <c r="Q139" s="54"/>
      <c r="R139" s="54"/>
      <c r="S139" s="54"/>
      <c r="T139" s="54"/>
      <c r="U139" s="54"/>
      <c r="V139" s="54"/>
      <c r="W139" s="54"/>
      <c r="X139" s="54"/>
      <c r="Y139" s="54"/>
      <c r="Z139" s="54"/>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c r="CJ139" s="56"/>
      <c r="CK139" s="56"/>
      <c r="CL139" s="56"/>
      <c r="CM139" s="56"/>
      <c r="CN139" s="56"/>
      <c r="CO139" s="56"/>
      <c r="CP139" s="56"/>
      <c r="CQ139" s="56"/>
      <c r="CR139" s="56"/>
      <c r="CS139" s="56"/>
      <c r="CT139" s="56"/>
      <c r="CU139" s="56"/>
      <c r="CV139" s="56"/>
      <c r="CW139" s="56"/>
      <c r="CX139" s="56"/>
      <c r="CY139" s="56"/>
      <c r="CZ139" s="56"/>
      <c r="DA139" s="56"/>
      <c r="DB139" s="56"/>
      <c r="DC139" s="56"/>
      <c r="DD139" s="56"/>
      <c r="DE139" s="56"/>
      <c r="DF139" s="56"/>
      <c r="DG139" s="56"/>
      <c r="DH139" s="56"/>
      <c r="DI139" s="56"/>
      <c r="DJ139" s="56"/>
      <c r="DK139" s="56"/>
      <c r="DL139" s="56"/>
      <c r="DM139" s="56"/>
      <c r="DN139" s="56"/>
      <c r="DO139" s="56"/>
      <c r="DP139" s="56"/>
      <c r="DQ139" s="56"/>
      <c r="DR139" s="56"/>
      <c r="DS139" s="56"/>
      <c r="DT139" s="56"/>
      <c r="DU139" s="56"/>
      <c r="DV139" s="56"/>
      <c r="DW139" s="56"/>
      <c r="DX139" s="56"/>
      <c r="DY139" s="56"/>
      <c r="DZ139" s="56"/>
      <c r="EA139" s="56"/>
      <c r="EB139" s="56"/>
      <c r="EC139" s="56"/>
      <c r="ED139" s="56"/>
      <c r="EE139" s="56"/>
      <c r="EF139" s="56"/>
      <c r="EG139" s="56"/>
      <c r="EH139" s="56"/>
      <c r="EI139" s="56"/>
      <c r="EJ139" s="56"/>
      <c r="EK139" s="56"/>
      <c r="EL139" s="56"/>
      <c r="EM139" s="56"/>
      <c r="EN139" s="56"/>
      <c r="EO139" s="56"/>
      <c r="EP139" s="56"/>
      <c r="EQ139" s="56"/>
      <c r="ER139" s="56"/>
      <c r="ES139" s="56"/>
      <c r="ET139" s="56"/>
      <c r="EU139" s="56"/>
      <c r="EV139" s="56"/>
      <c r="EW139" s="56"/>
      <c r="EX139" s="56"/>
      <c r="EY139" s="56"/>
      <c r="EZ139" s="56"/>
      <c r="FA139" s="56"/>
      <c r="FB139" s="56"/>
      <c r="FC139" s="56"/>
      <c r="FD139" s="56"/>
      <c r="FE139" s="56"/>
      <c r="FF139" s="56"/>
      <c r="FG139" s="56"/>
      <c r="FH139" s="56"/>
      <c r="FI139" s="56"/>
      <c r="FJ139" s="56"/>
      <c r="FK139" s="56"/>
      <c r="FL139" s="56"/>
      <c r="FM139" s="56"/>
      <c r="FN139" s="56"/>
      <c r="FO139" s="56"/>
      <c r="FP139" s="56"/>
      <c r="FQ139" s="56"/>
      <c r="FR139" s="56"/>
      <c r="FS139" s="56"/>
      <c r="FT139" s="56"/>
      <c r="FU139" s="56"/>
      <c r="FV139" s="56"/>
      <c r="FW139" s="56"/>
      <c r="FX139" s="56"/>
      <c r="FY139" s="56"/>
      <c r="FZ139" s="56"/>
      <c r="GA139" s="56"/>
      <c r="GB139" s="56"/>
      <c r="GC139" s="56"/>
      <c r="GD139" s="56"/>
      <c r="GE139" s="56"/>
      <c r="GF139" s="56"/>
      <c r="GG139" s="56"/>
      <c r="GH139" s="56"/>
      <c r="GI139" s="56"/>
      <c r="GJ139" s="56"/>
      <c r="GK139" s="56"/>
      <c r="GL139" s="56"/>
      <c r="GM139" s="56"/>
      <c r="GN139" s="56"/>
      <c r="GO139" s="56"/>
      <c r="GP139" s="56"/>
      <c r="GQ139" s="56"/>
      <c r="GR139" s="56"/>
      <c r="GS139" s="56"/>
      <c r="GT139" s="56"/>
      <c r="GU139" s="56"/>
      <c r="GV139" s="56"/>
      <c r="GW139" s="56"/>
    </row>
    <row r="140" spans="7:205" ht="20.100000000000001" customHeight="1">
      <c r="G140" s="54"/>
      <c r="H140" s="54"/>
      <c r="I140" s="54"/>
      <c r="J140" s="54"/>
      <c r="K140" s="54"/>
      <c r="L140" s="54"/>
      <c r="M140" s="54"/>
      <c r="N140" s="54"/>
      <c r="O140" s="54"/>
      <c r="P140" s="54"/>
      <c r="Q140" s="54"/>
      <c r="R140" s="54"/>
      <c r="S140" s="54"/>
      <c r="T140" s="54"/>
      <c r="U140" s="54"/>
      <c r="V140" s="54"/>
      <c r="W140" s="54"/>
      <c r="X140" s="54"/>
      <c r="Y140" s="54"/>
      <c r="Z140" s="54"/>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56"/>
      <c r="CM140" s="56"/>
      <c r="CN140" s="56"/>
      <c r="CO140" s="56"/>
      <c r="CP140" s="56"/>
      <c r="CQ140" s="56"/>
      <c r="CR140" s="56"/>
      <c r="CS140" s="56"/>
      <c r="CT140" s="56"/>
      <c r="CU140" s="56"/>
      <c r="CV140" s="56"/>
      <c r="CW140" s="56"/>
      <c r="CX140" s="56"/>
      <c r="CY140" s="56"/>
      <c r="CZ140" s="56"/>
      <c r="DA140" s="56"/>
      <c r="DB140" s="56"/>
      <c r="DC140" s="56"/>
      <c r="DD140" s="56"/>
      <c r="DE140" s="56"/>
      <c r="DF140" s="56"/>
      <c r="DG140" s="56"/>
      <c r="DH140" s="56"/>
      <c r="DI140" s="56"/>
      <c r="DJ140" s="56"/>
      <c r="DK140" s="56"/>
      <c r="DL140" s="56"/>
      <c r="DM140" s="56"/>
      <c r="DN140" s="56"/>
      <c r="DO140" s="56"/>
      <c r="DP140" s="56"/>
      <c r="DQ140" s="56"/>
      <c r="DR140" s="56"/>
      <c r="DS140" s="56"/>
      <c r="DT140" s="56"/>
      <c r="DU140" s="56"/>
      <c r="DV140" s="56"/>
      <c r="DW140" s="56"/>
      <c r="DX140" s="56"/>
      <c r="DY140" s="56"/>
      <c r="DZ140" s="56"/>
      <c r="EA140" s="56"/>
      <c r="EB140" s="56"/>
      <c r="EC140" s="56"/>
      <c r="ED140" s="56"/>
      <c r="EE140" s="56"/>
      <c r="EF140" s="56"/>
      <c r="EG140" s="56"/>
      <c r="EH140" s="56"/>
      <c r="EI140" s="56"/>
      <c r="EJ140" s="56"/>
      <c r="EK140" s="56"/>
      <c r="EL140" s="56"/>
      <c r="EM140" s="56"/>
      <c r="EN140" s="56"/>
      <c r="EO140" s="56"/>
      <c r="EP140" s="56"/>
      <c r="EQ140" s="56"/>
      <c r="ER140" s="56"/>
      <c r="ES140" s="56"/>
      <c r="ET140" s="56"/>
      <c r="EU140" s="56"/>
      <c r="EV140" s="56"/>
      <c r="EW140" s="56"/>
      <c r="EX140" s="56"/>
      <c r="EY140" s="56"/>
      <c r="EZ140" s="56"/>
      <c r="FA140" s="56"/>
      <c r="FB140" s="56"/>
      <c r="FC140" s="56"/>
      <c r="FD140" s="56"/>
      <c r="FE140" s="56"/>
      <c r="FF140" s="56"/>
      <c r="FG140" s="56"/>
      <c r="FH140" s="56"/>
      <c r="FI140" s="56"/>
      <c r="FJ140" s="56"/>
      <c r="FK140" s="56"/>
      <c r="FL140" s="56"/>
      <c r="FM140" s="56"/>
      <c r="FN140" s="56"/>
      <c r="FO140" s="56"/>
      <c r="FP140" s="56"/>
      <c r="FQ140" s="56"/>
      <c r="FR140" s="56"/>
      <c r="FS140" s="56"/>
      <c r="FT140" s="56"/>
      <c r="FU140" s="56"/>
      <c r="FV140" s="56"/>
      <c r="FW140" s="56"/>
      <c r="FX140" s="56"/>
      <c r="FY140" s="56"/>
      <c r="FZ140" s="56"/>
      <c r="GA140" s="56"/>
      <c r="GB140" s="56"/>
      <c r="GC140" s="56"/>
      <c r="GD140" s="56"/>
      <c r="GE140" s="56"/>
      <c r="GF140" s="56"/>
      <c r="GG140" s="56"/>
      <c r="GH140" s="56"/>
      <c r="GI140" s="56"/>
      <c r="GJ140" s="56"/>
      <c r="GK140" s="56"/>
      <c r="GL140" s="56"/>
      <c r="GM140" s="56"/>
      <c r="GN140" s="56"/>
      <c r="GO140" s="56"/>
      <c r="GP140" s="56"/>
      <c r="GQ140" s="56"/>
      <c r="GR140" s="56"/>
      <c r="GS140" s="56"/>
      <c r="GT140" s="56"/>
      <c r="GU140" s="56"/>
      <c r="GV140" s="56"/>
      <c r="GW140" s="56"/>
    </row>
    <row r="141" spans="7:205" ht="20.100000000000001" customHeight="1">
      <c r="G141" s="54"/>
      <c r="H141" s="54"/>
      <c r="I141" s="54"/>
      <c r="J141" s="54"/>
      <c r="K141" s="54"/>
      <c r="L141" s="54"/>
      <c r="M141" s="54"/>
      <c r="N141" s="54"/>
      <c r="O141" s="54"/>
      <c r="P141" s="54"/>
      <c r="Q141" s="54"/>
      <c r="R141" s="54"/>
      <c r="S141" s="54"/>
      <c r="T141" s="54"/>
      <c r="U141" s="54"/>
      <c r="V141" s="54"/>
      <c r="W141" s="54"/>
      <c r="X141" s="54"/>
      <c r="Y141" s="54"/>
      <c r="Z141" s="54"/>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c r="CJ141" s="56"/>
      <c r="CK141" s="56"/>
      <c r="CL141" s="56"/>
      <c r="CM141" s="56"/>
      <c r="CN141" s="56"/>
      <c r="CO141" s="56"/>
      <c r="CP141" s="56"/>
      <c r="CQ141" s="56"/>
      <c r="CR141" s="56"/>
      <c r="CS141" s="56"/>
      <c r="CT141" s="56"/>
      <c r="CU141" s="56"/>
      <c r="CV141" s="56"/>
      <c r="CW141" s="56"/>
      <c r="CX141" s="56"/>
      <c r="CY141" s="56"/>
      <c r="CZ141" s="56"/>
      <c r="DA141" s="56"/>
      <c r="DB141" s="56"/>
      <c r="DC141" s="56"/>
      <c r="DD141" s="56"/>
      <c r="DE141" s="56"/>
      <c r="DF141" s="56"/>
      <c r="DG141" s="56"/>
      <c r="DH141" s="56"/>
      <c r="DI141" s="56"/>
      <c r="DJ141" s="56"/>
      <c r="DK141" s="56"/>
      <c r="DL141" s="56"/>
      <c r="DM141" s="56"/>
      <c r="DN141" s="56"/>
      <c r="DO141" s="56"/>
      <c r="DP141" s="56"/>
      <c r="DQ141" s="56"/>
      <c r="DR141" s="56"/>
      <c r="DS141" s="56"/>
      <c r="DT141" s="56"/>
      <c r="DU141" s="56"/>
      <c r="DV141" s="56"/>
      <c r="DW141" s="56"/>
      <c r="DX141" s="56"/>
      <c r="DY141" s="56"/>
      <c r="DZ141" s="56"/>
      <c r="EA141" s="56"/>
      <c r="EB141" s="56"/>
      <c r="EC141" s="56"/>
      <c r="ED141" s="56"/>
      <c r="EE141" s="56"/>
      <c r="EF141" s="56"/>
      <c r="EG141" s="56"/>
      <c r="EH141" s="56"/>
      <c r="EI141" s="56"/>
      <c r="EJ141" s="56"/>
      <c r="EK141" s="56"/>
      <c r="EL141" s="56"/>
      <c r="EM141" s="56"/>
      <c r="EN141" s="56"/>
      <c r="EO141" s="56"/>
      <c r="EP141" s="56"/>
      <c r="EQ141" s="56"/>
      <c r="ER141" s="56"/>
      <c r="ES141" s="56"/>
      <c r="ET141" s="56"/>
      <c r="EU141" s="56"/>
      <c r="EV141" s="56"/>
      <c r="EW141" s="56"/>
      <c r="EX141" s="56"/>
      <c r="EY141" s="56"/>
      <c r="EZ141" s="56"/>
      <c r="FA141" s="56"/>
      <c r="FB141" s="56"/>
      <c r="FC141" s="56"/>
      <c r="FD141" s="56"/>
      <c r="FE141" s="56"/>
      <c r="FF141" s="56"/>
      <c r="FG141" s="56"/>
      <c r="FH141" s="56"/>
      <c r="FI141" s="56"/>
      <c r="FJ141" s="56"/>
      <c r="FK141" s="56"/>
      <c r="FL141" s="56"/>
      <c r="FM141" s="56"/>
      <c r="FN141" s="56"/>
      <c r="FO141" s="56"/>
      <c r="FP141" s="56"/>
      <c r="FQ141" s="56"/>
      <c r="FR141" s="56"/>
      <c r="FS141" s="56"/>
      <c r="FT141" s="56"/>
      <c r="FU141" s="56"/>
      <c r="FV141" s="56"/>
      <c r="FW141" s="56"/>
      <c r="FX141" s="56"/>
      <c r="FY141" s="56"/>
      <c r="FZ141" s="56"/>
      <c r="GA141" s="56"/>
      <c r="GB141" s="56"/>
      <c r="GC141" s="56"/>
      <c r="GD141" s="56"/>
      <c r="GE141" s="56"/>
      <c r="GF141" s="56"/>
      <c r="GG141" s="56"/>
      <c r="GH141" s="56"/>
      <c r="GI141" s="56"/>
      <c r="GJ141" s="56"/>
      <c r="GK141" s="56"/>
      <c r="GL141" s="56"/>
      <c r="GM141" s="56"/>
      <c r="GN141" s="56"/>
      <c r="GO141" s="56"/>
      <c r="GP141" s="56"/>
      <c r="GQ141" s="56"/>
      <c r="GR141" s="56"/>
      <c r="GS141" s="56"/>
      <c r="GT141" s="56"/>
      <c r="GU141" s="56"/>
      <c r="GV141" s="56"/>
      <c r="GW141" s="56"/>
    </row>
    <row r="142" spans="7:205" ht="20.100000000000001" customHeight="1">
      <c r="G142" s="54"/>
      <c r="H142" s="54"/>
      <c r="I142" s="54"/>
      <c r="J142" s="54"/>
      <c r="K142" s="54"/>
      <c r="L142" s="54"/>
      <c r="M142" s="54"/>
      <c r="N142" s="54"/>
      <c r="O142" s="54"/>
      <c r="P142" s="54"/>
      <c r="Q142" s="54"/>
      <c r="R142" s="54"/>
      <c r="S142" s="54"/>
      <c r="T142" s="54"/>
      <c r="U142" s="54"/>
      <c r="V142" s="54"/>
      <c r="W142" s="54"/>
      <c r="X142" s="54"/>
      <c r="Y142" s="54"/>
      <c r="Z142" s="54"/>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56"/>
      <c r="BN142" s="56"/>
      <c r="BO142" s="56"/>
      <c r="BP142" s="56"/>
      <c r="BQ142" s="56"/>
      <c r="BR142" s="56"/>
      <c r="BS142" s="56"/>
      <c r="BT142" s="56"/>
      <c r="BU142" s="56"/>
      <c r="BV142" s="56"/>
      <c r="BW142" s="56"/>
      <c r="BX142" s="56"/>
      <c r="BY142" s="56"/>
      <c r="BZ142" s="56"/>
      <c r="CA142" s="56"/>
      <c r="CB142" s="56"/>
      <c r="CC142" s="56"/>
      <c r="CD142" s="56"/>
      <c r="CE142" s="56"/>
      <c r="CF142" s="56"/>
      <c r="CG142" s="56"/>
      <c r="CH142" s="56"/>
      <c r="CI142" s="56"/>
      <c r="CJ142" s="56"/>
      <c r="CK142" s="56"/>
      <c r="CL142" s="56"/>
      <c r="CM142" s="56"/>
      <c r="CN142" s="56"/>
      <c r="CO142" s="56"/>
      <c r="CP142" s="56"/>
      <c r="CQ142" s="56"/>
      <c r="CR142" s="56"/>
      <c r="CS142" s="56"/>
      <c r="CT142" s="56"/>
      <c r="CU142" s="56"/>
      <c r="CV142" s="56"/>
      <c r="CW142" s="56"/>
      <c r="CX142" s="56"/>
      <c r="CY142" s="56"/>
      <c r="CZ142" s="56"/>
      <c r="DA142" s="56"/>
      <c r="DB142" s="56"/>
      <c r="DC142" s="56"/>
      <c r="DD142" s="56"/>
      <c r="DE142" s="56"/>
      <c r="DF142" s="56"/>
      <c r="DG142" s="56"/>
      <c r="DH142" s="56"/>
      <c r="DI142" s="56"/>
      <c r="DJ142" s="56"/>
      <c r="DK142" s="56"/>
      <c r="DL142" s="56"/>
      <c r="DM142" s="56"/>
      <c r="DN142" s="56"/>
      <c r="DO142" s="56"/>
      <c r="DP142" s="56"/>
      <c r="DQ142" s="56"/>
      <c r="DR142" s="56"/>
      <c r="DS142" s="56"/>
      <c r="DT142" s="56"/>
      <c r="DU142" s="56"/>
      <c r="DV142" s="56"/>
      <c r="DW142" s="56"/>
      <c r="DX142" s="56"/>
      <c r="DY142" s="56"/>
      <c r="DZ142" s="56"/>
      <c r="EA142" s="56"/>
      <c r="EB142" s="56"/>
      <c r="EC142" s="56"/>
      <c r="ED142" s="56"/>
      <c r="EE142" s="56"/>
      <c r="EF142" s="56"/>
      <c r="EG142" s="56"/>
      <c r="EH142" s="56"/>
      <c r="EI142" s="56"/>
      <c r="EJ142" s="56"/>
      <c r="EK142" s="56"/>
      <c r="EL142" s="56"/>
      <c r="EM142" s="56"/>
      <c r="EN142" s="56"/>
      <c r="EO142" s="56"/>
      <c r="EP142" s="56"/>
      <c r="EQ142" s="56"/>
      <c r="ER142" s="56"/>
      <c r="ES142" s="56"/>
      <c r="ET142" s="56"/>
      <c r="EU142" s="56"/>
      <c r="EV142" s="56"/>
      <c r="EW142" s="56"/>
      <c r="EX142" s="56"/>
      <c r="EY142" s="56"/>
      <c r="EZ142" s="56"/>
      <c r="FA142" s="56"/>
      <c r="FB142" s="56"/>
      <c r="FC142" s="56"/>
      <c r="FD142" s="56"/>
      <c r="FE142" s="56"/>
      <c r="FF142" s="56"/>
      <c r="FG142" s="56"/>
      <c r="FH142" s="56"/>
      <c r="FI142" s="56"/>
      <c r="FJ142" s="56"/>
      <c r="FK142" s="56"/>
      <c r="FL142" s="56"/>
      <c r="FM142" s="56"/>
      <c r="FN142" s="56"/>
      <c r="FO142" s="56"/>
      <c r="FP142" s="56"/>
      <c r="FQ142" s="56"/>
      <c r="FR142" s="56"/>
      <c r="FS142" s="56"/>
      <c r="FT142" s="56"/>
      <c r="FU142" s="56"/>
      <c r="FV142" s="56"/>
      <c r="FW142" s="56"/>
      <c r="FX142" s="56"/>
      <c r="FY142" s="56"/>
      <c r="FZ142" s="56"/>
      <c r="GA142" s="56"/>
      <c r="GB142" s="56"/>
      <c r="GC142" s="56"/>
      <c r="GD142" s="56"/>
      <c r="GE142" s="56"/>
      <c r="GF142" s="56"/>
      <c r="GG142" s="56"/>
      <c r="GH142" s="56"/>
      <c r="GI142" s="56"/>
      <c r="GJ142" s="56"/>
      <c r="GK142" s="56"/>
      <c r="GL142" s="56"/>
      <c r="GM142" s="56"/>
      <c r="GN142" s="56"/>
      <c r="GO142" s="56"/>
      <c r="GP142" s="56"/>
      <c r="GQ142" s="56"/>
      <c r="GR142" s="56"/>
      <c r="GS142" s="56"/>
      <c r="GT142" s="56"/>
      <c r="GU142" s="56"/>
      <c r="GV142" s="56"/>
      <c r="GW142" s="56"/>
    </row>
    <row r="143" spans="7:205" ht="20.100000000000001" customHeight="1">
      <c r="G143" s="54"/>
      <c r="H143" s="54"/>
      <c r="I143" s="54"/>
      <c r="J143" s="54"/>
      <c r="K143" s="54"/>
      <c r="L143" s="54"/>
      <c r="M143" s="54"/>
      <c r="N143" s="54"/>
      <c r="O143" s="54"/>
      <c r="P143" s="54"/>
      <c r="Q143" s="54"/>
      <c r="R143" s="54"/>
      <c r="S143" s="54"/>
      <c r="T143" s="54"/>
      <c r="U143" s="54"/>
      <c r="V143" s="54"/>
      <c r="W143" s="54"/>
      <c r="X143" s="54"/>
      <c r="Y143" s="54"/>
      <c r="Z143" s="54"/>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56"/>
      <c r="BN143" s="56"/>
      <c r="BO143" s="56"/>
      <c r="BP143" s="56"/>
      <c r="BQ143" s="56"/>
      <c r="BR143" s="56"/>
      <c r="BS143" s="56"/>
      <c r="BT143" s="56"/>
      <c r="BU143" s="56"/>
      <c r="BV143" s="56"/>
      <c r="BW143" s="56"/>
      <c r="BX143" s="56"/>
      <c r="BY143" s="56"/>
      <c r="BZ143" s="56"/>
      <c r="CA143" s="56"/>
      <c r="CB143" s="56"/>
      <c r="CC143" s="56"/>
      <c r="CD143" s="56"/>
      <c r="CE143" s="56"/>
      <c r="CF143" s="56"/>
      <c r="CG143" s="56"/>
      <c r="CH143" s="56"/>
      <c r="CI143" s="56"/>
      <c r="CJ143" s="56"/>
      <c r="CK143" s="56"/>
      <c r="CL143" s="56"/>
      <c r="CM143" s="56"/>
      <c r="CN143" s="56"/>
      <c r="CO143" s="56"/>
      <c r="CP143" s="56"/>
      <c r="CQ143" s="56"/>
      <c r="CR143" s="56"/>
      <c r="CS143" s="56"/>
      <c r="CT143" s="56"/>
      <c r="CU143" s="56"/>
      <c r="CV143" s="56"/>
      <c r="CW143" s="56"/>
      <c r="CX143" s="56"/>
      <c r="CY143" s="56"/>
      <c r="CZ143" s="56"/>
      <c r="DA143" s="56"/>
      <c r="DB143" s="56"/>
      <c r="DC143" s="56"/>
      <c r="DD143" s="56"/>
      <c r="DE143" s="56"/>
      <c r="DF143" s="56"/>
      <c r="DG143" s="56"/>
      <c r="DH143" s="56"/>
      <c r="DI143" s="56"/>
      <c r="DJ143" s="56"/>
      <c r="DK143" s="56"/>
      <c r="DL143" s="56"/>
      <c r="DM143" s="56"/>
      <c r="DN143" s="56"/>
      <c r="DO143" s="56"/>
      <c r="DP143" s="56"/>
      <c r="DQ143" s="56"/>
      <c r="DR143" s="56"/>
      <c r="DS143" s="56"/>
      <c r="DT143" s="56"/>
      <c r="DU143" s="56"/>
      <c r="DV143" s="56"/>
      <c r="DW143" s="56"/>
      <c r="DX143" s="56"/>
      <c r="DY143" s="56"/>
      <c r="DZ143" s="56"/>
      <c r="EA143" s="56"/>
      <c r="EB143" s="56"/>
      <c r="EC143" s="56"/>
      <c r="ED143" s="56"/>
      <c r="EE143" s="56"/>
      <c r="EF143" s="56"/>
      <c r="EG143" s="56"/>
      <c r="EH143" s="56"/>
      <c r="EI143" s="56"/>
      <c r="EJ143" s="56"/>
      <c r="EK143" s="56"/>
      <c r="EL143" s="56"/>
      <c r="EM143" s="56"/>
      <c r="EN143" s="56"/>
      <c r="EO143" s="56"/>
      <c r="EP143" s="56"/>
      <c r="EQ143" s="56"/>
      <c r="ER143" s="56"/>
      <c r="ES143" s="56"/>
      <c r="ET143" s="56"/>
      <c r="EU143" s="56"/>
      <c r="EV143" s="56"/>
      <c r="EW143" s="56"/>
      <c r="EX143" s="56"/>
      <c r="EY143" s="56"/>
      <c r="EZ143" s="56"/>
      <c r="FA143" s="56"/>
      <c r="FB143" s="56"/>
      <c r="FC143" s="56"/>
      <c r="FD143" s="56"/>
      <c r="FE143" s="56"/>
      <c r="FF143" s="56"/>
      <c r="FG143" s="56"/>
      <c r="FH143" s="56"/>
      <c r="FI143" s="56"/>
      <c r="FJ143" s="56"/>
      <c r="FK143" s="56"/>
      <c r="FL143" s="56"/>
      <c r="FM143" s="56"/>
      <c r="FN143" s="56"/>
      <c r="FO143" s="56"/>
      <c r="FP143" s="56"/>
      <c r="FQ143" s="56"/>
      <c r="FR143" s="56"/>
      <c r="FS143" s="56"/>
      <c r="FT143" s="56"/>
      <c r="FU143" s="56"/>
      <c r="FV143" s="56"/>
      <c r="FW143" s="56"/>
      <c r="FX143" s="56"/>
      <c r="FY143" s="56"/>
      <c r="FZ143" s="56"/>
      <c r="GA143" s="56"/>
      <c r="GB143" s="56"/>
      <c r="GC143" s="56"/>
      <c r="GD143" s="56"/>
      <c r="GE143" s="56"/>
      <c r="GF143" s="56"/>
      <c r="GG143" s="56"/>
      <c r="GH143" s="56"/>
      <c r="GI143" s="56"/>
      <c r="GJ143" s="56"/>
      <c r="GK143" s="56"/>
      <c r="GL143" s="56"/>
      <c r="GM143" s="56"/>
      <c r="GN143" s="56"/>
      <c r="GO143" s="56"/>
      <c r="GP143" s="56"/>
      <c r="GQ143" s="56"/>
      <c r="GR143" s="56"/>
      <c r="GS143" s="56"/>
      <c r="GT143" s="56"/>
      <c r="GU143" s="56"/>
      <c r="GV143" s="56"/>
      <c r="GW143" s="56"/>
    </row>
    <row r="144" spans="7:205" ht="20.100000000000001" customHeight="1">
      <c r="G144" s="54"/>
      <c r="H144" s="54"/>
      <c r="I144" s="54"/>
      <c r="J144" s="54"/>
      <c r="K144" s="54"/>
      <c r="L144" s="54"/>
      <c r="M144" s="54"/>
      <c r="N144" s="54"/>
      <c r="O144" s="54"/>
      <c r="P144" s="54"/>
      <c r="Q144" s="54"/>
      <c r="R144" s="54"/>
      <c r="S144" s="54"/>
      <c r="T144" s="54"/>
      <c r="U144" s="54"/>
      <c r="V144" s="54"/>
      <c r="W144" s="54"/>
      <c r="X144" s="54"/>
      <c r="Y144" s="54"/>
      <c r="Z144" s="54"/>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c r="BF144" s="56"/>
      <c r="BG144" s="56"/>
      <c r="BH144" s="56"/>
      <c r="BI144" s="56"/>
      <c r="BJ144" s="56"/>
      <c r="BK144" s="56"/>
      <c r="BL144" s="56"/>
      <c r="BM144" s="56"/>
      <c r="BN144" s="56"/>
      <c r="BO144" s="56"/>
      <c r="BP144" s="56"/>
      <c r="BQ144" s="56"/>
      <c r="BR144" s="56"/>
      <c r="BS144" s="56"/>
      <c r="BT144" s="56"/>
      <c r="BU144" s="56"/>
      <c r="BV144" s="56"/>
      <c r="BW144" s="56"/>
      <c r="BX144" s="56"/>
      <c r="BY144" s="56"/>
      <c r="BZ144" s="56"/>
      <c r="CA144" s="56"/>
      <c r="CB144" s="56"/>
      <c r="CC144" s="56"/>
      <c r="CD144" s="56"/>
      <c r="CE144" s="56"/>
      <c r="CF144" s="56"/>
      <c r="CG144" s="56"/>
      <c r="CH144" s="56"/>
      <c r="CI144" s="56"/>
      <c r="CJ144" s="56"/>
      <c r="CK144" s="56"/>
      <c r="CL144" s="56"/>
      <c r="CM144" s="56"/>
      <c r="CN144" s="56"/>
      <c r="CO144" s="56"/>
      <c r="CP144" s="56"/>
      <c r="CQ144" s="56"/>
      <c r="CR144" s="56"/>
      <c r="CS144" s="56"/>
      <c r="CT144" s="56"/>
      <c r="CU144" s="56"/>
      <c r="CV144" s="56"/>
      <c r="CW144" s="56"/>
      <c r="CX144" s="56"/>
      <c r="CY144" s="56"/>
      <c r="CZ144" s="56"/>
      <c r="DA144" s="56"/>
      <c r="DB144" s="56"/>
      <c r="DC144" s="56"/>
      <c r="DD144" s="56"/>
      <c r="DE144" s="56"/>
      <c r="DF144" s="56"/>
      <c r="DG144" s="56"/>
      <c r="DH144" s="56"/>
      <c r="DI144" s="56"/>
      <c r="DJ144" s="56"/>
      <c r="DK144" s="56"/>
      <c r="DL144" s="56"/>
      <c r="DM144" s="56"/>
      <c r="DN144" s="56"/>
      <c r="DO144" s="56"/>
      <c r="DP144" s="56"/>
      <c r="DQ144" s="56"/>
      <c r="DR144" s="56"/>
      <c r="DS144" s="56"/>
      <c r="DT144" s="56"/>
      <c r="DU144" s="56"/>
      <c r="DV144" s="56"/>
      <c r="DW144" s="56"/>
      <c r="DX144" s="56"/>
      <c r="DY144" s="56"/>
      <c r="DZ144" s="56"/>
      <c r="EA144" s="56"/>
      <c r="EB144" s="56"/>
      <c r="EC144" s="56"/>
      <c r="ED144" s="56"/>
      <c r="EE144" s="56"/>
      <c r="EF144" s="56"/>
      <c r="EG144" s="56"/>
      <c r="EH144" s="56"/>
      <c r="EI144" s="56"/>
      <c r="EJ144" s="56"/>
      <c r="EK144" s="56"/>
      <c r="EL144" s="56"/>
      <c r="EM144" s="56"/>
      <c r="EN144" s="56"/>
      <c r="EO144" s="56"/>
      <c r="EP144" s="56"/>
      <c r="EQ144" s="56"/>
      <c r="ER144" s="56"/>
      <c r="ES144" s="56"/>
      <c r="ET144" s="56"/>
      <c r="EU144" s="56"/>
      <c r="EV144" s="56"/>
      <c r="EW144" s="56"/>
      <c r="EX144" s="56"/>
      <c r="EY144" s="56"/>
      <c r="EZ144" s="56"/>
      <c r="FA144" s="56"/>
      <c r="FB144" s="56"/>
      <c r="FC144" s="56"/>
      <c r="FD144" s="56"/>
      <c r="FE144" s="56"/>
      <c r="FF144" s="56"/>
      <c r="FG144" s="56"/>
      <c r="FH144" s="56"/>
      <c r="FI144" s="56"/>
      <c r="FJ144" s="56"/>
      <c r="FK144" s="56"/>
      <c r="FL144" s="56"/>
      <c r="FM144" s="56"/>
      <c r="FN144" s="56"/>
      <c r="FO144" s="56"/>
      <c r="FP144" s="56"/>
      <c r="FQ144" s="56"/>
      <c r="FR144" s="56"/>
      <c r="FS144" s="56"/>
      <c r="FT144" s="56"/>
      <c r="FU144" s="56"/>
      <c r="FV144" s="56"/>
      <c r="FW144" s="56"/>
      <c r="FX144" s="56"/>
      <c r="FY144" s="56"/>
      <c r="FZ144" s="56"/>
      <c r="GA144" s="56"/>
      <c r="GB144" s="56"/>
      <c r="GC144" s="56"/>
      <c r="GD144" s="56"/>
      <c r="GE144" s="56"/>
      <c r="GF144" s="56"/>
      <c r="GG144" s="56"/>
      <c r="GH144" s="56"/>
      <c r="GI144" s="56"/>
      <c r="GJ144" s="56"/>
      <c r="GK144" s="56"/>
      <c r="GL144" s="56"/>
      <c r="GM144" s="56"/>
      <c r="GN144" s="56"/>
      <c r="GO144" s="56"/>
      <c r="GP144" s="56"/>
      <c r="GQ144" s="56"/>
      <c r="GR144" s="56"/>
      <c r="GS144" s="56"/>
      <c r="GT144" s="56"/>
      <c r="GU144" s="56"/>
      <c r="GV144" s="56"/>
      <c r="GW144" s="56"/>
    </row>
    <row r="145" spans="7:205" ht="20.100000000000001" customHeight="1">
      <c r="G145" s="54"/>
      <c r="H145" s="54"/>
      <c r="I145" s="54"/>
      <c r="J145" s="54"/>
      <c r="K145" s="54"/>
      <c r="L145" s="54"/>
      <c r="M145" s="54"/>
      <c r="N145" s="54"/>
      <c r="O145" s="54"/>
      <c r="P145" s="54"/>
      <c r="Q145" s="54"/>
      <c r="R145" s="54"/>
      <c r="S145" s="54"/>
      <c r="T145" s="54"/>
      <c r="U145" s="54"/>
      <c r="V145" s="54"/>
      <c r="W145" s="54"/>
      <c r="X145" s="54"/>
      <c r="Y145" s="54"/>
      <c r="Z145" s="54"/>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c r="BF145" s="56"/>
      <c r="BG145" s="56"/>
      <c r="BH145" s="56"/>
      <c r="BI145" s="56"/>
      <c r="BJ145" s="56"/>
      <c r="BK145" s="56"/>
      <c r="BL145" s="56"/>
      <c r="BM145" s="56"/>
      <c r="BN145" s="56"/>
      <c r="BO145" s="56"/>
      <c r="BP145" s="56"/>
      <c r="BQ145" s="56"/>
      <c r="BR145" s="56"/>
      <c r="BS145" s="56"/>
      <c r="BT145" s="56"/>
      <c r="BU145" s="56"/>
      <c r="BV145" s="56"/>
      <c r="BW145" s="56"/>
      <c r="BX145" s="56"/>
      <c r="BY145" s="56"/>
      <c r="BZ145" s="56"/>
      <c r="CA145" s="56"/>
      <c r="CB145" s="56"/>
      <c r="CC145" s="56"/>
      <c r="CD145" s="56"/>
      <c r="CE145" s="56"/>
      <c r="CF145" s="56"/>
      <c r="CG145" s="56"/>
      <c r="CH145" s="56"/>
      <c r="CI145" s="56"/>
      <c r="CJ145" s="56"/>
      <c r="CK145" s="56"/>
      <c r="CL145" s="56"/>
      <c r="CM145" s="56"/>
      <c r="CN145" s="56"/>
      <c r="CO145" s="56"/>
      <c r="CP145" s="56"/>
      <c r="CQ145" s="56"/>
      <c r="CR145" s="56"/>
      <c r="CS145" s="56"/>
      <c r="CT145" s="56"/>
      <c r="CU145" s="56"/>
      <c r="CV145" s="56"/>
      <c r="CW145" s="56"/>
      <c r="CX145" s="56"/>
      <c r="CY145" s="56"/>
      <c r="CZ145" s="56"/>
      <c r="DA145" s="56"/>
      <c r="DB145" s="56"/>
      <c r="DC145" s="56"/>
      <c r="DD145" s="56"/>
      <c r="DE145" s="56"/>
      <c r="DF145" s="56"/>
      <c r="DG145" s="56"/>
      <c r="DH145" s="56"/>
      <c r="DI145" s="56"/>
      <c r="DJ145" s="56"/>
      <c r="DK145" s="56"/>
      <c r="DL145" s="56"/>
      <c r="DM145" s="56"/>
      <c r="DN145" s="56"/>
      <c r="DO145" s="56"/>
      <c r="DP145" s="56"/>
      <c r="DQ145" s="56"/>
      <c r="DR145" s="56"/>
      <c r="DS145" s="56"/>
      <c r="DT145" s="56"/>
      <c r="DU145" s="56"/>
      <c r="DV145" s="56"/>
      <c r="DW145" s="56"/>
      <c r="DX145" s="56"/>
      <c r="DY145" s="56"/>
      <c r="DZ145" s="56"/>
      <c r="EA145" s="56"/>
      <c r="EB145" s="56"/>
      <c r="EC145" s="56"/>
      <c r="ED145" s="56"/>
      <c r="EE145" s="56"/>
      <c r="EF145" s="56"/>
      <c r="EG145" s="56"/>
      <c r="EH145" s="56"/>
      <c r="EI145" s="56"/>
      <c r="EJ145" s="56"/>
      <c r="EK145" s="56"/>
      <c r="EL145" s="56"/>
      <c r="EM145" s="56"/>
      <c r="EN145" s="56"/>
      <c r="EO145" s="56"/>
      <c r="EP145" s="56"/>
      <c r="EQ145" s="56"/>
      <c r="ER145" s="56"/>
      <c r="ES145" s="56"/>
      <c r="ET145" s="56"/>
      <c r="EU145" s="56"/>
      <c r="EV145" s="56"/>
      <c r="EW145" s="56"/>
      <c r="EX145" s="56"/>
      <c r="EY145" s="56"/>
      <c r="EZ145" s="56"/>
      <c r="FA145" s="56"/>
      <c r="FB145" s="56"/>
      <c r="FC145" s="56"/>
      <c r="FD145" s="56"/>
      <c r="FE145" s="56"/>
      <c r="FF145" s="56"/>
      <c r="FG145" s="56"/>
      <c r="FH145" s="56"/>
      <c r="FI145" s="56"/>
      <c r="FJ145" s="56"/>
      <c r="FK145" s="56"/>
      <c r="FL145" s="56"/>
      <c r="FM145" s="56"/>
      <c r="FN145" s="56"/>
      <c r="FO145" s="56"/>
      <c r="FP145" s="56"/>
      <c r="FQ145" s="56"/>
      <c r="FR145" s="56"/>
      <c r="FS145" s="56"/>
      <c r="FT145" s="56"/>
      <c r="FU145" s="56"/>
      <c r="FV145" s="56"/>
      <c r="FW145" s="56"/>
      <c r="FX145" s="56"/>
      <c r="FY145" s="56"/>
      <c r="FZ145" s="56"/>
      <c r="GA145" s="56"/>
      <c r="GB145" s="56"/>
      <c r="GC145" s="56"/>
      <c r="GD145" s="56"/>
      <c r="GE145" s="56"/>
      <c r="GF145" s="56"/>
      <c r="GG145" s="56"/>
      <c r="GH145" s="56"/>
      <c r="GI145" s="56"/>
      <c r="GJ145" s="56"/>
      <c r="GK145" s="56"/>
      <c r="GL145" s="56"/>
      <c r="GM145" s="56"/>
      <c r="GN145" s="56"/>
      <c r="GO145" s="56"/>
      <c r="GP145" s="56"/>
      <c r="GQ145" s="56"/>
      <c r="GR145" s="56"/>
      <c r="GS145" s="56"/>
      <c r="GT145" s="56"/>
      <c r="GU145" s="56"/>
      <c r="GV145" s="56"/>
      <c r="GW145" s="56"/>
    </row>
    <row r="146" spans="7:205" ht="20.100000000000001" customHeight="1">
      <c r="G146" s="54"/>
      <c r="H146" s="54"/>
      <c r="I146" s="54"/>
      <c r="J146" s="54"/>
      <c r="K146" s="54"/>
      <c r="L146" s="54"/>
      <c r="M146" s="54"/>
      <c r="N146" s="54"/>
      <c r="O146" s="54"/>
      <c r="P146" s="54"/>
      <c r="Q146" s="54"/>
      <c r="R146" s="54"/>
      <c r="S146" s="54"/>
      <c r="T146" s="54"/>
      <c r="U146" s="54"/>
      <c r="V146" s="54"/>
      <c r="W146" s="54"/>
      <c r="X146" s="54"/>
      <c r="Y146" s="54"/>
      <c r="Z146" s="54"/>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c r="BF146" s="56"/>
      <c r="BG146" s="56"/>
      <c r="BH146" s="56"/>
      <c r="BI146" s="56"/>
      <c r="BJ146" s="56"/>
      <c r="BK146" s="56"/>
      <c r="BL146" s="56"/>
      <c r="BM146" s="56"/>
      <c r="BN146" s="56"/>
      <c r="BO146" s="56"/>
      <c r="BP146" s="56"/>
      <c r="BQ146" s="56"/>
      <c r="BR146" s="56"/>
      <c r="BS146" s="56"/>
      <c r="BT146" s="56"/>
      <c r="BU146" s="56"/>
      <c r="BV146" s="56"/>
      <c r="BW146" s="56"/>
      <c r="BX146" s="56"/>
      <c r="BY146" s="56"/>
      <c r="BZ146" s="56"/>
      <c r="CA146" s="56"/>
      <c r="CB146" s="56"/>
      <c r="CC146" s="56"/>
      <c r="CD146" s="56"/>
      <c r="CE146" s="56"/>
      <c r="CF146" s="56"/>
      <c r="CG146" s="56"/>
      <c r="CH146" s="56"/>
      <c r="CI146" s="56"/>
      <c r="CJ146" s="56"/>
      <c r="CK146" s="56"/>
      <c r="CL146" s="56"/>
      <c r="CM146" s="56"/>
      <c r="CN146" s="56"/>
      <c r="CO146" s="56"/>
      <c r="CP146" s="56"/>
      <c r="CQ146" s="56"/>
      <c r="CR146" s="56"/>
      <c r="CS146" s="56"/>
      <c r="CT146" s="56"/>
      <c r="CU146" s="56"/>
      <c r="CV146" s="56"/>
      <c r="CW146" s="56"/>
      <c r="CX146" s="56"/>
      <c r="CY146" s="56"/>
      <c r="CZ146" s="56"/>
      <c r="DA146" s="56"/>
      <c r="DB146" s="56"/>
      <c r="DC146" s="56"/>
      <c r="DD146" s="56"/>
      <c r="DE146" s="56"/>
      <c r="DF146" s="56"/>
      <c r="DG146" s="56"/>
      <c r="DH146" s="56"/>
      <c r="DI146" s="56"/>
      <c r="DJ146" s="56"/>
      <c r="DK146" s="56"/>
      <c r="DL146" s="56"/>
      <c r="DM146" s="56"/>
      <c r="DN146" s="56"/>
      <c r="DO146" s="56"/>
      <c r="DP146" s="56"/>
      <c r="DQ146" s="56"/>
      <c r="DR146" s="56"/>
      <c r="DS146" s="56"/>
      <c r="DT146" s="56"/>
      <c r="DU146" s="56"/>
      <c r="DV146" s="56"/>
      <c r="DW146" s="56"/>
      <c r="DX146" s="56"/>
      <c r="DY146" s="56"/>
      <c r="DZ146" s="56"/>
      <c r="EA146" s="56"/>
      <c r="EB146" s="56"/>
      <c r="EC146" s="56"/>
      <c r="ED146" s="56"/>
      <c r="EE146" s="56"/>
      <c r="EF146" s="56"/>
      <c r="EG146" s="56"/>
      <c r="EH146" s="56"/>
      <c r="EI146" s="56"/>
      <c r="EJ146" s="56"/>
      <c r="EK146" s="56"/>
      <c r="EL146" s="56"/>
      <c r="EM146" s="56"/>
      <c r="EN146" s="56"/>
      <c r="EO146" s="56"/>
      <c r="EP146" s="56"/>
      <c r="EQ146" s="56"/>
      <c r="ER146" s="56"/>
      <c r="ES146" s="56"/>
      <c r="ET146" s="56"/>
      <c r="EU146" s="56"/>
      <c r="EV146" s="56"/>
      <c r="EW146" s="56"/>
      <c r="EX146" s="56"/>
      <c r="EY146" s="56"/>
      <c r="EZ146" s="56"/>
      <c r="FA146" s="56"/>
      <c r="FB146" s="56"/>
      <c r="FC146" s="56"/>
      <c r="FD146" s="56"/>
      <c r="FE146" s="56"/>
      <c r="FF146" s="56"/>
      <c r="FG146" s="56"/>
      <c r="FH146" s="56"/>
      <c r="FI146" s="56"/>
      <c r="FJ146" s="56"/>
      <c r="FK146" s="56"/>
      <c r="FL146" s="56"/>
      <c r="FM146" s="56"/>
      <c r="FN146" s="56"/>
      <c r="FO146" s="56"/>
      <c r="FP146" s="56"/>
      <c r="FQ146" s="56"/>
      <c r="FR146" s="56"/>
      <c r="FS146" s="56"/>
      <c r="FT146" s="56"/>
      <c r="FU146" s="56"/>
      <c r="FV146" s="56"/>
      <c r="FW146" s="56"/>
      <c r="FX146" s="56"/>
      <c r="FY146" s="56"/>
      <c r="FZ146" s="56"/>
      <c r="GA146" s="56"/>
      <c r="GB146" s="56"/>
      <c r="GC146" s="56"/>
      <c r="GD146" s="56"/>
      <c r="GE146" s="56"/>
      <c r="GF146" s="56"/>
      <c r="GG146" s="56"/>
      <c r="GH146" s="56"/>
      <c r="GI146" s="56"/>
      <c r="GJ146" s="56"/>
      <c r="GK146" s="56"/>
      <c r="GL146" s="56"/>
      <c r="GM146" s="56"/>
      <c r="GN146" s="56"/>
      <c r="GO146" s="56"/>
      <c r="GP146" s="56"/>
      <c r="GQ146" s="56"/>
      <c r="GR146" s="56"/>
      <c r="GS146" s="56"/>
      <c r="GT146" s="56"/>
      <c r="GU146" s="56"/>
      <c r="GV146" s="56"/>
      <c r="GW146" s="56"/>
    </row>
    <row r="147" spans="7:205" ht="20.100000000000001" customHeight="1">
      <c r="G147" s="54"/>
      <c r="H147" s="54"/>
      <c r="I147" s="54"/>
      <c r="J147" s="54"/>
      <c r="K147" s="54"/>
      <c r="L147" s="54"/>
      <c r="M147" s="54"/>
      <c r="N147" s="54"/>
      <c r="O147" s="54"/>
      <c r="P147" s="54"/>
      <c r="Q147" s="54"/>
      <c r="R147" s="54"/>
      <c r="S147" s="54"/>
      <c r="T147" s="54"/>
      <c r="U147" s="54"/>
      <c r="V147" s="54"/>
      <c r="W147" s="54"/>
      <c r="X147" s="54"/>
      <c r="Y147" s="54"/>
      <c r="Z147" s="54"/>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56"/>
      <c r="BN147" s="56"/>
      <c r="BO147" s="56"/>
      <c r="BP147" s="56"/>
      <c r="BQ147" s="56"/>
      <c r="BR147" s="56"/>
      <c r="BS147" s="56"/>
      <c r="BT147" s="56"/>
      <c r="BU147" s="56"/>
      <c r="BV147" s="56"/>
      <c r="BW147" s="56"/>
      <c r="BX147" s="56"/>
      <c r="BY147" s="56"/>
      <c r="BZ147" s="56"/>
      <c r="CA147" s="56"/>
      <c r="CB147" s="56"/>
      <c r="CC147" s="56"/>
      <c r="CD147" s="56"/>
      <c r="CE147" s="56"/>
      <c r="CF147" s="56"/>
      <c r="CG147" s="56"/>
      <c r="CH147" s="56"/>
      <c r="CI147" s="56"/>
      <c r="CJ147" s="56"/>
      <c r="CK147" s="56"/>
      <c r="CL147" s="56"/>
      <c r="CM147" s="56"/>
      <c r="CN147" s="56"/>
      <c r="CO147" s="56"/>
      <c r="CP147" s="56"/>
      <c r="CQ147" s="56"/>
      <c r="CR147" s="56"/>
      <c r="CS147" s="56"/>
      <c r="CT147" s="56"/>
      <c r="CU147" s="56"/>
      <c r="CV147" s="56"/>
      <c r="CW147" s="56"/>
      <c r="CX147" s="56"/>
      <c r="CY147" s="56"/>
      <c r="CZ147" s="56"/>
      <c r="DA147" s="56"/>
      <c r="DB147" s="56"/>
      <c r="DC147" s="56"/>
      <c r="DD147" s="56"/>
      <c r="DE147" s="56"/>
      <c r="DF147" s="56"/>
      <c r="DG147" s="56"/>
      <c r="DH147" s="56"/>
      <c r="DI147" s="56"/>
      <c r="DJ147" s="56"/>
      <c r="DK147" s="56"/>
      <c r="DL147" s="56"/>
      <c r="DM147" s="56"/>
      <c r="DN147" s="56"/>
      <c r="DO147" s="56"/>
      <c r="DP147" s="56"/>
      <c r="DQ147" s="56"/>
      <c r="DR147" s="56"/>
      <c r="DS147" s="56"/>
      <c r="DT147" s="56"/>
      <c r="DU147" s="56"/>
      <c r="DV147" s="56"/>
      <c r="DW147" s="56"/>
      <c r="DX147" s="56"/>
      <c r="DY147" s="56"/>
      <c r="DZ147" s="56"/>
      <c r="EA147" s="56"/>
      <c r="EB147" s="56"/>
      <c r="EC147" s="56"/>
      <c r="ED147" s="56"/>
      <c r="EE147" s="56"/>
      <c r="EF147" s="56"/>
      <c r="EG147" s="56"/>
      <c r="EH147" s="56"/>
      <c r="EI147" s="56"/>
      <c r="EJ147" s="56"/>
      <c r="EK147" s="56"/>
      <c r="EL147" s="56"/>
      <c r="EM147" s="56"/>
      <c r="EN147" s="56"/>
      <c r="EO147" s="56"/>
      <c r="EP147" s="56"/>
      <c r="EQ147" s="56"/>
      <c r="ER147" s="56"/>
      <c r="ES147" s="56"/>
      <c r="ET147" s="56"/>
      <c r="EU147" s="56"/>
      <c r="EV147" s="56"/>
      <c r="EW147" s="56"/>
      <c r="EX147" s="56"/>
      <c r="EY147" s="56"/>
      <c r="EZ147" s="56"/>
      <c r="FA147" s="56"/>
      <c r="FB147" s="56"/>
      <c r="FC147" s="56"/>
      <c r="FD147" s="56"/>
      <c r="FE147" s="56"/>
      <c r="FF147" s="56"/>
      <c r="FG147" s="56"/>
      <c r="FH147" s="56"/>
      <c r="FI147" s="56"/>
      <c r="FJ147" s="56"/>
      <c r="FK147" s="56"/>
      <c r="FL147" s="56"/>
      <c r="FM147" s="56"/>
      <c r="FN147" s="56"/>
      <c r="FO147" s="56"/>
      <c r="FP147" s="56"/>
      <c r="FQ147" s="56"/>
      <c r="FR147" s="56"/>
      <c r="FS147" s="56"/>
      <c r="FT147" s="56"/>
      <c r="FU147" s="56"/>
      <c r="FV147" s="56"/>
      <c r="FW147" s="56"/>
      <c r="FX147" s="56"/>
      <c r="FY147" s="56"/>
      <c r="FZ147" s="56"/>
      <c r="GA147" s="56"/>
      <c r="GB147" s="56"/>
      <c r="GC147" s="56"/>
      <c r="GD147" s="56"/>
      <c r="GE147" s="56"/>
      <c r="GF147" s="56"/>
      <c r="GG147" s="56"/>
      <c r="GH147" s="56"/>
      <c r="GI147" s="56"/>
      <c r="GJ147" s="56"/>
      <c r="GK147" s="56"/>
      <c r="GL147" s="56"/>
      <c r="GM147" s="56"/>
      <c r="GN147" s="56"/>
      <c r="GO147" s="56"/>
      <c r="GP147" s="56"/>
      <c r="GQ147" s="56"/>
      <c r="GR147" s="56"/>
      <c r="GS147" s="56"/>
      <c r="GT147" s="56"/>
      <c r="GU147" s="56"/>
      <c r="GV147" s="56"/>
      <c r="GW147" s="56"/>
    </row>
    <row r="148" spans="7:205" ht="20.100000000000001" customHeight="1">
      <c r="G148" s="54"/>
      <c r="H148" s="54"/>
      <c r="I148" s="54"/>
      <c r="J148" s="54"/>
      <c r="K148" s="54"/>
      <c r="L148" s="54"/>
      <c r="M148" s="54"/>
      <c r="N148" s="54"/>
      <c r="O148" s="54"/>
      <c r="P148" s="54"/>
      <c r="Q148" s="54"/>
      <c r="R148" s="54"/>
      <c r="S148" s="54"/>
      <c r="T148" s="54"/>
      <c r="U148" s="54"/>
      <c r="V148" s="54"/>
      <c r="W148" s="54"/>
      <c r="X148" s="54"/>
      <c r="Y148" s="54"/>
      <c r="Z148" s="54"/>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c r="BG148" s="56"/>
      <c r="BH148" s="56"/>
      <c r="BI148" s="56"/>
      <c r="BJ148" s="56"/>
      <c r="BK148" s="56"/>
      <c r="BL148" s="56"/>
      <c r="BM148" s="56"/>
      <c r="BN148" s="56"/>
      <c r="BO148" s="56"/>
      <c r="BP148" s="56"/>
      <c r="BQ148" s="56"/>
      <c r="BR148" s="56"/>
      <c r="BS148" s="56"/>
      <c r="BT148" s="56"/>
      <c r="BU148" s="56"/>
      <c r="BV148" s="56"/>
      <c r="BW148" s="56"/>
      <c r="BX148" s="56"/>
      <c r="BY148" s="56"/>
      <c r="BZ148" s="56"/>
      <c r="CA148" s="56"/>
      <c r="CB148" s="56"/>
      <c r="CC148" s="56"/>
      <c r="CD148" s="56"/>
      <c r="CE148" s="56"/>
      <c r="CF148" s="56"/>
      <c r="CG148" s="56"/>
      <c r="CH148" s="56"/>
      <c r="CI148" s="56"/>
      <c r="CJ148" s="56"/>
      <c r="CK148" s="56"/>
      <c r="CL148" s="56"/>
      <c r="CM148" s="56"/>
      <c r="CN148" s="56"/>
      <c r="CO148" s="56"/>
      <c r="CP148" s="56"/>
      <c r="CQ148" s="56"/>
      <c r="CR148" s="56"/>
      <c r="CS148" s="56"/>
      <c r="CT148" s="56"/>
      <c r="CU148" s="56"/>
      <c r="CV148" s="56"/>
      <c r="CW148" s="56"/>
      <c r="CX148" s="56"/>
      <c r="CY148" s="56"/>
      <c r="CZ148" s="56"/>
      <c r="DA148" s="56"/>
      <c r="DB148" s="56"/>
      <c r="DC148" s="56"/>
      <c r="DD148" s="56"/>
      <c r="DE148" s="56"/>
      <c r="DF148" s="56"/>
      <c r="DG148" s="56"/>
      <c r="DH148" s="56"/>
      <c r="DI148" s="56"/>
      <c r="DJ148" s="56"/>
      <c r="DK148" s="56"/>
      <c r="DL148" s="56"/>
      <c r="DM148" s="56"/>
      <c r="DN148" s="56"/>
      <c r="DO148" s="56"/>
      <c r="DP148" s="56"/>
      <c r="DQ148" s="56"/>
      <c r="DR148" s="56"/>
      <c r="DS148" s="56"/>
      <c r="DT148" s="56"/>
      <c r="DU148" s="56"/>
      <c r="DV148" s="56"/>
      <c r="DW148" s="56"/>
      <c r="DX148" s="56"/>
      <c r="DY148" s="56"/>
      <c r="DZ148" s="56"/>
      <c r="EA148" s="56"/>
      <c r="EB148" s="56"/>
      <c r="EC148" s="56"/>
      <c r="ED148" s="56"/>
      <c r="EE148" s="56"/>
      <c r="EF148" s="56"/>
      <c r="EG148" s="56"/>
      <c r="EH148" s="56"/>
      <c r="EI148" s="56"/>
      <c r="EJ148" s="56"/>
      <c r="EK148" s="56"/>
      <c r="EL148" s="56"/>
      <c r="EM148" s="56"/>
      <c r="EN148" s="56"/>
      <c r="EO148" s="56"/>
      <c r="EP148" s="56"/>
      <c r="EQ148" s="56"/>
      <c r="ER148" s="56"/>
      <c r="ES148" s="56"/>
      <c r="ET148" s="56"/>
      <c r="EU148" s="56"/>
      <c r="EV148" s="56"/>
      <c r="EW148" s="56"/>
      <c r="EX148" s="56"/>
      <c r="EY148" s="56"/>
      <c r="EZ148" s="56"/>
      <c r="FA148" s="56"/>
      <c r="FB148" s="56"/>
      <c r="FC148" s="56"/>
      <c r="FD148" s="56"/>
      <c r="FE148" s="56"/>
      <c r="FF148" s="56"/>
      <c r="FG148" s="56"/>
      <c r="FH148" s="56"/>
      <c r="FI148" s="56"/>
      <c r="FJ148" s="56"/>
      <c r="FK148" s="56"/>
      <c r="FL148" s="56"/>
      <c r="FM148" s="56"/>
      <c r="FN148" s="56"/>
      <c r="FO148" s="56"/>
      <c r="FP148" s="56"/>
      <c r="FQ148" s="56"/>
      <c r="FR148" s="56"/>
      <c r="FS148" s="56"/>
      <c r="FT148" s="56"/>
      <c r="FU148" s="56"/>
      <c r="FV148" s="56"/>
      <c r="FW148" s="56"/>
      <c r="FX148" s="56"/>
      <c r="FY148" s="56"/>
      <c r="FZ148" s="56"/>
      <c r="GA148" s="56"/>
      <c r="GB148" s="56"/>
      <c r="GC148" s="56"/>
      <c r="GD148" s="56"/>
      <c r="GE148" s="56"/>
      <c r="GF148" s="56"/>
      <c r="GG148" s="56"/>
      <c r="GH148" s="56"/>
      <c r="GI148" s="56"/>
      <c r="GJ148" s="56"/>
      <c r="GK148" s="56"/>
      <c r="GL148" s="56"/>
      <c r="GM148" s="56"/>
      <c r="GN148" s="56"/>
      <c r="GO148" s="56"/>
      <c r="GP148" s="56"/>
      <c r="GQ148" s="56"/>
      <c r="GR148" s="56"/>
      <c r="GS148" s="56"/>
      <c r="GT148" s="56"/>
      <c r="GU148" s="56"/>
      <c r="GV148" s="56"/>
      <c r="GW148" s="56"/>
    </row>
    <row r="149" spans="7:205" ht="20.100000000000001" customHeight="1">
      <c r="G149" s="54"/>
      <c r="H149" s="54"/>
      <c r="I149" s="54"/>
      <c r="J149" s="54"/>
      <c r="K149" s="54"/>
      <c r="L149" s="54"/>
      <c r="M149" s="54"/>
      <c r="N149" s="54"/>
      <c r="O149" s="54"/>
      <c r="P149" s="54"/>
      <c r="Q149" s="54"/>
      <c r="R149" s="54"/>
      <c r="S149" s="54"/>
      <c r="T149" s="54"/>
      <c r="U149" s="54"/>
      <c r="V149" s="54"/>
      <c r="W149" s="54"/>
      <c r="X149" s="54"/>
      <c r="Y149" s="54"/>
      <c r="Z149" s="54"/>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c r="BF149" s="56"/>
      <c r="BG149" s="56"/>
      <c r="BH149" s="56"/>
      <c r="BI149" s="56"/>
      <c r="BJ149" s="56"/>
      <c r="BK149" s="56"/>
      <c r="BL149" s="56"/>
      <c r="BM149" s="56"/>
      <c r="BN149" s="56"/>
      <c r="BO149" s="56"/>
      <c r="BP149" s="56"/>
      <c r="BQ149" s="56"/>
      <c r="BR149" s="56"/>
      <c r="BS149" s="56"/>
      <c r="BT149" s="56"/>
      <c r="BU149" s="56"/>
      <c r="BV149" s="56"/>
      <c r="BW149" s="56"/>
      <c r="BX149" s="56"/>
      <c r="BY149" s="56"/>
      <c r="BZ149" s="56"/>
      <c r="CA149" s="56"/>
      <c r="CB149" s="56"/>
      <c r="CC149" s="56"/>
      <c r="CD149" s="56"/>
      <c r="CE149" s="56"/>
      <c r="CF149" s="56"/>
      <c r="CG149" s="56"/>
      <c r="CH149" s="56"/>
      <c r="CI149" s="56"/>
      <c r="CJ149" s="56"/>
      <c r="CK149" s="56"/>
      <c r="CL149" s="56"/>
      <c r="CM149" s="56"/>
      <c r="CN149" s="56"/>
      <c r="CO149" s="56"/>
      <c r="CP149" s="56"/>
      <c r="CQ149" s="56"/>
      <c r="CR149" s="56"/>
      <c r="CS149" s="56"/>
      <c r="CT149" s="56"/>
      <c r="CU149" s="56"/>
      <c r="CV149" s="56"/>
      <c r="CW149" s="56"/>
      <c r="CX149" s="56"/>
      <c r="CY149" s="56"/>
      <c r="CZ149" s="56"/>
      <c r="DA149" s="56"/>
      <c r="DB149" s="56"/>
      <c r="DC149" s="56"/>
      <c r="DD149" s="56"/>
      <c r="DE149" s="56"/>
      <c r="DF149" s="56"/>
      <c r="DG149" s="56"/>
      <c r="DH149" s="56"/>
      <c r="DI149" s="56"/>
      <c r="DJ149" s="56"/>
      <c r="DK149" s="56"/>
      <c r="DL149" s="56"/>
      <c r="DM149" s="56"/>
      <c r="DN149" s="56"/>
      <c r="DO149" s="56"/>
      <c r="DP149" s="56"/>
      <c r="DQ149" s="56"/>
      <c r="DR149" s="56"/>
      <c r="DS149" s="56"/>
      <c r="DT149" s="56"/>
      <c r="DU149" s="56"/>
      <c r="DV149" s="56"/>
      <c r="DW149" s="56"/>
      <c r="DX149" s="56"/>
      <c r="DY149" s="56"/>
      <c r="DZ149" s="56"/>
      <c r="EA149" s="56"/>
      <c r="EB149" s="56"/>
      <c r="EC149" s="56"/>
      <c r="ED149" s="56"/>
      <c r="EE149" s="56"/>
      <c r="EF149" s="56"/>
      <c r="EG149" s="56"/>
      <c r="EH149" s="56"/>
      <c r="EI149" s="56"/>
      <c r="EJ149" s="56"/>
      <c r="EK149" s="56"/>
      <c r="EL149" s="56"/>
      <c r="EM149" s="56"/>
      <c r="EN149" s="56"/>
      <c r="EO149" s="56"/>
      <c r="EP149" s="56"/>
      <c r="EQ149" s="56"/>
      <c r="ER149" s="56"/>
      <c r="ES149" s="56"/>
      <c r="ET149" s="56"/>
      <c r="EU149" s="56"/>
      <c r="EV149" s="56"/>
      <c r="EW149" s="56"/>
      <c r="EX149" s="56"/>
      <c r="EY149" s="56"/>
      <c r="EZ149" s="56"/>
      <c r="FA149" s="56"/>
      <c r="FB149" s="56"/>
      <c r="FC149" s="56"/>
      <c r="FD149" s="56"/>
      <c r="FE149" s="56"/>
      <c r="FF149" s="56"/>
      <c r="FG149" s="56"/>
      <c r="FH149" s="56"/>
      <c r="FI149" s="56"/>
      <c r="FJ149" s="56"/>
      <c r="FK149" s="56"/>
      <c r="FL149" s="56"/>
      <c r="FM149" s="56"/>
      <c r="FN149" s="56"/>
      <c r="FO149" s="56"/>
      <c r="FP149" s="56"/>
      <c r="FQ149" s="56"/>
      <c r="FR149" s="56"/>
      <c r="FS149" s="56"/>
      <c r="FT149" s="56"/>
      <c r="FU149" s="56"/>
      <c r="FV149" s="56"/>
      <c r="FW149" s="56"/>
      <c r="FX149" s="56"/>
      <c r="FY149" s="56"/>
      <c r="FZ149" s="56"/>
      <c r="GA149" s="56"/>
      <c r="GB149" s="56"/>
      <c r="GC149" s="56"/>
      <c r="GD149" s="56"/>
      <c r="GE149" s="56"/>
      <c r="GF149" s="56"/>
      <c r="GG149" s="56"/>
      <c r="GH149" s="56"/>
      <c r="GI149" s="56"/>
      <c r="GJ149" s="56"/>
      <c r="GK149" s="56"/>
      <c r="GL149" s="56"/>
      <c r="GM149" s="56"/>
      <c r="GN149" s="56"/>
      <c r="GO149" s="56"/>
      <c r="GP149" s="56"/>
      <c r="GQ149" s="56"/>
      <c r="GR149" s="56"/>
      <c r="GS149" s="56"/>
      <c r="GT149" s="56"/>
      <c r="GU149" s="56"/>
      <c r="GV149" s="56"/>
      <c r="GW149" s="56"/>
    </row>
    <row r="150" spans="7:205" ht="20.100000000000001" customHeight="1">
      <c r="G150" s="54"/>
      <c r="H150" s="54"/>
      <c r="I150" s="54"/>
      <c r="J150" s="54"/>
      <c r="K150" s="54"/>
      <c r="L150" s="54"/>
      <c r="M150" s="54"/>
      <c r="N150" s="54"/>
      <c r="O150" s="54"/>
      <c r="P150" s="54"/>
      <c r="Q150" s="54"/>
      <c r="R150" s="54"/>
      <c r="S150" s="54"/>
      <c r="T150" s="54"/>
      <c r="U150" s="54"/>
      <c r="V150" s="54"/>
      <c r="W150" s="54"/>
      <c r="X150" s="54"/>
      <c r="Y150" s="54"/>
      <c r="Z150" s="54"/>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c r="BG150" s="56"/>
      <c r="BH150" s="56"/>
      <c r="BI150" s="56"/>
      <c r="BJ150" s="56"/>
      <c r="BK150" s="56"/>
      <c r="BL150" s="56"/>
      <c r="BM150" s="56"/>
      <c r="BN150" s="56"/>
      <c r="BO150" s="56"/>
      <c r="BP150" s="56"/>
      <c r="BQ150" s="56"/>
      <c r="BR150" s="56"/>
      <c r="BS150" s="56"/>
      <c r="BT150" s="56"/>
      <c r="BU150" s="56"/>
      <c r="BV150" s="56"/>
      <c r="BW150" s="56"/>
      <c r="BX150" s="56"/>
      <c r="BY150" s="56"/>
      <c r="BZ150" s="56"/>
      <c r="CA150" s="56"/>
      <c r="CB150" s="56"/>
      <c r="CC150" s="56"/>
      <c r="CD150" s="56"/>
      <c r="CE150" s="56"/>
      <c r="CF150" s="56"/>
      <c r="CG150" s="56"/>
      <c r="CH150" s="56"/>
      <c r="CI150" s="56"/>
      <c r="CJ150" s="56"/>
      <c r="CK150" s="56"/>
      <c r="CL150" s="56"/>
      <c r="CM150" s="56"/>
      <c r="CN150" s="56"/>
      <c r="CO150" s="56"/>
      <c r="CP150" s="56"/>
      <c r="CQ150" s="56"/>
      <c r="CR150" s="56"/>
      <c r="CS150" s="56"/>
      <c r="CT150" s="56"/>
      <c r="CU150" s="56"/>
      <c r="CV150" s="56"/>
      <c r="CW150" s="56"/>
      <c r="CX150" s="56"/>
      <c r="CY150" s="56"/>
      <c r="CZ150" s="56"/>
      <c r="DA150" s="56"/>
      <c r="DB150" s="56"/>
      <c r="DC150" s="56"/>
      <c r="DD150" s="56"/>
      <c r="DE150" s="56"/>
      <c r="DF150" s="56"/>
      <c r="DG150" s="56"/>
      <c r="DH150" s="56"/>
      <c r="DI150" s="56"/>
      <c r="DJ150" s="56"/>
      <c r="DK150" s="56"/>
      <c r="DL150" s="56"/>
      <c r="DM150" s="56"/>
      <c r="DN150" s="56"/>
      <c r="DO150" s="56"/>
      <c r="DP150" s="56"/>
      <c r="DQ150" s="56"/>
      <c r="DR150" s="56"/>
      <c r="DS150" s="56"/>
      <c r="DT150" s="56"/>
      <c r="DU150" s="56"/>
      <c r="DV150" s="56"/>
      <c r="DW150" s="56"/>
      <c r="DX150" s="56"/>
      <c r="DY150" s="56"/>
      <c r="DZ150" s="56"/>
      <c r="EA150" s="56"/>
      <c r="EB150" s="56"/>
      <c r="EC150" s="56"/>
      <c r="ED150" s="56"/>
      <c r="EE150" s="56"/>
      <c r="EF150" s="56"/>
      <c r="EG150" s="56"/>
      <c r="EH150" s="56"/>
      <c r="EI150" s="56"/>
      <c r="EJ150" s="56"/>
      <c r="EK150" s="56"/>
      <c r="EL150" s="56"/>
      <c r="EM150" s="56"/>
      <c r="EN150" s="56"/>
      <c r="EO150" s="56"/>
      <c r="EP150" s="56"/>
      <c r="EQ150" s="56"/>
      <c r="ER150" s="56"/>
      <c r="ES150" s="56"/>
      <c r="ET150" s="56"/>
      <c r="EU150" s="56"/>
      <c r="EV150" s="56"/>
      <c r="EW150" s="56"/>
      <c r="EX150" s="56"/>
      <c r="EY150" s="56"/>
      <c r="EZ150" s="56"/>
      <c r="FA150" s="56"/>
      <c r="FB150" s="56"/>
      <c r="FC150" s="56"/>
      <c r="FD150" s="56"/>
      <c r="FE150" s="56"/>
      <c r="FF150" s="56"/>
      <c r="FG150" s="56"/>
      <c r="FH150" s="56"/>
      <c r="FI150" s="56"/>
      <c r="FJ150" s="56"/>
      <c r="FK150" s="56"/>
      <c r="FL150" s="56"/>
      <c r="FM150" s="56"/>
      <c r="FN150" s="56"/>
      <c r="FO150" s="56"/>
      <c r="FP150" s="56"/>
      <c r="FQ150" s="56"/>
      <c r="FR150" s="56"/>
      <c r="FS150" s="56"/>
      <c r="FT150" s="56"/>
      <c r="FU150" s="56"/>
      <c r="FV150" s="56"/>
      <c r="FW150" s="56"/>
      <c r="FX150" s="56"/>
      <c r="FY150" s="56"/>
      <c r="FZ150" s="56"/>
      <c r="GA150" s="56"/>
      <c r="GB150" s="56"/>
      <c r="GC150" s="56"/>
      <c r="GD150" s="56"/>
      <c r="GE150" s="56"/>
      <c r="GF150" s="56"/>
      <c r="GG150" s="56"/>
      <c r="GH150" s="56"/>
      <c r="GI150" s="56"/>
      <c r="GJ150" s="56"/>
      <c r="GK150" s="56"/>
      <c r="GL150" s="56"/>
      <c r="GM150" s="56"/>
      <c r="GN150" s="56"/>
      <c r="GO150" s="56"/>
      <c r="GP150" s="56"/>
      <c r="GQ150" s="56"/>
      <c r="GR150" s="56"/>
      <c r="GS150" s="56"/>
      <c r="GT150" s="56"/>
      <c r="GU150" s="56"/>
      <c r="GV150" s="56"/>
      <c r="GW150" s="56"/>
    </row>
    <row r="151" spans="7:205" ht="20.100000000000001" customHeight="1">
      <c r="G151" s="54"/>
      <c r="H151" s="54"/>
      <c r="I151" s="54"/>
      <c r="J151" s="54"/>
      <c r="K151" s="54"/>
      <c r="L151" s="54"/>
      <c r="M151" s="54"/>
      <c r="N151" s="54"/>
      <c r="O151" s="54"/>
      <c r="P151" s="54"/>
      <c r="Q151" s="54"/>
      <c r="R151" s="54"/>
      <c r="S151" s="54"/>
      <c r="T151" s="54"/>
      <c r="U151" s="54"/>
      <c r="V151" s="54"/>
      <c r="W151" s="54"/>
      <c r="X151" s="54"/>
      <c r="Y151" s="54"/>
      <c r="Z151" s="54"/>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c r="BG151" s="56"/>
      <c r="BH151" s="56"/>
      <c r="BI151" s="56"/>
      <c r="BJ151" s="56"/>
      <c r="BK151" s="56"/>
      <c r="BL151" s="56"/>
      <c r="BM151" s="56"/>
      <c r="BN151" s="56"/>
      <c r="BO151" s="56"/>
      <c r="BP151" s="56"/>
      <c r="BQ151" s="56"/>
      <c r="BR151" s="56"/>
      <c r="BS151" s="56"/>
      <c r="BT151" s="56"/>
      <c r="BU151" s="56"/>
      <c r="BV151" s="56"/>
      <c r="BW151" s="56"/>
      <c r="BX151" s="56"/>
      <c r="BY151" s="56"/>
      <c r="BZ151" s="56"/>
      <c r="CA151" s="56"/>
      <c r="CB151" s="56"/>
      <c r="CC151" s="56"/>
      <c r="CD151" s="56"/>
      <c r="CE151" s="56"/>
      <c r="CF151" s="56"/>
      <c r="CG151" s="56"/>
      <c r="CH151" s="56"/>
      <c r="CI151" s="56"/>
      <c r="CJ151" s="56"/>
      <c r="CK151" s="56"/>
      <c r="CL151" s="56"/>
      <c r="CM151" s="56"/>
      <c r="CN151" s="56"/>
      <c r="CO151" s="56"/>
      <c r="CP151" s="56"/>
      <c r="CQ151" s="56"/>
      <c r="CR151" s="56"/>
      <c r="CS151" s="56"/>
      <c r="CT151" s="56"/>
      <c r="CU151" s="56"/>
      <c r="CV151" s="56"/>
      <c r="CW151" s="56"/>
      <c r="CX151" s="56"/>
      <c r="CY151" s="56"/>
      <c r="CZ151" s="56"/>
      <c r="DA151" s="56"/>
      <c r="DB151" s="56"/>
      <c r="DC151" s="56"/>
      <c r="DD151" s="56"/>
      <c r="DE151" s="56"/>
      <c r="DF151" s="56"/>
      <c r="DG151" s="56"/>
      <c r="DH151" s="56"/>
      <c r="DI151" s="56"/>
      <c r="DJ151" s="56"/>
      <c r="DK151" s="56"/>
      <c r="DL151" s="56"/>
      <c r="DM151" s="56"/>
      <c r="DN151" s="56"/>
      <c r="DO151" s="56"/>
      <c r="DP151" s="56"/>
      <c r="DQ151" s="56"/>
      <c r="DR151" s="56"/>
      <c r="DS151" s="56"/>
      <c r="DT151" s="56"/>
      <c r="DU151" s="56"/>
      <c r="DV151" s="56"/>
      <c r="DW151" s="56"/>
      <c r="DX151" s="56"/>
      <c r="DY151" s="56"/>
      <c r="DZ151" s="56"/>
      <c r="EA151" s="56"/>
      <c r="EB151" s="56"/>
      <c r="EC151" s="56"/>
      <c r="ED151" s="56"/>
      <c r="EE151" s="56"/>
      <c r="EF151" s="56"/>
      <c r="EG151" s="56"/>
      <c r="EH151" s="56"/>
      <c r="EI151" s="56"/>
      <c r="EJ151" s="56"/>
      <c r="EK151" s="56"/>
      <c r="EL151" s="56"/>
      <c r="EM151" s="56"/>
      <c r="EN151" s="56"/>
      <c r="EO151" s="56"/>
      <c r="EP151" s="56"/>
      <c r="EQ151" s="56"/>
      <c r="ER151" s="56"/>
      <c r="ES151" s="56"/>
      <c r="ET151" s="56"/>
      <c r="EU151" s="56"/>
      <c r="EV151" s="56"/>
      <c r="EW151" s="56"/>
      <c r="EX151" s="56"/>
      <c r="EY151" s="56"/>
      <c r="EZ151" s="56"/>
      <c r="FA151" s="56"/>
      <c r="FB151" s="56"/>
      <c r="FC151" s="56"/>
      <c r="FD151" s="56"/>
      <c r="FE151" s="56"/>
      <c r="FF151" s="56"/>
      <c r="FG151" s="56"/>
      <c r="FH151" s="56"/>
      <c r="FI151" s="56"/>
      <c r="FJ151" s="56"/>
      <c r="FK151" s="56"/>
      <c r="FL151" s="56"/>
      <c r="FM151" s="56"/>
      <c r="FN151" s="56"/>
      <c r="FO151" s="56"/>
      <c r="FP151" s="56"/>
      <c r="FQ151" s="56"/>
      <c r="FR151" s="56"/>
      <c r="FS151" s="56"/>
      <c r="FT151" s="56"/>
      <c r="FU151" s="56"/>
      <c r="FV151" s="56"/>
      <c r="FW151" s="56"/>
      <c r="FX151" s="56"/>
      <c r="FY151" s="56"/>
      <c r="FZ151" s="56"/>
      <c r="GA151" s="56"/>
      <c r="GB151" s="56"/>
      <c r="GC151" s="56"/>
      <c r="GD151" s="56"/>
      <c r="GE151" s="56"/>
      <c r="GF151" s="56"/>
      <c r="GG151" s="56"/>
      <c r="GH151" s="56"/>
      <c r="GI151" s="56"/>
      <c r="GJ151" s="56"/>
      <c r="GK151" s="56"/>
      <c r="GL151" s="56"/>
      <c r="GM151" s="56"/>
      <c r="GN151" s="56"/>
      <c r="GO151" s="56"/>
      <c r="GP151" s="56"/>
      <c r="GQ151" s="56"/>
      <c r="GR151" s="56"/>
      <c r="GS151" s="56"/>
      <c r="GT151" s="56"/>
      <c r="GU151" s="56"/>
      <c r="GV151" s="56"/>
      <c r="GW151" s="56"/>
    </row>
    <row r="152" spans="7:205" ht="20.100000000000001" customHeight="1">
      <c r="G152" s="54"/>
      <c r="H152" s="54"/>
      <c r="I152" s="54"/>
      <c r="J152" s="54"/>
      <c r="K152" s="54"/>
      <c r="L152" s="54"/>
      <c r="M152" s="54"/>
      <c r="N152" s="54"/>
      <c r="O152" s="54"/>
      <c r="P152" s="54"/>
      <c r="Q152" s="54"/>
      <c r="R152" s="54"/>
      <c r="S152" s="54"/>
      <c r="T152" s="54"/>
      <c r="U152" s="54"/>
      <c r="V152" s="54"/>
      <c r="W152" s="54"/>
      <c r="X152" s="54"/>
      <c r="Y152" s="54"/>
      <c r="Z152" s="54"/>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c r="BG152" s="56"/>
      <c r="BH152" s="56"/>
      <c r="BI152" s="56"/>
      <c r="BJ152" s="56"/>
      <c r="BK152" s="56"/>
      <c r="BL152" s="56"/>
      <c r="BM152" s="56"/>
      <c r="BN152" s="56"/>
      <c r="BO152" s="56"/>
      <c r="BP152" s="56"/>
      <c r="BQ152" s="56"/>
      <c r="BR152" s="56"/>
      <c r="BS152" s="56"/>
      <c r="BT152" s="56"/>
      <c r="BU152" s="56"/>
      <c r="BV152" s="56"/>
      <c r="BW152" s="56"/>
      <c r="BX152" s="56"/>
      <c r="BY152" s="56"/>
      <c r="BZ152" s="56"/>
      <c r="CA152" s="56"/>
      <c r="CB152" s="56"/>
      <c r="CC152" s="56"/>
      <c r="CD152" s="56"/>
      <c r="CE152" s="56"/>
      <c r="CF152" s="56"/>
      <c r="CG152" s="56"/>
      <c r="CH152" s="56"/>
      <c r="CI152" s="56"/>
      <c r="CJ152" s="56"/>
      <c r="CK152" s="56"/>
      <c r="CL152" s="56"/>
      <c r="CM152" s="56"/>
      <c r="CN152" s="56"/>
      <c r="CO152" s="56"/>
      <c r="CP152" s="56"/>
      <c r="CQ152" s="56"/>
      <c r="CR152" s="56"/>
      <c r="CS152" s="56"/>
      <c r="CT152" s="56"/>
      <c r="CU152" s="56"/>
      <c r="CV152" s="56"/>
      <c r="CW152" s="56"/>
      <c r="CX152" s="56"/>
      <c r="CY152" s="56"/>
      <c r="CZ152" s="56"/>
      <c r="DA152" s="56"/>
      <c r="DB152" s="56"/>
      <c r="DC152" s="56"/>
      <c r="DD152" s="56"/>
      <c r="DE152" s="56"/>
      <c r="DF152" s="56"/>
      <c r="DG152" s="56"/>
      <c r="DH152" s="56"/>
      <c r="DI152" s="56"/>
      <c r="DJ152" s="56"/>
      <c r="DK152" s="56"/>
      <c r="DL152" s="56"/>
      <c r="DM152" s="56"/>
      <c r="DN152" s="56"/>
      <c r="DO152" s="56"/>
      <c r="DP152" s="56"/>
      <c r="DQ152" s="56"/>
      <c r="DR152" s="56"/>
      <c r="DS152" s="56"/>
      <c r="DT152" s="56"/>
      <c r="DU152" s="56"/>
      <c r="DV152" s="56"/>
      <c r="DW152" s="56"/>
      <c r="DX152" s="56"/>
      <c r="DY152" s="56"/>
      <c r="DZ152" s="56"/>
      <c r="EA152" s="56"/>
      <c r="EB152" s="56"/>
      <c r="EC152" s="56"/>
      <c r="ED152" s="56"/>
      <c r="EE152" s="56"/>
      <c r="EF152" s="56"/>
      <c r="EG152" s="56"/>
      <c r="EH152" s="56"/>
      <c r="EI152" s="56"/>
      <c r="EJ152" s="56"/>
      <c r="EK152" s="56"/>
      <c r="EL152" s="56"/>
      <c r="EM152" s="56"/>
      <c r="EN152" s="56"/>
      <c r="EO152" s="56"/>
      <c r="EP152" s="56"/>
      <c r="EQ152" s="56"/>
      <c r="ER152" s="56"/>
      <c r="ES152" s="56"/>
      <c r="ET152" s="56"/>
      <c r="EU152" s="56"/>
      <c r="EV152" s="56"/>
      <c r="EW152" s="56"/>
      <c r="EX152" s="56"/>
      <c r="EY152" s="56"/>
      <c r="EZ152" s="56"/>
      <c r="FA152" s="56"/>
      <c r="FB152" s="56"/>
      <c r="FC152" s="56"/>
      <c r="FD152" s="56"/>
      <c r="FE152" s="56"/>
      <c r="FF152" s="56"/>
      <c r="FG152" s="56"/>
      <c r="FH152" s="56"/>
      <c r="FI152" s="56"/>
      <c r="FJ152" s="56"/>
      <c r="FK152" s="56"/>
      <c r="FL152" s="56"/>
      <c r="FM152" s="56"/>
      <c r="FN152" s="56"/>
      <c r="FO152" s="56"/>
      <c r="FP152" s="56"/>
      <c r="FQ152" s="56"/>
      <c r="FR152" s="56"/>
      <c r="FS152" s="56"/>
      <c r="FT152" s="56"/>
      <c r="FU152" s="56"/>
      <c r="FV152" s="56"/>
      <c r="FW152" s="56"/>
      <c r="FX152" s="56"/>
      <c r="FY152" s="56"/>
      <c r="FZ152" s="56"/>
      <c r="GA152" s="56"/>
      <c r="GB152" s="56"/>
      <c r="GC152" s="56"/>
      <c r="GD152" s="56"/>
      <c r="GE152" s="56"/>
      <c r="GF152" s="56"/>
      <c r="GG152" s="56"/>
      <c r="GH152" s="56"/>
      <c r="GI152" s="56"/>
      <c r="GJ152" s="56"/>
      <c r="GK152" s="56"/>
      <c r="GL152" s="56"/>
      <c r="GM152" s="56"/>
      <c r="GN152" s="56"/>
      <c r="GO152" s="56"/>
      <c r="GP152" s="56"/>
      <c r="GQ152" s="56"/>
      <c r="GR152" s="56"/>
      <c r="GS152" s="56"/>
      <c r="GT152" s="56"/>
      <c r="GU152" s="56"/>
      <c r="GV152" s="56"/>
      <c r="GW152" s="56"/>
    </row>
    <row r="153" spans="7:205" ht="20.100000000000001" customHeight="1">
      <c r="G153" s="54"/>
      <c r="H153" s="54"/>
      <c r="I153" s="54"/>
      <c r="J153" s="54"/>
      <c r="K153" s="54"/>
      <c r="L153" s="54"/>
      <c r="M153" s="54"/>
      <c r="N153" s="54"/>
      <c r="O153" s="54"/>
      <c r="P153" s="54"/>
      <c r="Q153" s="54"/>
      <c r="R153" s="54"/>
      <c r="S153" s="54"/>
      <c r="T153" s="54"/>
      <c r="U153" s="54"/>
      <c r="V153" s="54"/>
      <c r="W153" s="54"/>
      <c r="X153" s="54"/>
      <c r="Y153" s="54"/>
      <c r="Z153" s="54"/>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c r="BG153" s="56"/>
      <c r="BH153" s="56"/>
      <c r="BI153" s="56"/>
      <c r="BJ153" s="56"/>
      <c r="BK153" s="56"/>
      <c r="BL153" s="56"/>
      <c r="BM153" s="56"/>
      <c r="BN153" s="56"/>
      <c r="BO153" s="56"/>
      <c r="BP153" s="56"/>
      <c r="BQ153" s="56"/>
      <c r="BR153" s="56"/>
      <c r="BS153" s="56"/>
      <c r="BT153" s="56"/>
      <c r="BU153" s="56"/>
      <c r="BV153" s="56"/>
      <c r="BW153" s="56"/>
      <c r="BX153" s="56"/>
      <c r="BY153" s="56"/>
      <c r="BZ153" s="56"/>
      <c r="CA153" s="56"/>
      <c r="CB153" s="56"/>
      <c r="CC153" s="56"/>
      <c r="CD153" s="56"/>
      <c r="CE153" s="56"/>
      <c r="CF153" s="56"/>
      <c r="CG153" s="56"/>
      <c r="CH153" s="56"/>
      <c r="CI153" s="56"/>
      <c r="CJ153" s="56"/>
      <c r="CK153" s="56"/>
      <c r="CL153" s="56"/>
      <c r="CM153" s="56"/>
      <c r="CN153" s="56"/>
      <c r="CO153" s="56"/>
      <c r="CP153" s="56"/>
      <c r="CQ153" s="56"/>
      <c r="CR153" s="56"/>
      <c r="CS153" s="56"/>
      <c r="CT153" s="56"/>
      <c r="CU153" s="56"/>
      <c r="CV153" s="56"/>
      <c r="CW153" s="56"/>
      <c r="CX153" s="56"/>
      <c r="CY153" s="56"/>
      <c r="CZ153" s="56"/>
      <c r="DA153" s="56"/>
      <c r="DB153" s="56"/>
      <c r="DC153" s="56"/>
      <c r="DD153" s="56"/>
      <c r="DE153" s="56"/>
      <c r="DF153" s="56"/>
      <c r="DG153" s="56"/>
      <c r="DH153" s="56"/>
      <c r="DI153" s="56"/>
      <c r="DJ153" s="56"/>
      <c r="DK153" s="56"/>
      <c r="DL153" s="56"/>
      <c r="DM153" s="56"/>
      <c r="DN153" s="56"/>
      <c r="DO153" s="56"/>
      <c r="DP153" s="56"/>
      <c r="DQ153" s="56"/>
      <c r="DR153" s="56"/>
      <c r="DS153" s="56"/>
      <c r="DT153" s="56"/>
      <c r="DU153" s="56"/>
      <c r="DV153" s="56"/>
      <c r="DW153" s="56"/>
      <c r="DX153" s="56"/>
      <c r="DY153" s="56"/>
      <c r="DZ153" s="56"/>
      <c r="EA153" s="56"/>
      <c r="EB153" s="56"/>
      <c r="EC153" s="56"/>
      <c r="ED153" s="56"/>
      <c r="EE153" s="56"/>
      <c r="EF153" s="56"/>
      <c r="EG153" s="56"/>
      <c r="EH153" s="56"/>
      <c r="EI153" s="56"/>
      <c r="EJ153" s="56"/>
      <c r="EK153" s="56"/>
      <c r="EL153" s="56"/>
      <c r="EM153" s="56"/>
      <c r="EN153" s="56"/>
      <c r="EO153" s="56"/>
      <c r="EP153" s="56"/>
      <c r="EQ153" s="56"/>
      <c r="ER153" s="56"/>
      <c r="ES153" s="56"/>
      <c r="ET153" s="56"/>
      <c r="EU153" s="56"/>
      <c r="EV153" s="56"/>
      <c r="EW153" s="56"/>
      <c r="EX153" s="56"/>
      <c r="EY153" s="56"/>
      <c r="EZ153" s="56"/>
      <c r="FA153" s="56"/>
      <c r="FB153" s="56"/>
      <c r="FC153" s="56"/>
      <c r="FD153" s="56"/>
      <c r="FE153" s="56"/>
      <c r="FF153" s="56"/>
      <c r="FG153" s="56"/>
      <c r="FH153" s="56"/>
      <c r="FI153" s="56"/>
      <c r="FJ153" s="56"/>
      <c r="FK153" s="56"/>
      <c r="FL153" s="56"/>
      <c r="FM153" s="56"/>
      <c r="FN153" s="56"/>
      <c r="FO153" s="56"/>
      <c r="FP153" s="56"/>
      <c r="FQ153" s="56"/>
      <c r="FR153" s="56"/>
      <c r="FS153" s="56"/>
      <c r="FT153" s="56"/>
      <c r="FU153" s="56"/>
      <c r="FV153" s="56"/>
      <c r="FW153" s="56"/>
      <c r="FX153" s="56"/>
      <c r="FY153" s="56"/>
      <c r="FZ153" s="56"/>
      <c r="GA153" s="56"/>
      <c r="GB153" s="56"/>
      <c r="GC153" s="56"/>
      <c r="GD153" s="56"/>
      <c r="GE153" s="56"/>
      <c r="GF153" s="56"/>
      <c r="GG153" s="56"/>
      <c r="GH153" s="56"/>
      <c r="GI153" s="56"/>
      <c r="GJ153" s="56"/>
      <c r="GK153" s="56"/>
      <c r="GL153" s="56"/>
      <c r="GM153" s="56"/>
      <c r="GN153" s="56"/>
      <c r="GO153" s="56"/>
      <c r="GP153" s="56"/>
      <c r="GQ153" s="56"/>
      <c r="GR153" s="56"/>
      <c r="GS153" s="56"/>
      <c r="GT153" s="56"/>
      <c r="GU153" s="56"/>
      <c r="GV153" s="56"/>
      <c r="GW153" s="56"/>
    </row>
    <row r="154" spans="7:205" ht="20.100000000000001" customHeight="1">
      <c r="G154" s="54"/>
      <c r="H154" s="54"/>
      <c r="I154" s="54"/>
      <c r="J154" s="54"/>
      <c r="K154" s="54"/>
      <c r="L154" s="54"/>
      <c r="M154" s="54"/>
      <c r="N154" s="54"/>
      <c r="O154" s="54"/>
      <c r="P154" s="54"/>
      <c r="Q154" s="54"/>
      <c r="R154" s="54"/>
      <c r="S154" s="54"/>
      <c r="T154" s="54"/>
      <c r="U154" s="54"/>
      <c r="V154" s="54"/>
      <c r="W154" s="54"/>
      <c r="X154" s="54"/>
      <c r="Y154" s="54"/>
      <c r="Z154" s="54"/>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c r="BF154" s="56"/>
      <c r="BG154" s="56"/>
      <c r="BH154" s="56"/>
      <c r="BI154" s="56"/>
      <c r="BJ154" s="56"/>
      <c r="BK154" s="56"/>
      <c r="BL154" s="56"/>
      <c r="BM154" s="56"/>
      <c r="BN154" s="56"/>
      <c r="BO154" s="56"/>
      <c r="BP154" s="56"/>
      <c r="BQ154" s="56"/>
      <c r="BR154" s="56"/>
      <c r="BS154" s="56"/>
      <c r="BT154" s="56"/>
      <c r="BU154" s="56"/>
      <c r="BV154" s="56"/>
      <c r="BW154" s="56"/>
      <c r="BX154" s="56"/>
      <c r="BY154" s="56"/>
      <c r="BZ154" s="56"/>
      <c r="CA154" s="56"/>
      <c r="CB154" s="56"/>
      <c r="CC154" s="56"/>
      <c r="CD154" s="56"/>
      <c r="CE154" s="56"/>
      <c r="CF154" s="56"/>
      <c r="CG154" s="56"/>
      <c r="CH154" s="56"/>
      <c r="CI154" s="56"/>
      <c r="CJ154" s="56"/>
      <c r="CK154" s="56"/>
      <c r="CL154" s="56"/>
      <c r="CM154" s="56"/>
      <c r="CN154" s="56"/>
      <c r="CO154" s="56"/>
      <c r="CP154" s="56"/>
      <c r="CQ154" s="56"/>
      <c r="CR154" s="56"/>
      <c r="CS154" s="56"/>
      <c r="CT154" s="56"/>
      <c r="CU154" s="56"/>
      <c r="CV154" s="56"/>
      <c r="CW154" s="56"/>
      <c r="CX154" s="56"/>
      <c r="CY154" s="56"/>
      <c r="CZ154" s="56"/>
      <c r="DA154" s="56"/>
      <c r="DB154" s="56"/>
      <c r="DC154" s="56"/>
      <c r="DD154" s="56"/>
      <c r="DE154" s="56"/>
      <c r="DF154" s="56"/>
      <c r="DG154" s="56"/>
      <c r="DH154" s="56"/>
      <c r="DI154" s="56"/>
      <c r="DJ154" s="56"/>
      <c r="DK154" s="56"/>
      <c r="DL154" s="56"/>
      <c r="DM154" s="56"/>
      <c r="DN154" s="56"/>
      <c r="DO154" s="56"/>
      <c r="DP154" s="56"/>
      <c r="DQ154" s="56"/>
      <c r="DR154" s="56"/>
      <c r="DS154" s="56"/>
      <c r="DT154" s="56"/>
      <c r="DU154" s="56"/>
      <c r="DV154" s="56"/>
      <c r="DW154" s="56"/>
      <c r="DX154" s="56"/>
      <c r="DY154" s="56"/>
      <c r="DZ154" s="56"/>
      <c r="EA154" s="56"/>
      <c r="EB154" s="56"/>
      <c r="EC154" s="56"/>
      <c r="ED154" s="56"/>
      <c r="EE154" s="56"/>
      <c r="EF154" s="56"/>
      <c r="EG154" s="56"/>
      <c r="EH154" s="56"/>
      <c r="EI154" s="56"/>
      <c r="EJ154" s="56"/>
      <c r="EK154" s="56"/>
      <c r="EL154" s="56"/>
      <c r="EM154" s="56"/>
      <c r="EN154" s="56"/>
      <c r="EO154" s="56"/>
      <c r="EP154" s="56"/>
      <c r="EQ154" s="56"/>
      <c r="ER154" s="56"/>
      <c r="ES154" s="56"/>
      <c r="ET154" s="56"/>
      <c r="EU154" s="56"/>
      <c r="EV154" s="56"/>
      <c r="EW154" s="56"/>
      <c r="EX154" s="56"/>
      <c r="EY154" s="56"/>
      <c r="EZ154" s="56"/>
      <c r="FA154" s="56"/>
      <c r="FB154" s="56"/>
      <c r="FC154" s="56"/>
      <c r="FD154" s="56"/>
      <c r="FE154" s="56"/>
      <c r="FF154" s="56"/>
      <c r="FG154" s="56"/>
      <c r="FH154" s="56"/>
      <c r="FI154" s="56"/>
      <c r="FJ154" s="56"/>
      <c r="FK154" s="56"/>
      <c r="FL154" s="56"/>
      <c r="FM154" s="56"/>
      <c r="FN154" s="56"/>
      <c r="FO154" s="56"/>
      <c r="FP154" s="56"/>
      <c r="FQ154" s="56"/>
      <c r="FR154" s="56"/>
      <c r="FS154" s="56"/>
      <c r="FT154" s="56"/>
      <c r="FU154" s="56"/>
      <c r="FV154" s="56"/>
      <c r="FW154" s="56"/>
      <c r="FX154" s="56"/>
      <c r="FY154" s="56"/>
      <c r="FZ154" s="56"/>
      <c r="GA154" s="56"/>
      <c r="GB154" s="56"/>
      <c r="GC154" s="56"/>
      <c r="GD154" s="56"/>
      <c r="GE154" s="56"/>
      <c r="GF154" s="56"/>
      <c r="GG154" s="56"/>
      <c r="GH154" s="56"/>
      <c r="GI154" s="56"/>
      <c r="GJ154" s="56"/>
      <c r="GK154" s="56"/>
      <c r="GL154" s="56"/>
      <c r="GM154" s="56"/>
      <c r="GN154" s="56"/>
      <c r="GO154" s="56"/>
      <c r="GP154" s="56"/>
      <c r="GQ154" s="56"/>
      <c r="GR154" s="56"/>
      <c r="GS154" s="56"/>
      <c r="GT154" s="56"/>
      <c r="GU154" s="56"/>
      <c r="GV154" s="56"/>
      <c r="GW154" s="56"/>
    </row>
    <row r="155" spans="7:205" ht="20.100000000000001" customHeight="1">
      <c r="G155" s="54"/>
      <c r="H155" s="54"/>
      <c r="I155" s="54"/>
      <c r="J155" s="54"/>
      <c r="K155" s="54"/>
      <c r="L155" s="54"/>
      <c r="M155" s="54"/>
      <c r="N155" s="54"/>
      <c r="O155" s="54"/>
      <c r="P155" s="54"/>
      <c r="Q155" s="54"/>
      <c r="R155" s="54"/>
      <c r="S155" s="54"/>
      <c r="T155" s="54"/>
      <c r="U155" s="54"/>
      <c r="V155" s="54"/>
      <c r="W155" s="54"/>
      <c r="X155" s="54"/>
      <c r="Y155" s="54"/>
      <c r="Z155" s="54"/>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c r="BF155" s="56"/>
      <c r="BG155" s="56"/>
      <c r="BH155" s="56"/>
      <c r="BI155" s="56"/>
      <c r="BJ155" s="56"/>
      <c r="BK155" s="56"/>
      <c r="BL155" s="56"/>
      <c r="BM155" s="56"/>
      <c r="BN155" s="56"/>
      <c r="BO155" s="56"/>
      <c r="BP155" s="56"/>
      <c r="BQ155" s="56"/>
      <c r="BR155" s="56"/>
      <c r="BS155" s="56"/>
      <c r="BT155" s="56"/>
      <c r="BU155" s="56"/>
      <c r="BV155" s="56"/>
      <c r="BW155" s="56"/>
      <c r="BX155" s="56"/>
      <c r="BY155" s="56"/>
      <c r="BZ155" s="56"/>
      <c r="CA155" s="56"/>
      <c r="CB155" s="56"/>
      <c r="CC155" s="56"/>
      <c r="CD155" s="56"/>
      <c r="CE155" s="56"/>
      <c r="CF155" s="56"/>
      <c r="CG155" s="56"/>
      <c r="CH155" s="56"/>
      <c r="CI155" s="56"/>
      <c r="CJ155" s="56"/>
      <c r="CK155" s="56"/>
      <c r="CL155" s="56"/>
      <c r="CM155" s="56"/>
      <c r="CN155" s="56"/>
      <c r="CO155" s="56"/>
      <c r="CP155" s="56"/>
      <c r="CQ155" s="56"/>
      <c r="CR155" s="56"/>
      <c r="CS155" s="56"/>
      <c r="CT155" s="56"/>
      <c r="CU155" s="56"/>
      <c r="CV155" s="56"/>
      <c r="CW155" s="56"/>
      <c r="CX155" s="56"/>
      <c r="CY155" s="56"/>
      <c r="CZ155" s="56"/>
      <c r="DA155" s="56"/>
      <c r="DB155" s="56"/>
      <c r="DC155" s="56"/>
      <c r="DD155" s="56"/>
      <c r="DE155" s="56"/>
      <c r="DF155" s="56"/>
      <c r="DG155" s="56"/>
      <c r="DH155" s="56"/>
      <c r="DI155" s="56"/>
      <c r="DJ155" s="56"/>
      <c r="DK155" s="56"/>
      <c r="DL155" s="56"/>
      <c r="DM155" s="56"/>
      <c r="DN155" s="56"/>
      <c r="DO155" s="56"/>
      <c r="DP155" s="56"/>
      <c r="DQ155" s="56"/>
      <c r="DR155" s="56"/>
      <c r="DS155" s="56"/>
      <c r="DT155" s="56"/>
      <c r="DU155" s="56"/>
      <c r="DV155" s="56"/>
      <c r="DW155" s="56"/>
      <c r="DX155" s="56"/>
      <c r="DY155" s="56"/>
      <c r="DZ155" s="56"/>
      <c r="EA155" s="56"/>
      <c r="EB155" s="56"/>
      <c r="EC155" s="56"/>
      <c r="ED155" s="56"/>
      <c r="EE155" s="56"/>
      <c r="EF155" s="56"/>
      <c r="EG155" s="56"/>
      <c r="EH155" s="56"/>
      <c r="EI155" s="56"/>
      <c r="EJ155" s="56"/>
      <c r="EK155" s="56"/>
      <c r="EL155" s="56"/>
      <c r="EM155" s="56"/>
      <c r="EN155" s="56"/>
      <c r="EO155" s="56"/>
      <c r="EP155" s="56"/>
      <c r="EQ155" s="56"/>
      <c r="ER155" s="56"/>
      <c r="ES155" s="56"/>
      <c r="ET155" s="56"/>
      <c r="EU155" s="56"/>
      <c r="EV155" s="56"/>
      <c r="EW155" s="56"/>
      <c r="EX155" s="56"/>
      <c r="EY155" s="56"/>
      <c r="EZ155" s="56"/>
      <c r="FA155" s="56"/>
      <c r="FB155" s="56"/>
      <c r="FC155" s="56"/>
      <c r="FD155" s="56"/>
      <c r="FE155" s="56"/>
      <c r="FF155" s="56"/>
      <c r="FG155" s="56"/>
      <c r="FH155" s="56"/>
      <c r="FI155" s="56"/>
      <c r="FJ155" s="56"/>
      <c r="FK155" s="56"/>
      <c r="FL155" s="56"/>
      <c r="FM155" s="56"/>
      <c r="FN155" s="56"/>
      <c r="FO155" s="56"/>
      <c r="FP155" s="56"/>
      <c r="FQ155" s="56"/>
      <c r="FR155" s="56"/>
      <c r="FS155" s="56"/>
      <c r="FT155" s="56"/>
      <c r="FU155" s="56"/>
      <c r="FV155" s="56"/>
      <c r="FW155" s="56"/>
      <c r="FX155" s="56"/>
      <c r="FY155" s="56"/>
      <c r="FZ155" s="56"/>
      <c r="GA155" s="56"/>
      <c r="GB155" s="56"/>
      <c r="GC155" s="56"/>
      <c r="GD155" s="56"/>
      <c r="GE155" s="56"/>
      <c r="GF155" s="56"/>
      <c r="GG155" s="56"/>
      <c r="GH155" s="56"/>
      <c r="GI155" s="56"/>
      <c r="GJ155" s="56"/>
      <c r="GK155" s="56"/>
      <c r="GL155" s="56"/>
      <c r="GM155" s="56"/>
      <c r="GN155" s="56"/>
      <c r="GO155" s="56"/>
      <c r="GP155" s="56"/>
      <c r="GQ155" s="56"/>
      <c r="GR155" s="56"/>
      <c r="GS155" s="56"/>
      <c r="GT155" s="56"/>
      <c r="GU155" s="56"/>
      <c r="GV155" s="56"/>
      <c r="GW155" s="56"/>
    </row>
    <row r="156" spans="7:205" ht="20.100000000000001" customHeight="1">
      <c r="G156" s="54"/>
      <c r="H156" s="54"/>
      <c r="I156" s="54"/>
      <c r="J156" s="54"/>
      <c r="K156" s="54"/>
      <c r="L156" s="54"/>
      <c r="M156" s="54"/>
      <c r="N156" s="54"/>
      <c r="O156" s="54"/>
      <c r="P156" s="54"/>
      <c r="Q156" s="54"/>
      <c r="R156" s="54"/>
      <c r="S156" s="54"/>
      <c r="T156" s="54"/>
      <c r="U156" s="54"/>
      <c r="V156" s="54"/>
      <c r="W156" s="54"/>
      <c r="X156" s="54"/>
      <c r="Y156" s="54"/>
      <c r="Z156" s="54"/>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c r="CJ156" s="56"/>
      <c r="CK156" s="56"/>
      <c r="CL156" s="56"/>
      <c r="CM156" s="56"/>
      <c r="CN156" s="56"/>
      <c r="CO156" s="56"/>
      <c r="CP156" s="56"/>
      <c r="CQ156" s="56"/>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56"/>
      <c r="DO156" s="56"/>
      <c r="DP156" s="56"/>
      <c r="DQ156" s="56"/>
      <c r="DR156" s="56"/>
      <c r="DS156" s="56"/>
      <c r="DT156" s="56"/>
      <c r="DU156" s="56"/>
      <c r="DV156" s="56"/>
      <c r="DW156" s="56"/>
      <c r="DX156" s="56"/>
      <c r="DY156" s="56"/>
      <c r="DZ156" s="56"/>
      <c r="EA156" s="56"/>
      <c r="EB156" s="56"/>
      <c r="EC156" s="56"/>
      <c r="ED156" s="56"/>
      <c r="EE156" s="56"/>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56"/>
      <c r="FQ156" s="56"/>
      <c r="FR156" s="56"/>
      <c r="FS156" s="56"/>
      <c r="FT156" s="56"/>
      <c r="FU156" s="56"/>
      <c r="FV156" s="56"/>
      <c r="FW156" s="56"/>
      <c r="FX156" s="56"/>
      <c r="FY156" s="56"/>
      <c r="FZ156" s="56"/>
      <c r="GA156" s="56"/>
      <c r="GB156" s="56"/>
      <c r="GC156" s="56"/>
      <c r="GD156" s="56"/>
      <c r="GE156" s="56"/>
      <c r="GF156" s="56"/>
      <c r="GG156" s="56"/>
      <c r="GH156" s="56"/>
      <c r="GI156" s="56"/>
      <c r="GJ156" s="56"/>
      <c r="GK156" s="56"/>
      <c r="GL156" s="56"/>
      <c r="GM156" s="56"/>
      <c r="GN156" s="56"/>
      <c r="GO156" s="56"/>
      <c r="GP156" s="56"/>
      <c r="GQ156" s="56"/>
      <c r="GR156" s="56"/>
      <c r="GS156" s="56"/>
      <c r="GT156" s="56"/>
      <c r="GU156" s="56"/>
      <c r="GV156" s="56"/>
      <c r="GW156" s="56"/>
    </row>
    <row r="157" spans="7:205" ht="20.100000000000001" customHeight="1">
      <c r="G157" s="54"/>
      <c r="H157" s="54"/>
      <c r="I157" s="54"/>
      <c r="J157" s="54"/>
      <c r="K157" s="54"/>
      <c r="L157" s="54"/>
      <c r="M157" s="54"/>
      <c r="N157" s="54"/>
      <c r="O157" s="54"/>
      <c r="P157" s="54"/>
      <c r="Q157" s="54"/>
      <c r="R157" s="54"/>
      <c r="S157" s="54"/>
      <c r="T157" s="54"/>
      <c r="U157" s="54"/>
      <c r="V157" s="54"/>
      <c r="W157" s="54"/>
      <c r="X157" s="54"/>
      <c r="Y157" s="54"/>
      <c r="Z157" s="54"/>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c r="BG157" s="56"/>
      <c r="BH157" s="56"/>
      <c r="BI157" s="56"/>
      <c r="BJ157" s="56"/>
      <c r="BK157" s="56"/>
      <c r="BL157" s="56"/>
      <c r="BM157" s="56"/>
      <c r="BN157" s="56"/>
      <c r="BO157" s="56"/>
      <c r="BP157" s="56"/>
      <c r="BQ157" s="56"/>
      <c r="BR157" s="56"/>
      <c r="BS157" s="56"/>
      <c r="BT157" s="56"/>
      <c r="BU157" s="56"/>
      <c r="BV157" s="56"/>
      <c r="BW157" s="56"/>
      <c r="BX157" s="56"/>
      <c r="BY157" s="56"/>
      <c r="BZ157" s="56"/>
      <c r="CA157" s="56"/>
      <c r="CB157" s="56"/>
      <c r="CC157" s="56"/>
      <c r="CD157" s="56"/>
      <c r="CE157" s="56"/>
      <c r="CF157" s="56"/>
      <c r="CG157" s="56"/>
      <c r="CH157" s="56"/>
      <c r="CI157" s="56"/>
      <c r="CJ157" s="56"/>
      <c r="CK157" s="56"/>
      <c r="CL157" s="56"/>
      <c r="CM157" s="56"/>
      <c r="CN157" s="56"/>
      <c r="CO157" s="56"/>
      <c r="CP157" s="56"/>
      <c r="CQ157" s="56"/>
      <c r="CR157" s="56"/>
      <c r="CS157" s="56"/>
      <c r="CT157" s="56"/>
      <c r="CU157" s="56"/>
      <c r="CV157" s="56"/>
      <c r="CW157" s="56"/>
      <c r="CX157" s="56"/>
      <c r="CY157" s="56"/>
      <c r="CZ157" s="56"/>
      <c r="DA157" s="56"/>
      <c r="DB157" s="56"/>
      <c r="DC157" s="56"/>
      <c r="DD157" s="56"/>
      <c r="DE157" s="56"/>
      <c r="DF157" s="56"/>
      <c r="DG157" s="56"/>
      <c r="DH157" s="56"/>
      <c r="DI157" s="56"/>
      <c r="DJ157" s="56"/>
      <c r="DK157" s="56"/>
      <c r="DL157" s="56"/>
      <c r="DM157" s="56"/>
      <c r="DN157" s="56"/>
      <c r="DO157" s="56"/>
      <c r="DP157" s="56"/>
      <c r="DQ157" s="56"/>
      <c r="DR157" s="56"/>
      <c r="DS157" s="56"/>
      <c r="DT157" s="56"/>
      <c r="DU157" s="56"/>
      <c r="DV157" s="56"/>
      <c r="DW157" s="56"/>
      <c r="DX157" s="56"/>
      <c r="DY157" s="56"/>
      <c r="DZ157" s="56"/>
      <c r="EA157" s="56"/>
      <c r="EB157" s="56"/>
      <c r="EC157" s="56"/>
      <c r="ED157" s="56"/>
      <c r="EE157" s="56"/>
      <c r="EF157" s="56"/>
      <c r="EG157" s="56"/>
      <c r="EH157" s="56"/>
      <c r="EI157" s="56"/>
      <c r="EJ157" s="56"/>
      <c r="EK157" s="56"/>
      <c r="EL157" s="56"/>
      <c r="EM157" s="56"/>
      <c r="EN157" s="56"/>
      <c r="EO157" s="56"/>
      <c r="EP157" s="56"/>
      <c r="EQ157" s="56"/>
      <c r="ER157" s="56"/>
      <c r="ES157" s="56"/>
      <c r="ET157" s="56"/>
      <c r="EU157" s="56"/>
      <c r="EV157" s="56"/>
      <c r="EW157" s="56"/>
      <c r="EX157" s="56"/>
      <c r="EY157" s="56"/>
      <c r="EZ157" s="56"/>
      <c r="FA157" s="56"/>
      <c r="FB157" s="56"/>
      <c r="FC157" s="56"/>
      <c r="FD157" s="56"/>
      <c r="FE157" s="56"/>
      <c r="FF157" s="56"/>
      <c r="FG157" s="56"/>
      <c r="FH157" s="56"/>
      <c r="FI157" s="56"/>
      <c r="FJ157" s="56"/>
      <c r="FK157" s="56"/>
      <c r="FL157" s="56"/>
      <c r="FM157" s="56"/>
      <c r="FN157" s="56"/>
      <c r="FO157" s="56"/>
      <c r="FP157" s="56"/>
      <c r="FQ157" s="56"/>
      <c r="FR157" s="56"/>
      <c r="FS157" s="56"/>
      <c r="FT157" s="56"/>
      <c r="FU157" s="56"/>
      <c r="FV157" s="56"/>
      <c r="FW157" s="56"/>
      <c r="FX157" s="56"/>
      <c r="FY157" s="56"/>
      <c r="FZ157" s="56"/>
      <c r="GA157" s="56"/>
      <c r="GB157" s="56"/>
      <c r="GC157" s="56"/>
      <c r="GD157" s="56"/>
      <c r="GE157" s="56"/>
      <c r="GF157" s="56"/>
      <c r="GG157" s="56"/>
      <c r="GH157" s="56"/>
      <c r="GI157" s="56"/>
      <c r="GJ157" s="56"/>
      <c r="GK157" s="56"/>
      <c r="GL157" s="56"/>
      <c r="GM157" s="56"/>
      <c r="GN157" s="56"/>
      <c r="GO157" s="56"/>
      <c r="GP157" s="56"/>
      <c r="GQ157" s="56"/>
      <c r="GR157" s="56"/>
      <c r="GS157" s="56"/>
      <c r="GT157" s="56"/>
      <c r="GU157" s="56"/>
      <c r="GV157" s="56"/>
      <c r="GW157" s="56"/>
    </row>
    <row r="158" spans="7:205" ht="20.100000000000001" customHeight="1">
      <c r="G158" s="54"/>
      <c r="H158" s="54"/>
      <c r="I158" s="54"/>
      <c r="J158" s="54"/>
      <c r="K158" s="54"/>
      <c r="L158" s="54"/>
      <c r="M158" s="54"/>
      <c r="N158" s="54"/>
      <c r="O158" s="54"/>
      <c r="P158" s="54"/>
      <c r="Q158" s="54"/>
      <c r="R158" s="54"/>
      <c r="S158" s="54"/>
      <c r="T158" s="54"/>
      <c r="U158" s="54"/>
      <c r="V158" s="54"/>
      <c r="W158" s="54"/>
      <c r="X158" s="54"/>
      <c r="Y158" s="54"/>
      <c r="Z158" s="54"/>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c r="BG158" s="56"/>
      <c r="BH158" s="56"/>
      <c r="BI158" s="56"/>
      <c r="BJ158" s="56"/>
      <c r="BK158" s="56"/>
      <c r="BL158" s="56"/>
      <c r="BM158" s="56"/>
      <c r="BN158" s="56"/>
      <c r="BO158" s="56"/>
      <c r="BP158" s="56"/>
      <c r="BQ158" s="56"/>
      <c r="BR158" s="56"/>
      <c r="BS158" s="56"/>
      <c r="BT158" s="56"/>
      <c r="BU158" s="56"/>
      <c r="BV158" s="56"/>
      <c r="BW158" s="56"/>
      <c r="BX158" s="56"/>
      <c r="BY158" s="56"/>
      <c r="BZ158" s="56"/>
      <c r="CA158" s="56"/>
      <c r="CB158" s="56"/>
      <c r="CC158" s="56"/>
      <c r="CD158" s="56"/>
      <c r="CE158" s="56"/>
      <c r="CF158" s="56"/>
      <c r="CG158" s="56"/>
      <c r="CH158" s="56"/>
      <c r="CI158" s="56"/>
      <c r="CJ158" s="56"/>
      <c r="CK158" s="56"/>
      <c r="CL158" s="56"/>
      <c r="CM158" s="56"/>
      <c r="CN158" s="56"/>
      <c r="CO158" s="56"/>
      <c r="CP158" s="56"/>
      <c r="CQ158" s="56"/>
      <c r="CR158" s="56"/>
      <c r="CS158" s="56"/>
      <c r="CT158" s="56"/>
      <c r="CU158" s="56"/>
      <c r="CV158" s="56"/>
      <c r="CW158" s="56"/>
      <c r="CX158" s="56"/>
      <c r="CY158" s="56"/>
      <c r="CZ158" s="56"/>
      <c r="DA158" s="56"/>
      <c r="DB158" s="56"/>
      <c r="DC158" s="56"/>
      <c r="DD158" s="56"/>
      <c r="DE158" s="56"/>
      <c r="DF158" s="56"/>
      <c r="DG158" s="56"/>
      <c r="DH158" s="56"/>
      <c r="DI158" s="56"/>
      <c r="DJ158" s="56"/>
      <c r="DK158" s="56"/>
      <c r="DL158" s="56"/>
      <c r="DM158" s="56"/>
      <c r="DN158" s="56"/>
      <c r="DO158" s="56"/>
      <c r="DP158" s="56"/>
      <c r="DQ158" s="56"/>
      <c r="DR158" s="56"/>
      <c r="DS158" s="56"/>
      <c r="DT158" s="56"/>
      <c r="DU158" s="56"/>
      <c r="DV158" s="56"/>
      <c r="DW158" s="56"/>
      <c r="DX158" s="56"/>
      <c r="DY158" s="56"/>
      <c r="DZ158" s="56"/>
      <c r="EA158" s="56"/>
      <c r="EB158" s="56"/>
      <c r="EC158" s="56"/>
      <c r="ED158" s="56"/>
      <c r="EE158" s="56"/>
      <c r="EF158" s="56"/>
      <c r="EG158" s="56"/>
      <c r="EH158" s="56"/>
      <c r="EI158" s="56"/>
      <c r="EJ158" s="56"/>
      <c r="EK158" s="56"/>
      <c r="EL158" s="56"/>
      <c r="EM158" s="56"/>
      <c r="EN158" s="56"/>
      <c r="EO158" s="56"/>
      <c r="EP158" s="56"/>
      <c r="EQ158" s="56"/>
      <c r="ER158" s="56"/>
      <c r="ES158" s="56"/>
      <c r="ET158" s="56"/>
      <c r="EU158" s="56"/>
      <c r="EV158" s="56"/>
      <c r="EW158" s="56"/>
      <c r="EX158" s="56"/>
      <c r="EY158" s="56"/>
      <c r="EZ158" s="56"/>
      <c r="FA158" s="56"/>
      <c r="FB158" s="56"/>
      <c r="FC158" s="56"/>
      <c r="FD158" s="56"/>
      <c r="FE158" s="56"/>
      <c r="FF158" s="56"/>
      <c r="FG158" s="56"/>
      <c r="FH158" s="56"/>
      <c r="FI158" s="56"/>
      <c r="FJ158" s="56"/>
      <c r="FK158" s="56"/>
      <c r="FL158" s="56"/>
      <c r="FM158" s="56"/>
      <c r="FN158" s="56"/>
      <c r="FO158" s="56"/>
      <c r="FP158" s="56"/>
      <c r="FQ158" s="56"/>
      <c r="FR158" s="56"/>
      <c r="FS158" s="56"/>
      <c r="FT158" s="56"/>
      <c r="FU158" s="56"/>
      <c r="FV158" s="56"/>
      <c r="FW158" s="56"/>
      <c r="FX158" s="56"/>
      <c r="FY158" s="56"/>
      <c r="FZ158" s="56"/>
      <c r="GA158" s="56"/>
      <c r="GB158" s="56"/>
      <c r="GC158" s="56"/>
      <c r="GD158" s="56"/>
      <c r="GE158" s="56"/>
      <c r="GF158" s="56"/>
      <c r="GG158" s="56"/>
      <c r="GH158" s="56"/>
      <c r="GI158" s="56"/>
      <c r="GJ158" s="56"/>
      <c r="GK158" s="56"/>
      <c r="GL158" s="56"/>
      <c r="GM158" s="56"/>
      <c r="GN158" s="56"/>
      <c r="GO158" s="56"/>
      <c r="GP158" s="56"/>
      <c r="GQ158" s="56"/>
      <c r="GR158" s="56"/>
      <c r="GS158" s="56"/>
      <c r="GT158" s="56"/>
      <c r="GU158" s="56"/>
      <c r="GV158" s="56"/>
      <c r="GW158" s="56"/>
    </row>
    <row r="159" spans="7:205" ht="20.100000000000001" customHeight="1">
      <c r="G159" s="54"/>
      <c r="H159" s="54"/>
      <c r="I159" s="54"/>
      <c r="J159" s="54"/>
      <c r="K159" s="54"/>
      <c r="L159" s="54"/>
      <c r="M159" s="54"/>
      <c r="N159" s="54"/>
      <c r="O159" s="54"/>
      <c r="P159" s="54"/>
      <c r="Q159" s="54"/>
      <c r="R159" s="54"/>
      <c r="S159" s="54"/>
      <c r="T159" s="54"/>
      <c r="U159" s="54"/>
      <c r="V159" s="54"/>
      <c r="W159" s="54"/>
      <c r="X159" s="54"/>
      <c r="Y159" s="54"/>
      <c r="Z159" s="54"/>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c r="BM159" s="56"/>
      <c r="BN159" s="56"/>
      <c r="BO159" s="56"/>
      <c r="BP159" s="56"/>
      <c r="BQ159" s="56"/>
      <c r="BR159" s="56"/>
      <c r="BS159" s="56"/>
      <c r="BT159" s="56"/>
      <c r="BU159" s="56"/>
      <c r="BV159" s="56"/>
      <c r="BW159" s="56"/>
      <c r="BX159" s="56"/>
      <c r="BY159" s="56"/>
      <c r="BZ159" s="56"/>
      <c r="CA159" s="56"/>
      <c r="CB159" s="56"/>
      <c r="CC159" s="56"/>
      <c r="CD159" s="56"/>
      <c r="CE159" s="56"/>
      <c r="CF159" s="56"/>
      <c r="CG159" s="56"/>
      <c r="CH159" s="56"/>
      <c r="CI159" s="56"/>
      <c r="CJ159" s="56"/>
      <c r="CK159" s="56"/>
      <c r="CL159" s="56"/>
      <c r="CM159" s="56"/>
      <c r="CN159" s="56"/>
      <c r="CO159" s="56"/>
      <c r="CP159" s="56"/>
      <c r="CQ159" s="56"/>
      <c r="CR159" s="56"/>
      <c r="CS159" s="56"/>
      <c r="CT159" s="56"/>
      <c r="CU159" s="56"/>
      <c r="CV159" s="56"/>
      <c r="CW159" s="56"/>
      <c r="CX159" s="56"/>
      <c r="CY159" s="56"/>
      <c r="CZ159" s="56"/>
      <c r="DA159" s="56"/>
      <c r="DB159" s="56"/>
      <c r="DC159" s="56"/>
      <c r="DD159" s="56"/>
      <c r="DE159" s="56"/>
      <c r="DF159" s="56"/>
      <c r="DG159" s="56"/>
      <c r="DH159" s="56"/>
      <c r="DI159" s="56"/>
      <c r="DJ159" s="56"/>
      <c r="DK159" s="56"/>
      <c r="DL159" s="56"/>
      <c r="DM159" s="56"/>
      <c r="DN159" s="56"/>
      <c r="DO159" s="56"/>
      <c r="DP159" s="56"/>
      <c r="DQ159" s="56"/>
      <c r="DR159" s="56"/>
      <c r="DS159" s="56"/>
      <c r="DT159" s="56"/>
      <c r="DU159" s="56"/>
      <c r="DV159" s="56"/>
      <c r="DW159" s="56"/>
      <c r="DX159" s="56"/>
      <c r="DY159" s="56"/>
      <c r="DZ159" s="56"/>
      <c r="EA159" s="56"/>
      <c r="EB159" s="56"/>
      <c r="EC159" s="56"/>
      <c r="ED159" s="56"/>
      <c r="EE159" s="56"/>
      <c r="EF159" s="56"/>
      <c r="EG159" s="56"/>
      <c r="EH159" s="56"/>
      <c r="EI159" s="56"/>
      <c r="EJ159" s="56"/>
      <c r="EK159" s="56"/>
      <c r="EL159" s="56"/>
      <c r="EM159" s="56"/>
      <c r="EN159" s="56"/>
      <c r="EO159" s="56"/>
      <c r="EP159" s="56"/>
      <c r="EQ159" s="56"/>
      <c r="ER159" s="56"/>
      <c r="ES159" s="56"/>
      <c r="ET159" s="56"/>
      <c r="EU159" s="56"/>
      <c r="EV159" s="56"/>
      <c r="EW159" s="56"/>
      <c r="EX159" s="56"/>
      <c r="EY159" s="56"/>
      <c r="EZ159" s="56"/>
      <c r="FA159" s="56"/>
      <c r="FB159" s="56"/>
      <c r="FC159" s="56"/>
      <c r="FD159" s="56"/>
      <c r="FE159" s="56"/>
      <c r="FF159" s="56"/>
      <c r="FG159" s="56"/>
      <c r="FH159" s="56"/>
      <c r="FI159" s="56"/>
      <c r="FJ159" s="56"/>
      <c r="FK159" s="56"/>
      <c r="FL159" s="56"/>
      <c r="FM159" s="56"/>
      <c r="FN159" s="56"/>
      <c r="FO159" s="56"/>
      <c r="FP159" s="56"/>
      <c r="FQ159" s="56"/>
      <c r="FR159" s="56"/>
      <c r="FS159" s="56"/>
      <c r="FT159" s="56"/>
      <c r="FU159" s="56"/>
      <c r="FV159" s="56"/>
      <c r="FW159" s="56"/>
      <c r="FX159" s="56"/>
      <c r="FY159" s="56"/>
      <c r="FZ159" s="56"/>
      <c r="GA159" s="56"/>
      <c r="GB159" s="56"/>
      <c r="GC159" s="56"/>
      <c r="GD159" s="56"/>
      <c r="GE159" s="56"/>
      <c r="GF159" s="56"/>
      <c r="GG159" s="56"/>
      <c r="GH159" s="56"/>
      <c r="GI159" s="56"/>
      <c r="GJ159" s="56"/>
      <c r="GK159" s="56"/>
      <c r="GL159" s="56"/>
      <c r="GM159" s="56"/>
      <c r="GN159" s="56"/>
      <c r="GO159" s="56"/>
      <c r="GP159" s="56"/>
      <c r="GQ159" s="56"/>
      <c r="GR159" s="56"/>
      <c r="GS159" s="56"/>
      <c r="GT159" s="56"/>
      <c r="GU159" s="56"/>
      <c r="GV159" s="56"/>
      <c r="GW159" s="56"/>
    </row>
    <row r="160" spans="7:205" ht="20.100000000000001" customHeight="1">
      <c r="G160" s="54"/>
      <c r="H160" s="54"/>
      <c r="I160" s="54"/>
      <c r="J160" s="54"/>
      <c r="K160" s="54"/>
      <c r="L160" s="54"/>
      <c r="M160" s="54"/>
      <c r="N160" s="54"/>
      <c r="O160" s="54"/>
      <c r="P160" s="54"/>
      <c r="Q160" s="54"/>
      <c r="R160" s="54"/>
      <c r="S160" s="54"/>
      <c r="T160" s="54"/>
      <c r="U160" s="54"/>
      <c r="V160" s="54"/>
      <c r="W160" s="54"/>
      <c r="X160" s="54"/>
      <c r="Y160" s="54"/>
      <c r="Z160" s="54"/>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c r="BG160" s="56"/>
      <c r="BH160" s="56"/>
      <c r="BI160" s="56"/>
      <c r="BJ160" s="56"/>
      <c r="BK160" s="56"/>
      <c r="BL160" s="56"/>
      <c r="BM160" s="56"/>
      <c r="BN160" s="56"/>
      <c r="BO160" s="56"/>
      <c r="BP160" s="56"/>
      <c r="BQ160" s="56"/>
      <c r="BR160" s="56"/>
      <c r="BS160" s="56"/>
      <c r="BT160" s="56"/>
      <c r="BU160" s="56"/>
      <c r="BV160" s="56"/>
      <c r="BW160" s="56"/>
      <c r="BX160" s="56"/>
      <c r="BY160" s="56"/>
      <c r="BZ160" s="56"/>
      <c r="CA160" s="56"/>
      <c r="CB160" s="56"/>
      <c r="CC160" s="56"/>
      <c r="CD160" s="56"/>
      <c r="CE160" s="56"/>
      <c r="CF160" s="56"/>
      <c r="CG160" s="56"/>
      <c r="CH160" s="56"/>
      <c r="CI160" s="56"/>
      <c r="CJ160" s="56"/>
      <c r="CK160" s="56"/>
      <c r="CL160" s="56"/>
      <c r="CM160" s="56"/>
      <c r="CN160" s="56"/>
      <c r="CO160" s="56"/>
      <c r="CP160" s="56"/>
      <c r="CQ160" s="56"/>
      <c r="CR160" s="56"/>
      <c r="CS160" s="56"/>
      <c r="CT160" s="56"/>
      <c r="CU160" s="56"/>
      <c r="CV160" s="56"/>
      <c r="CW160" s="56"/>
      <c r="CX160" s="56"/>
      <c r="CY160" s="56"/>
      <c r="CZ160" s="56"/>
      <c r="DA160" s="56"/>
      <c r="DB160" s="56"/>
      <c r="DC160" s="56"/>
      <c r="DD160" s="56"/>
      <c r="DE160" s="56"/>
      <c r="DF160" s="56"/>
      <c r="DG160" s="56"/>
      <c r="DH160" s="56"/>
      <c r="DI160" s="56"/>
      <c r="DJ160" s="56"/>
      <c r="DK160" s="56"/>
      <c r="DL160" s="56"/>
      <c r="DM160" s="56"/>
      <c r="DN160" s="56"/>
      <c r="DO160" s="56"/>
      <c r="DP160" s="56"/>
      <c r="DQ160" s="56"/>
      <c r="DR160" s="56"/>
      <c r="DS160" s="56"/>
      <c r="DT160" s="56"/>
      <c r="DU160" s="56"/>
      <c r="DV160" s="56"/>
      <c r="DW160" s="56"/>
      <c r="DX160" s="56"/>
      <c r="DY160" s="56"/>
      <c r="DZ160" s="56"/>
      <c r="EA160" s="56"/>
      <c r="EB160" s="56"/>
      <c r="EC160" s="56"/>
      <c r="ED160" s="56"/>
      <c r="EE160" s="56"/>
      <c r="EF160" s="56"/>
      <c r="EG160" s="56"/>
      <c r="EH160" s="56"/>
      <c r="EI160" s="56"/>
      <c r="EJ160" s="56"/>
      <c r="EK160" s="56"/>
      <c r="EL160" s="56"/>
      <c r="EM160" s="56"/>
      <c r="EN160" s="56"/>
      <c r="EO160" s="56"/>
      <c r="EP160" s="56"/>
      <c r="EQ160" s="56"/>
      <c r="ER160" s="56"/>
      <c r="ES160" s="56"/>
      <c r="ET160" s="56"/>
      <c r="EU160" s="56"/>
      <c r="EV160" s="56"/>
      <c r="EW160" s="56"/>
      <c r="EX160" s="56"/>
      <c r="EY160" s="56"/>
      <c r="EZ160" s="56"/>
      <c r="FA160" s="56"/>
      <c r="FB160" s="56"/>
      <c r="FC160" s="56"/>
      <c r="FD160" s="56"/>
      <c r="FE160" s="56"/>
      <c r="FF160" s="56"/>
      <c r="FG160" s="56"/>
      <c r="FH160" s="56"/>
      <c r="FI160" s="56"/>
      <c r="FJ160" s="56"/>
      <c r="FK160" s="56"/>
      <c r="FL160" s="56"/>
      <c r="FM160" s="56"/>
      <c r="FN160" s="56"/>
      <c r="FO160" s="56"/>
      <c r="FP160" s="56"/>
      <c r="FQ160" s="56"/>
      <c r="FR160" s="56"/>
      <c r="FS160" s="56"/>
      <c r="FT160" s="56"/>
      <c r="FU160" s="56"/>
      <c r="FV160" s="56"/>
      <c r="FW160" s="56"/>
      <c r="FX160" s="56"/>
      <c r="FY160" s="56"/>
      <c r="FZ160" s="56"/>
      <c r="GA160" s="56"/>
      <c r="GB160" s="56"/>
      <c r="GC160" s="56"/>
      <c r="GD160" s="56"/>
      <c r="GE160" s="56"/>
      <c r="GF160" s="56"/>
      <c r="GG160" s="56"/>
      <c r="GH160" s="56"/>
      <c r="GI160" s="56"/>
      <c r="GJ160" s="56"/>
      <c r="GK160" s="56"/>
      <c r="GL160" s="56"/>
      <c r="GM160" s="56"/>
      <c r="GN160" s="56"/>
      <c r="GO160" s="56"/>
      <c r="GP160" s="56"/>
      <c r="GQ160" s="56"/>
      <c r="GR160" s="56"/>
      <c r="GS160" s="56"/>
      <c r="GT160" s="56"/>
      <c r="GU160" s="56"/>
      <c r="GV160" s="56"/>
      <c r="GW160" s="56"/>
    </row>
    <row r="161" spans="7:205" ht="20.100000000000001" customHeight="1">
      <c r="G161" s="54"/>
      <c r="H161" s="54"/>
      <c r="I161" s="54"/>
      <c r="J161" s="54"/>
      <c r="K161" s="54"/>
      <c r="L161" s="54"/>
      <c r="M161" s="54"/>
      <c r="N161" s="54"/>
      <c r="O161" s="54"/>
      <c r="P161" s="54"/>
      <c r="Q161" s="54"/>
      <c r="R161" s="54"/>
      <c r="S161" s="54"/>
      <c r="T161" s="54"/>
      <c r="U161" s="54"/>
      <c r="V161" s="54"/>
      <c r="W161" s="54"/>
      <c r="X161" s="54"/>
      <c r="Y161" s="54"/>
      <c r="Z161" s="54"/>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c r="BG161" s="56"/>
      <c r="BH161" s="56"/>
      <c r="BI161" s="56"/>
      <c r="BJ161" s="56"/>
      <c r="BK161" s="56"/>
      <c r="BL161" s="56"/>
      <c r="BM161" s="56"/>
      <c r="BN161" s="56"/>
      <c r="BO161" s="56"/>
      <c r="BP161" s="56"/>
      <c r="BQ161" s="56"/>
      <c r="BR161" s="56"/>
      <c r="BS161" s="56"/>
      <c r="BT161" s="56"/>
      <c r="BU161" s="56"/>
      <c r="BV161" s="56"/>
      <c r="BW161" s="56"/>
      <c r="BX161" s="56"/>
      <c r="BY161" s="56"/>
      <c r="BZ161" s="56"/>
      <c r="CA161" s="56"/>
      <c r="CB161" s="56"/>
      <c r="CC161" s="56"/>
      <c r="CD161" s="56"/>
      <c r="CE161" s="56"/>
      <c r="CF161" s="56"/>
      <c r="CG161" s="56"/>
      <c r="CH161" s="56"/>
      <c r="CI161" s="56"/>
      <c r="CJ161" s="56"/>
      <c r="CK161" s="56"/>
      <c r="CL161" s="56"/>
      <c r="CM161" s="56"/>
      <c r="CN161" s="56"/>
      <c r="CO161" s="56"/>
      <c r="CP161" s="56"/>
      <c r="CQ161" s="56"/>
      <c r="CR161" s="56"/>
      <c r="CS161" s="56"/>
      <c r="CT161" s="56"/>
      <c r="CU161" s="56"/>
      <c r="CV161" s="56"/>
      <c r="CW161" s="56"/>
      <c r="CX161" s="56"/>
      <c r="CY161" s="56"/>
      <c r="CZ161" s="56"/>
      <c r="DA161" s="56"/>
      <c r="DB161" s="56"/>
      <c r="DC161" s="56"/>
      <c r="DD161" s="56"/>
      <c r="DE161" s="56"/>
      <c r="DF161" s="56"/>
      <c r="DG161" s="56"/>
      <c r="DH161" s="56"/>
      <c r="DI161" s="56"/>
      <c r="DJ161" s="56"/>
      <c r="DK161" s="56"/>
      <c r="DL161" s="56"/>
      <c r="DM161" s="56"/>
      <c r="DN161" s="56"/>
      <c r="DO161" s="56"/>
      <c r="DP161" s="56"/>
      <c r="DQ161" s="56"/>
      <c r="DR161" s="56"/>
      <c r="DS161" s="56"/>
      <c r="DT161" s="56"/>
      <c r="DU161" s="56"/>
      <c r="DV161" s="56"/>
      <c r="DW161" s="56"/>
      <c r="DX161" s="56"/>
      <c r="DY161" s="56"/>
      <c r="DZ161" s="56"/>
      <c r="EA161" s="56"/>
      <c r="EB161" s="56"/>
      <c r="EC161" s="56"/>
      <c r="ED161" s="56"/>
      <c r="EE161" s="56"/>
      <c r="EF161" s="56"/>
      <c r="EG161" s="56"/>
      <c r="EH161" s="56"/>
      <c r="EI161" s="56"/>
      <c r="EJ161" s="56"/>
      <c r="EK161" s="56"/>
      <c r="EL161" s="56"/>
      <c r="EM161" s="56"/>
      <c r="EN161" s="56"/>
      <c r="EO161" s="56"/>
      <c r="EP161" s="56"/>
      <c r="EQ161" s="56"/>
      <c r="ER161" s="56"/>
      <c r="ES161" s="56"/>
      <c r="ET161" s="56"/>
      <c r="EU161" s="56"/>
      <c r="EV161" s="56"/>
      <c r="EW161" s="56"/>
      <c r="EX161" s="56"/>
      <c r="EY161" s="56"/>
      <c r="EZ161" s="56"/>
      <c r="FA161" s="56"/>
      <c r="FB161" s="56"/>
      <c r="FC161" s="56"/>
      <c r="FD161" s="56"/>
      <c r="FE161" s="56"/>
      <c r="FF161" s="56"/>
      <c r="FG161" s="56"/>
      <c r="FH161" s="56"/>
      <c r="FI161" s="56"/>
      <c r="FJ161" s="56"/>
      <c r="FK161" s="56"/>
      <c r="FL161" s="56"/>
      <c r="FM161" s="56"/>
      <c r="FN161" s="56"/>
      <c r="FO161" s="56"/>
      <c r="FP161" s="56"/>
      <c r="FQ161" s="56"/>
      <c r="FR161" s="56"/>
      <c r="FS161" s="56"/>
      <c r="FT161" s="56"/>
      <c r="FU161" s="56"/>
      <c r="FV161" s="56"/>
      <c r="FW161" s="56"/>
      <c r="FX161" s="56"/>
      <c r="FY161" s="56"/>
      <c r="FZ161" s="56"/>
      <c r="GA161" s="56"/>
      <c r="GB161" s="56"/>
      <c r="GC161" s="56"/>
      <c r="GD161" s="56"/>
      <c r="GE161" s="56"/>
      <c r="GF161" s="56"/>
      <c r="GG161" s="56"/>
      <c r="GH161" s="56"/>
      <c r="GI161" s="56"/>
      <c r="GJ161" s="56"/>
      <c r="GK161" s="56"/>
      <c r="GL161" s="56"/>
      <c r="GM161" s="56"/>
      <c r="GN161" s="56"/>
      <c r="GO161" s="56"/>
      <c r="GP161" s="56"/>
      <c r="GQ161" s="56"/>
      <c r="GR161" s="56"/>
      <c r="GS161" s="56"/>
      <c r="GT161" s="56"/>
      <c r="GU161" s="56"/>
      <c r="GV161" s="56"/>
      <c r="GW161" s="56"/>
    </row>
    <row r="162" spans="7:205" ht="20.100000000000001" customHeight="1">
      <c r="G162" s="54"/>
      <c r="H162" s="54"/>
      <c r="I162" s="54"/>
      <c r="J162" s="54"/>
      <c r="K162" s="54"/>
      <c r="L162" s="54"/>
      <c r="M162" s="54"/>
      <c r="N162" s="54"/>
      <c r="O162" s="54"/>
      <c r="P162" s="54"/>
      <c r="Q162" s="54"/>
      <c r="R162" s="54"/>
      <c r="S162" s="54"/>
      <c r="T162" s="54"/>
      <c r="U162" s="54"/>
      <c r="V162" s="54"/>
      <c r="W162" s="54"/>
      <c r="X162" s="54"/>
      <c r="Y162" s="54"/>
      <c r="Z162" s="54"/>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56"/>
      <c r="CA162" s="56"/>
      <c r="CB162" s="56"/>
      <c r="CC162" s="56"/>
      <c r="CD162" s="56"/>
      <c r="CE162" s="56"/>
      <c r="CF162" s="56"/>
      <c r="CG162" s="56"/>
      <c r="CH162" s="56"/>
      <c r="CI162" s="56"/>
      <c r="CJ162" s="56"/>
      <c r="CK162" s="56"/>
      <c r="CL162" s="56"/>
      <c r="CM162" s="56"/>
      <c r="CN162" s="56"/>
      <c r="CO162" s="56"/>
      <c r="CP162" s="56"/>
      <c r="CQ162" s="56"/>
      <c r="CR162" s="56"/>
      <c r="CS162" s="56"/>
      <c r="CT162" s="56"/>
      <c r="CU162" s="56"/>
      <c r="CV162" s="56"/>
      <c r="CW162" s="56"/>
      <c r="CX162" s="56"/>
      <c r="CY162" s="56"/>
      <c r="CZ162" s="56"/>
      <c r="DA162" s="56"/>
      <c r="DB162" s="56"/>
      <c r="DC162" s="56"/>
      <c r="DD162" s="56"/>
      <c r="DE162" s="56"/>
      <c r="DF162" s="56"/>
      <c r="DG162" s="56"/>
      <c r="DH162" s="56"/>
      <c r="DI162" s="56"/>
      <c r="DJ162" s="56"/>
      <c r="DK162" s="56"/>
      <c r="DL162" s="56"/>
      <c r="DM162" s="56"/>
      <c r="DN162" s="56"/>
      <c r="DO162" s="56"/>
      <c r="DP162" s="56"/>
      <c r="DQ162" s="56"/>
      <c r="DR162" s="56"/>
      <c r="DS162" s="56"/>
      <c r="DT162" s="56"/>
      <c r="DU162" s="56"/>
      <c r="DV162" s="56"/>
      <c r="DW162" s="56"/>
      <c r="DX162" s="56"/>
      <c r="DY162" s="56"/>
      <c r="DZ162" s="56"/>
      <c r="EA162" s="56"/>
      <c r="EB162" s="56"/>
      <c r="EC162" s="56"/>
      <c r="ED162" s="56"/>
      <c r="EE162" s="56"/>
      <c r="EF162" s="56"/>
      <c r="EG162" s="56"/>
      <c r="EH162" s="56"/>
      <c r="EI162" s="56"/>
      <c r="EJ162" s="56"/>
      <c r="EK162" s="56"/>
      <c r="EL162" s="56"/>
      <c r="EM162" s="56"/>
      <c r="EN162" s="56"/>
      <c r="EO162" s="56"/>
      <c r="EP162" s="56"/>
      <c r="EQ162" s="56"/>
      <c r="ER162" s="56"/>
      <c r="ES162" s="56"/>
      <c r="ET162" s="56"/>
      <c r="EU162" s="56"/>
      <c r="EV162" s="56"/>
      <c r="EW162" s="56"/>
      <c r="EX162" s="56"/>
      <c r="EY162" s="56"/>
      <c r="EZ162" s="56"/>
      <c r="FA162" s="56"/>
      <c r="FB162" s="56"/>
      <c r="FC162" s="56"/>
      <c r="FD162" s="56"/>
      <c r="FE162" s="56"/>
      <c r="FF162" s="56"/>
      <c r="FG162" s="56"/>
      <c r="FH162" s="56"/>
      <c r="FI162" s="56"/>
      <c r="FJ162" s="56"/>
      <c r="FK162" s="56"/>
      <c r="FL162" s="56"/>
      <c r="FM162" s="56"/>
      <c r="FN162" s="56"/>
      <c r="FO162" s="56"/>
      <c r="FP162" s="56"/>
      <c r="FQ162" s="56"/>
      <c r="FR162" s="56"/>
      <c r="FS162" s="56"/>
      <c r="FT162" s="56"/>
      <c r="FU162" s="56"/>
      <c r="FV162" s="56"/>
      <c r="FW162" s="56"/>
      <c r="FX162" s="56"/>
      <c r="FY162" s="56"/>
      <c r="FZ162" s="56"/>
      <c r="GA162" s="56"/>
      <c r="GB162" s="56"/>
      <c r="GC162" s="56"/>
      <c r="GD162" s="56"/>
      <c r="GE162" s="56"/>
      <c r="GF162" s="56"/>
      <c r="GG162" s="56"/>
      <c r="GH162" s="56"/>
      <c r="GI162" s="56"/>
      <c r="GJ162" s="56"/>
      <c r="GK162" s="56"/>
      <c r="GL162" s="56"/>
      <c r="GM162" s="56"/>
      <c r="GN162" s="56"/>
      <c r="GO162" s="56"/>
      <c r="GP162" s="56"/>
      <c r="GQ162" s="56"/>
      <c r="GR162" s="56"/>
      <c r="GS162" s="56"/>
      <c r="GT162" s="56"/>
      <c r="GU162" s="56"/>
      <c r="GV162" s="56"/>
      <c r="GW162" s="56"/>
    </row>
    <row r="163" spans="7:205" ht="20.100000000000001" customHeight="1">
      <c r="G163" s="54"/>
      <c r="H163" s="54"/>
      <c r="I163" s="54"/>
      <c r="J163" s="54"/>
      <c r="K163" s="54"/>
      <c r="L163" s="54"/>
      <c r="M163" s="54"/>
      <c r="N163" s="54"/>
      <c r="O163" s="54"/>
      <c r="P163" s="54"/>
      <c r="Q163" s="54"/>
      <c r="R163" s="54"/>
      <c r="S163" s="54"/>
      <c r="T163" s="54"/>
      <c r="U163" s="54"/>
      <c r="V163" s="54"/>
      <c r="W163" s="54"/>
      <c r="X163" s="54"/>
      <c r="Y163" s="54"/>
      <c r="Z163" s="54"/>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56"/>
      <c r="CA163" s="56"/>
      <c r="CB163" s="56"/>
      <c r="CC163" s="56"/>
      <c r="CD163" s="56"/>
      <c r="CE163" s="56"/>
      <c r="CF163" s="56"/>
      <c r="CG163" s="56"/>
      <c r="CH163" s="56"/>
      <c r="CI163" s="56"/>
      <c r="CJ163" s="56"/>
      <c r="CK163" s="56"/>
      <c r="CL163" s="56"/>
      <c r="CM163" s="56"/>
      <c r="CN163" s="56"/>
      <c r="CO163" s="56"/>
      <c r="CP163" s="56"/>
      <c r="CQ163" s="56"/>
      <c r="CR163" s="56"/>
      <c r="CS163" s="56"/>
      <c r="CT163" s="56"/>
      <c r="CU163" s="56"/>
      <c r="CV163" s="56"/>
      <c r="CW163" s="56"/>
      <c r="CX163" s="56"/>
      <c r="CY163" s="56"/>
      <c r="CZ163" s="56"/>
      <c r="DA163" s="56"/>
      <c r="DB163" s="56"/>
      <c r="DC163" s="56"/>
      <c r="DD163" s="56"/>
      <c r="DE163" s="56"/>
      <c r="DF163" s="56"/>
      <c r="DG163" s="56"/>
      <c r="DH163" s="56"/>
      <c r="DI163" s="56"/>
      <c r="DJ163" s="56"/>
      <c r="DK163" s="56"/>
      <c r="DL163" s="56"/>
      <c r="DM163" s="56"/>
      <c r="DN163" s="56"/>
      <c r="DO163" s="56"/>
      <c r="DP163" s="56"/>
      <c r="DQ163" s="56"/>
      <c r="DR163" s="56"/>
      <c r="DS163" s="56"/>
      <c r="DT163" s="56"/>
      <c r="DU163" s="56"/>
      <c r="DV163" s="56"/>
      <c r="DW163" s="56"/>
      <c r="DX163" s="56"/>
      <c r="DY163" s="56"/>
      <c r="DZ163" s="56"/>
      <c r="EA163" s="56"/>
      <c r="EB163" s="56"/>
      <c r="EC163" s="56"/>
      <c r="ED163" s="56"/>
      <c r="EE163" s="56"/>
      <c r="EF163" s="56"/>
      <c r="EG163" s="56"/>
      <c r="EH163" s="56"/>
      <c r="EI163" s="56"/>
      <c r="EJ163" s="56"/>
      <c r="EK163" s="56"/>
      <c r="EL163" s="56"/>
      <c r="EM163" s="56"/>
      <c r="EN163" s="56"/>
      <c r="EO163" s="56"/>
      <c r="EP163" s="56"/>
      <c r="EQ163" s="56"/>
      <c r="ER163" s="56"/>
      <c r="ES163" s="56"/>
      <c r="ET163" s="56"/>
      <c r="EU163" s="56"/>
      <c r="EV163" s="56"/>
      <c r="EW163" s="56"/>
      <c r="EX163" s="56"/>
      <c r="EY163" s="56"/>
      <c r="EZ163" s="56"/>
      <c r="FA163" s="56"/>
      <c r="FB163" s="56"/>
      <c r="FC163" s="56"/>
      <c r="FD163" s="56"/>
      <c r="FE163" s="56"/>
      <c r="FF163" s="56"/>
      <c r="FG163" s="56"/>
      <c r="FH163" s="56"/>
      <c r="FI163" s="56"/>
      <c r="FJ163" s="56"/>
      <c r="FK163" s="56"/>
      <c r="FL163" s="56"/>
      <c r="FM163" s="56"/>
      <c r="FN163" s="56"/>
      <c r="FO163" s="56"/>
      <c r="FP163" s="56"/>
      <c r="FQ163" s="56"/>
      <c r="FR163" s="56"/>
      <c r="FS163" s="56"/>
      <c r="FT163" s="56"/>
      <c r="FU163" s="56"/>
      <c r="FV163" s="56"/>
      <c r="FW163" s="56"/>
      <c r="FX163" s="56"/>
      <c r="FY163" s="56"/>
      <c r="FZ163" s="56"/>
      <c r="GA163" s="56"/>
      <c r="GB163" s="56"/>
      <c r="GC163" s="56"/>
      <c r="GD163" s="56"/>
      <c r="GE163" s="56"/>
      <c r="GF163" s="56"/>
      <c r="GG163" s="56"/>
      <c r="GH163" s="56"/>
      <c r="GI163" s="56"/>
      <c r="GJ163" s="56"/>
      <c r="GK163" s="56"/>
      <c r="GL163" s="56"/>
      <c r="GM163" s="56"/>
      <c r="GN163" s="56"/>
      <c r="GO163" s="56"/>
      <c r="GP163" s="56"/>
      <c r="GQ163" s="56"/>
      <c r="GR163" s="56"/>
      <c r="GS163" s="56"/>
      <c r="GT163" s="56"/>
      <c r="GU163" s="56"/>
      <c r="GV163" s="56"/>
      <c r="GW163" s="56"/>
    </row>
    <row r="164" spans="7:205" ht="20.100000000000001" customHeight="1">
      <c r="G164" s="54"/>
      <c r="H164" s="54"/>
      <c r="I164" s="54"/>
      <c r="J164" s="54"/>
      <c r="K164" s="54"/>
      <c r="L164" s="54"/>
      <c r="M164" s="54"/>
      <c r="N164" s="54"/>
      <c r="O164" s="54"/>
      <c r="P164" s="54"/>
      <c r="Q164" s="54"/>
      <c r="R164" s="54"/>
      <c r="S164" s="54"/>
      <c r="T164" s="54"/>
      <c r="U164" s="54"/>
      <c r="V164" s="54"/>
      <c r="W164" s="54"/>
      <c r="X164" s="54"/>
      <c r="Y164" s="54"/>
      <c r="Z164" s="54"/>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c r="BF164" s="56"/>
      <c r="BG164" s="56"/>
      <c r="BH164" s="56"/>
      <c r="BI164" s="56"/>
      <c r="BJ164" s="56"/>
      <c r="BK164" s="56"/>
      <c r="BL164" s="56"/>
      <c r="BM164" s="56"/>
      <c r="BN164" s="56"/>
      <c r="BO164" s="56"/>
      <c r="BP164" s="56"/>
      <c r="BQ164" s="56"/>
      <c r="BR164" s="56"/>
      <c r="BS164" s="56"/>
      <c r="BT164" s="56"/>
      <c r="BU164" s="56"/>
      <c r="BV164" s="56"/>
      <c r="BW164" s="56"/>
      <c r="BX164" s="56"/>
      <c r="BY164" s="56"/>
      <c r="BZ164" s="56"/>
      <c r="CA164" s="56"/>
      <c r="CB164" s="56"/>
      <c r="CC164" s="56"/>
      <c r="CD164" s="56"/>
      <c r="CE164" s="56"/>
      <c r="CF164" s="56"/>
      <c r="CG164" s="56"/>
      <c r="CH164" s="56"/>
      <c r="CI164" s="56"/>
      <c r="CJ164" s="56"/>
      <c r="CK164" s="56"/>
      <c r="CL164" s="56"/>
      <c r="CM164" s="56"/>
      <c r="CN164" s="56"/>
      <c r="CO164" s="56"/>
      <c r="CP164" s="56"/>
      <c r="CQ164" s="56"/>
      <c r="CR164" s="56"/>
      <c r="CS164" s="56"/>
      <c r="CT164" s="56"/>
      <c r="CU164" s="56"/>
      <c r="CV164" s="56"/>
      <c r="CW164" s="56"/>
      <c r="CX164" s="56"/>
      <c r="CY164" s="56"/>
      <c r="CZ164" s="56"/>
      <c r="DA164" s="56"/>
      <c r="DB164" s="56"/>
      <c r="DC164" s="56"/>
      <c r="DD164" s="56"/>
      <c r="DE164" s="56"/>
      <c r="DF164" s="56"/>
      <c r="DG164" s="56"/>
      <c r="DH164" s="56"/>
      <c r="DI164" s="56"/>
      <c r="DJ164" s="56"/>
      <c r="DK164" s="56"/>
      <c r="DL164" s="56"/>
      <c r="DM164" s="56"/>
      <c r="DN164" s="56"/>
      <c r="DO164" s="56"/>
      <c r="DP164" s="56"/>
      <c r="DQ164" s="56"/>
      <c r="DR164" s="56"/>
      <c r="DS164" s="56"/>
      <c r="DT164" s="56"/>
      <c r="DU164" s="56"/>
      <c r="DV164" s="56"/>
      <c r="DW164" s="56"/>
      <c r="DX164" s="56"/>
      <c r="DY164" s="56"/>
      <c r="DZ164" s="56"/>
      <c r="EA164" s="56"/>
      <c r="EB164" s="56"/>
      <c r="EC164" s="56"/>
      <c r="ED164" s="56"/>
      <c r="EE164" s="56"/>
      <c r="EF164" s="56"/>
      <c r="EG164" s="56"/>
      <c r="EH164" s="56"/>
      <c r="EI164" s="56"/>
      <c r="EJ164" s="56"/>
      <c r="EK164" s="56"/>
      <c r="EL164" s="56"/>
      <c r="EM164" s="56"/>
      <c r="EN164" s="56"/>
      <c r="EO164" s="56"/>
      <c r="EP164" s="56"/>
      <c r="EQ164" s="56"/>
      <c r="ER164" s="56"/>
      <c r="ES164" s="56"/>
      <c r="ET164" s="56"/>
      <c r="EU164" s="56"/>
      <c r="EV164" s="56"/>
      <c r="EW164" s="56"/>
      <c r="EX164" s="56"/>
      <c r="EY164" s="56"/>
      <c r="EZ164" s="56"/>
      <c r="FA164" s="56"/>
      <c r="FB164" s="56"/>
      <c r="FC164" s="56"/>
      <c r="FD164" s="56"/>
      <c r="FE164" s="56"/>
      <c r="FF164" s="56"/>
      <c r="FG164" s="56"/>
      <c r="FH164" s="56"/>
      <c r="FI164" s="56"/>
      <c r="FJ164" s="56"/>
      <c r="FK164" s="56"/>
      <c r="FL164" s="56"/>
      <c r="FM164" s="56"/>
      <c r="FN164" s="56"/>
      <c r="FO164" s="56"/>
      <c r="FP164" s="56"/>
      <c r="FQ164" s="56"/>
      <c r="FR164" s="56"/>
      <c r="FS164" s="56"/>
      <c r="FT164" s="56"/>
      <c r="FU164" s="56"/>
      <c r="FV164" s="56"/>
      <c r="FW164" s="56"/>
      <c r="FX164" s="56"/>
      <c r="FY164" s="56"/>
      <c r="FZ164" s="56"/>
      <c r="GA164" s="56"/>
      <c r="GB164" s="56"/>
      <c r="GC164" s="56"/>
      <c r="GD164" s="56"/>
      <c r="GE164" s="56"/>
      <c r="GF164" s="56"/>
      <c r="GG164" s="56"/>
      <c r="GH164" s="56"/>
      <c r="GI164" s="56"/>
      <c r="GJ164" s="56"/>
      <c r="GK164" s="56"/>
      <c r="GL164" s="56"/>
      <c r="GM164" s="56"/>
      <c r="GN164" s="56"/>
      <c r="GO164" s="56"/>
      <c r="GP164" s="56"/>
      <c r="GQ164" s="56"/>
      <c r="GR164" s="56"/>
      <c r="GS164" s="56"/>
      <c r="GT164" s="56"/>
      <c r="GU164" s="56"/>
      <c r="GV164" s="56"/>
      <c r="GW164" s="56"/>
    </row>
    <row r="165" spans="7:205" ht="20.100000000000001" customHeight="1">
      <c r="G165" s="54"/>
      <c r="H165" s="54"/>
      <c r="I165" s="54"/>
      <c r="J165" s="54"/>
      <c r="K165" s="54"/>
      <c r="L165" s="54"/>
      <c r="M165" s="54"/>
      <c r="N165" s="54"/>
      <c r="O165" s="54"/>
      <c r="P165" s="54"/>
      <c r="Q165" s="54"/>
      <c r="R165" s="54"/>
      <c r="S165" s="54"/>
      <c r="T165" s="54"/>
      <c r="U165" s="54"/>
      <c r="V165" s="54"/>
      <c r="W165" s="54"/>
      <c r="X165" s="54"/>
      <c r="Y165" s="54"/>
      <c r="Z165" s="54"/>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56"/>
      <c r="BN165" s="56"/>
      <c r="BO165" s="56"/>
      <c r="BP165" s="56"/>
      <c r="BQ165" s="56"/>
      <c r="BR165" s="56"/>
      <c r="BS165" s="56"/>
      <c r="BT165" s="56"/>
      <c r="BU165" s="56"/>
      <c r="BV165" s="56"/>
      <c r="BW165" s="56"/>
      <c r="BX165" s="56"/>
      <c r="BY165" s="56"/>
      <c r="BZ165" s="56"/>
      <c r="CA165" s="56"/>
      <c r="CB165" s="56"/>
      <c r="CC165" s="56"/>
      <c r="CD165" s="56"/>
      <c r="CE165" s="56"/>
      <c r="CF165" s="56"/>
      <c r="CG165" s="56"/>
      <c r="CH165" s="56"/>
      <c r="CI165" s="56"/>
      <c r="CJ165" s="56"/>
      <c r="CK165" s="56"/>
      <c r="CL165" s="56"/>
      <c r="CM165" s="56"/>
      <c r="CN165" s="56"/>
      <c r="CO165" s="56"/>
      <c r="CP165" s="56"/>
      <c r="CQ165" s="56"/>
      <c r="CR165" s="56"/>
      <c r="CS165" s="56"/>
      <c r="CT165" s="56"/>
      <c r="CU165" s="56"/>
      <c r="CV165" s="56"/>
      <c r="CW165" s="56"/>
      <c r="CX165" s="56"/>
      <c r="CY165" s="56"/>
      <c r="CZ165" s="56"/>
      <c r="DA165" s="56"/>
      <c r="DB165" s="56"/>
      <c r="DC165" s="56"/>
      <c r="DD165" s="56"/>
      <c r="DE165" s="56"/>
      <c r="DF165" s="56"/>
      <c r="DG165" s="56"/>
      <c r="DH165" s="56"/>
      <c r="DI165" s="56"/>
      <c r="DJ165" s="56"/>
      <c r="DK165" s="56"/>
      <c r="DL165" s="56"/>
      <c r="DM165" s="56"/>
      <c r="DN165" s="56"/>
      <c r="DO165" s="56"/>
      <c r="DP165" s="56"/>
      <c r="DQ165" s="56"/>
      <c r="DR165" s="56"/>
      <c r="DS165" s="56"/>
      <c r="DT165" s="56"/>
      <c r="DU165" s="56"/>
      <c r="DV165" s="56"/>
      <c r="DW165" s="56"/>
      <c r="DX165" s="56"/>
      <c r="DY165" s="56"/>
      <c r="DZ165" s="56"/>
      <c r="EA165" s="56"/>
      <c r="EB165" s="56"/>
      <c r="EC165" s="56"/>
      <c r="ED165" s="56"/>
      <c r="EE165" s="56"/>
      <c r="EF165" s="56"/>
      <c r="EG165" s="56"/>
      <c r="EH165" s="56"/>
      <c r="EI165" s="56"/>
      <c r="EJ165" s="56"/>
      <c r="EK165" s="56"/>
      <c r="EL165" s="56"/>
      <c r="EM165" s="56"/>
      <c r="EN165" s="56"/>
      <c r="EO165" s="56"/>
      <c r="EP165" s="56"/>
      <c r="EQ165" s="56"/>
      <c r="ER165" s="56"/>
      <c r="ES165" s="56"/>
      <c r="ET165" s="56"/>
      <c r="EU165" s="56"/>
      <c r="EV165" s="56"/>
      <c r="EW165" s="56"/>
      <c r="EX165" s="56"/>
      <c r="EY165" s="56"/>
      <c r="EZ165" s="56"/>
      <c r="FA165" s="56"/>
      <c r="FB165" s="56"/>
      <c r="FC165" s="56"/>
      <c r="FD165" s="56"/>
      <c r="FE165" s="56"/>
      <c r="FF165" s="56"/>
      <c r="FG165" s="56"/>
      <c r="FH165" s="56"/>
      <c r="FI165" s="56"/>
      <c r="FJ165" s="56"/>
      <c r="FK165" s="56"/>
      <c r="FL165" s="56"/>
      <c r="FM165" s="56"/>
      <c r="FN165" s="56"/>
      <c r="FO165" s="56"/>
      <c r="FP165" s="56"/>
      <c r="FQ165" s="56"/>
      <c r="FR165" s="56"/>
      <c r="FS165" s="56"/>
      <c r="FT165" s="56"/>
      <c r="FU165" s="56"/>
      <c r="FV165" s="56"/>
      <c r="FW165" s="56"/>
      <c r="FX165" s="56"/>
      <c r="FY165" s="56"/>
      <c r="FZ165" s="56"/>
      <c r="GA165" s="56"/>
      <c r="GB165" s="56"/>
      <c r="GC165" s="56"/>
      <c r="GD165" s="56"/>
      <c r="GE165" s="56"/>
      <c r="GF165" s="56"/>
      <c r="GG165" s="56"/>
      <c r="GH165" s="56"/>
      <c r="GI165" s="56"/>
      <c r="GJ165" s="56"/>
      <c r="GK165" s="56"/>
      <c r="GL165" s="56"/>
      <c r="GM165" s="56"/>
      <c r="GN165" s="56"/>
      <c r="GO165" s="56"/>
      <c r="GP165" s="56"/>
      <c r="GQ165" s="56"/>
      <c r="GR165" s="56"/>
      <c r="GS165" s="56"/>
      <c r="GT165" s="56"/>
      <c r="GU165" s="56"/>
      <c r="GV165" s="56"/>
      <c r="GW165" s="56"/>
    </row>
    <row r="166" spans="7:205" ht="20.100000000000001" customHeight="1">
      <c r="G166" s="54"/>
      <c r="H166" s="54"/>
      <c r="I166" s="54"/>
      <c r="J166" s="54"/>
      <c r="K166" s="54"/>
      <c r="L166" s="54"/>
      <c r="M166" s="54"/>
      <c r="N166" s="54"/>
      <c r="O166" s="54"/>
      <c r="P166" s="54"/>
      <c r="Q166" s="54"/>
      <c r="R166" s="54"/>
      <c r="S166" s="54"/>
      <c r="T166" s="54"/>
      <c r="U166" s="54"/>
      <c r="V166" s="54"/>
      <c r="W166" s="54"/>
      <c r="X166" s="54"/>
      <c r="Y166" s="54"/>
      <c r="Z166" s="54"/>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56"/>
      <c r="BN166" s="56"/>
      <c r="BO166" s="56"/>
      <c r="BP166" s="56"/>
      <c r="BQ166" s="56"/>
      <c r="BR166" s="56"/>
      <c r="BS166" s="56"/>
      <c r="BT166" s="56"/>
      <c r="BU166" s="56"/>
      <c r="BV166" s="56"/>
      <c r="BW166" s="56"/>
      <c r="BX166" s="56"/>
      <c r="BY166" s="56"/>
      <c r="BZ166" s="56"/>
      <c r="CA166" s="56"/>
      <c r="CB166" s="56"/>
      <c r="CC166" s="56"/>
      <c r="CD166" s="56"/>
      <c r="CE166" s="56"/>
      <c r="CF166" s="56"/>
      <c r="CG166" s="56"/>
      <c r="CH166" s="56"/>
      <c r="CI166" s="56"/>
      <c r="CJ166" s="56"/>
      <c r="CK166" s="56"/>
      <c r="CL166" s="56"/>
      <c r="CM166" s="56"/>
      <c r="CN166" s="56"/>
      <c r="CO166" s="56"/>
      <c r="CP166" s="56"/>
      <c r="CQ166" s="56"/>
      <c r="CR166" s="56"/>
      <c r="CS166" s="56"/>
      <c r="CT166" s="56"/>
      <c r="CU166" s="56"/>
      <c r="CV166" s="56"/>
      <c r="CW166" s="56"/>
      <c r="CX166" s="56"/>
      <c r="CY166" s="56"/>
      <c r="CZ166" s="56"/>
      <c r="DA166" s="56"/>
      <c r="DB166" s="56"/>
      <c r="DC166" s="56"/>
      <c r="DD166" s="56"/>
      <c r="DE166" s="56"/>
      <c r="DF166" s="56"/>
      <c r="DG166" s="56"/>
      <c r="DH166" s="56"/>
      <c r="DI166" s="56"/>
      <c r="DJ166" s="56"/>
      <c r="DK166" s="56"/>
      <c r="DL166" s="56"/>
      <c r="DM166" s="56"/>
      <c r="DN166" s="56"/>
      <c r="DO166" s="56"/>
      <c r="DP166" s="56"/>
      <c r="DQ166" s="56"/>
      <c r="DR166" s="56"/>
      <c r="DS166" s="56"/>
      <c r="DT166" s="56"/>
      <c r="DU166" s="56"/>
      <c r="DV166" s="56"/>
      <c r="DW166" s="56"/>
      <c r="DX166" s="56"/>
      <c r="DY166" s="56"/>
      <c r="DZ166" s="56"/>
      <c r="EA166" s="56"/>
      <c r="EB166" s="56"/>
      <c r="EC166" s="56"/>
      <c r="ED166" s="56"/>
      <c r="EE166" s="56"/>
      <c r="EF166" s="56"/>
      <c r="EG166" s="56"/>
      <c r="EH166" s="56"/>
      <c r="EI166" s="56"/>
      <c r="EJ166" s="56"/>
      <c r="EK166" s="56"/>
      <c r="EL166" s="56"/>
      <c r="EM166" s="56"/>
      <c r="EN166" s="56"/>
      <c r="EO166" s="56"/>
      <c r="EP166" s="56"/>
      <c r="EQ166" s="56"/>
      <c r="ER166" s="56"/>
      <c r="ES166" s="56"/>
      <c r="ET166" s="56"/>
      <c r="EU166" s="56"/>
      <c r="EV166" s="56"/>
      <c r="EW166" s="56"/>
      <c r="EX166" s="56"/>
      <c r="EY166" s="56"/>
      <c r="EZ166" s="56"/>
      <c r="FA166" s="56"/>
      <c r="FB166" s="56"/>
      <c r="FC166" s="56"/>
      <c r="FD166" s="56"/>
      <c r="FE166" s="56"/>
      <c r="FF166" s="56"/>
      <c r="FG166" s="56"/>
      <c r="FH166" s="56"/>
      <c r="FI166" s="56"/>
      <c r="FJ166" s="56"/>
      <c r="FK166" s="56"/>
      <c r="FL166" s="56"/>
      <c r="FM166" s="56"/>
      <c r="FN166" s="56"/>
      <c r="FO166" s="56"/>
      <c r="FP166" s="56"/>
      <c r="FQ166" s="56"/>
      <c r="FR166" s="56"/>
      <c r="FS166" s="56"/>
      <c r="FT166" s="56"/>
      <c r="FU166" s="56"/>
      <c r="FV166" s="56"/>
      <c r="FW166" s="56"/>
      <c r="FX166" s="56"/>
      <c r="FY166" s="56"/>
      <c r="FZ166" s="56"/>
      <c r="GA166" s="56"/>
      <c r="GB166" s="56"/>
      <c r="GC166" s="56"/>
      <c r="GD166" s="56"/>
      <c r="GE166" s="56"/>
      <c r="GF166" s="56"/>
      <c r="GG166" s="56"/>
      <c r="GH166" s="56"/>
      <c r="GI166" s="56"/>
      <c r="GJ166" s="56"/>
      <c r="GK166" s="56"/>
      <c r="GL166" s="56"/>
      <c r="GM166" s="56"/>
      <c r="GN166" s="56"/>
      <c r="GO166" s="56"/>
      <c r="GP166" s="56"/>
      <c r="GQ166" s="56"/>
      <c r="GR166" s="56"/>
      <c r="GS166" s="56"/>
      <c r="GT166" s="56"/>
      <c r="GU166" s="56"/>
      <c r="GV166" s="56"/>
      <c r="GW166" s="56"/>
    </row>
    <row r="167" spans="7:205" ht="20.100000000000001" customHeight="1">
      <c r="G167" s="54"/>
      <c r="H167" s="54"/>
      <c r="I167" s="54"/>
      <c r="J167" s="54"/>
      <c r="K167" s="54"/>
      <c r="L167" s="54"/>
      <c r="M167" s="54"/>
      <c r="N167" s="54"/>
      <c r="O167" s="54"/>
      <c r="P167" s="54"/>
      <c r="Q167" s="54"/>
      <c r="R167" s="54"/>
      <c r="S167" s="54"/>
      <c r="T167" s="54"/>
      <c r="U167" s="54"/>
      <c r="V167" s="54"/>
      <c r="W167" s="54"/>
      <c r="X167" s="54"/>
      <c r="Y167" s="54"/>
      <c r="Z167" s="54"/>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c r="BG167" s="56"/>
      <c r="BH167" s="56"/>
      <c r="BI167" s="56"/>
      <c r="BJ167" s="56"/>
      <c r="BK167" s="56"/>
      <c r="BL167" s="56"/>
      <c r="BM167" s="56"/>
      <c r="BN167" s="56"/>
      <c r="BO167" s="56"/>
      <c r="BP167" s="56"/>
      <c r="BQ167" s="56"/>
      <c r="BR167" s="56"/>
      <c r="BS167" s="56"/>
      <c r="BT167" s="56"/>
      <c r="BU167" s="56"/>
      <c r="BV167" s="56"/>
      <c r="BW167" s="56"/>
      <c r="BX167" s="56"/>
      <c r="BY167" s="56"/>
      <c r="BZ167" s="56"/>
      <c r="CA167" s="56"/>
      <c r="CB167" s="56"/>
      <c r="CC167" s="56"/>
      <c r="CD167" s="56"/>
      <c r="CE167" s="56"/>
      <c r="CF167" s="56"/>
      <c r="CG167" s="56"/>
      <c r="CH167" s="56"/>
      <c r="CI167" s="56"/>
      <c r="CJ167" s="56"/>
      <c r="CK167" s="56"/>
      <c r="CL167" s="56"/>
      <c r="CM167" s="56"/>
      <c r="CN167" s="56"/>
      <c r="CO167" s="56"/>
      <c r="CP167" s="56"/>
      <c r="CQ167" s="56"/>
      <c r="CR167" s="56"/>
      <c r="CS167" s="56"/>
      <c r="CT167" s="56"/>
      <c r="CU167" s="56"/>
      <c r="CV167" s="56"/>
      <c r="CW167" s="56"/>
      <c r="CX167" s="56"/>
      <c r="CY167" s="56"/>
      <c r="CZ167" s="56"/>
      <c r="DA167" s="56"/>
      <c r="DB167" s="56"/>
      <c r="DC167" s="56"/>
      <c r="DD167" s="56"/>
      <c r="DE167" s="56"/>
      <c r="DF167" s="56"/>
      <c r="DG167" s="56"/>
      <c r="DH167" s="56"/>
      <c r="DI167" s="56"/>
      <c r="DJ167" s="56"/>
      <c r="DK167" s="56"/>
      <c r="DL167" s="56"/>
      <c r="DM167" s="56"/>
      <c r="DN167" s="56"/>
      <c r="DO167" s="56"/>
      <c r="DP167" s="56"/>
      <c r="DQ167" s="56"/>
      <c r="DR167" s="56"/>
      <c r="DS167" s="56"/>
      <c r="DT167" s="56"/>
      <c r="DU167" s="56"/>
      <c r="DV167" s="56"/>
      <c r="DW167" s="56"/>
      <c r="DX167" s="56"/>
      <c r="DY167" s="56"/>
      <c r="DZ167" s="56"/>
      <c r="EA167" s="56"/>
      <c r="EB167" s="56"/>
      <c r="EC167" s="56"/>
      <c r="ED167" s="56"/>
      <c r="EE167" s="56"/>
      <c r="EF167" s="56"/>
      <c r="EG167" s="56"/>
      <c r="EH167" s="56"/>
      <c r="EI167" s="56"/>
      <c r="EJ167" s="56"/>
      <c r="EK167" s="56"/>
      <c r="EL167" s="56"/>
      <c r="EM167" s="56"/>
      <c r="EN167" s="56"/>
      <c r="EO167" s="56"/>
      <c r="EP167" s="56"/>
      <c r="EQ167" s="56"/>
      <c r="ER167" s="56"/>
      <c r="ES167" s="56"/>
      <c r="ET167" s="56"/>
      <c r="EU167" s="56"/>
      <c r="EV167" s="56"/>
      <c r="EW167" s="56"/>
      <c r="EX167" s="56"/>
      <c r="EY167" s="56"/>
      <c r="EZ167" s="56"/>
      <c r="FA167" s="56"/>
      <c r="FB167" s="56"/>
      <c r="FC167" s="56"/>
      <c r="FD167" s="56"/>
      <c r="FE167" s="56"/>
      <c r="FF167" s="56"/>
      <c r="FG167" s="56"/>
      <c r="FH167" s="56"/>
      <c r="FI167" s="56"/>
      <c r="FJ167" s="56"/>
      <c r="FK167" s="56"/>
      <c r="FL167" s="56"/>
      <c r="FM167" s="56"/>
      <c r="FN167" s="56"/>
      <c r="FO167" s="56"/>
      <c r="FP167" s="56"/>
      <c r="FQ167" s="56"/>
      <c r="FR167" s="56"/>
      <c r="FS167" s="56"/>
      <c r="FT167" s="56"/>
      <c r="FU167" s="56"/>
      <c r="FV167" s="56"/>
      <c r="FW167" s="56"/>
      <c r="FX167" s="56"/>
      <c r="FY167" s="56"/>
      <c r="FZ167" s="56"/>
      <c r="GA167" s="56"/>
      <c r="GB167" s="56"/>
      <c r="GC167" s="56"/>
      <c r="GD167" s="56"/>
      <c r="GE167" s="56"/>
      <c r="GF167" s="56"/>
      <c r="GG167" s="56"/>
      <c r="GH167" s="56"/>
      <c r="GI167" s="56"/>
      <c r="GJ167" s="56"/>
      <c r="GK167" s="56"/>
      <c r="GL167" s="56"/>
      <c r="GM167" s="56"/>
      <c r="GN167" s="56"/>
      <c r="GO167" s="56"/>
      <c r="GP167" s="56"/>
      <c r="GQ167" s="56"/>
      <c r="GR167" s="56"/>
      <c r="GS167" s="56"/>
      <c r="GT167" s="56"/>
      <c r="GU167" s="56"/>
      <c r="GV167" s="56"/>
      <c r="GW167" s="56"/>
    </row>
    <row r="168" spans="7:205" ht="20.100000000000001" customHeight="1">
      <c r="G168" s="54"/>
      <c r="H168" s="54"/>
      <c r="I168" s="54"/>
      <c r="J168" s="54"/>
      <c r="K168" s="54"/>
      <c r="L168" s="54"/>
      <c r="M168" s="54"/>
      <c r="N168" s="54"/>
      <c r="O168" s="54"/>
      <c r="P168" s="54"/>
      <c r="Q168" s="54"/>
      <c r="R168" s="54"/>
      <c r="S168" s="54"/>
      <c r="T168" s="54"/>
      <c r="U168" s="54"/>
      <c r="V168" s="54"/>
      <c r="W168" s="54"/>
      <c r="X168" s="54"/>
      <c r="Y168" s="54"/>
      <c r="Z168" s="54"/>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56"/>
      <c r="BN168" s="56"/>
      <c r="BO168" s="56"/>
      <c r="BP168" s="56"/>
      <c r="BQ168" s="56"/>
      <c r="BR168" s="56"/>
      <c r="BS168" s="56"/>
      <c r="BT168" s="56"/>
      <c r="BU168" s="56"/>
      <c r="BV168" s="56"/>
      <c r="BW168" s="56"/>
      <c r="BX168" s="56"/>
      <c r="BY168" s="56"/>
      <c r="BZ168" s="56"/>
      <c r="CA168" s="56"/>
      <c r="CB168" s="56"/>
      <c r="CC168" s="56"/>
      <c r="CD168" s="56"/>
      <c r="CE168" s="56"/>
      <c r="CF168" s="56"/>
      <c r="CG168" s="56"/>
      <c r="CH168" s="56"/>
      <c r="CI168" s="56"/>
      <c r="CJ168" s="56"/>
      <c r="CK168" s="56"/>
      <c r="CL168" s="56"/>
      <c r="CM168" s="56"/>
      <c r="CN168" s="56"/>
      <c r="CO168" s="56"/>
      <c r="CP168" s="56"/>
      <c r="CQ168" s="56"/>
      <c r="CR168" s="56"/>
      <c r="CS168" s="56"/>
      <c r="CT168" s="56"/>
      <c r="CU168" s="56"/>
      <c r="CV168" s="56"/>
      <c r="CW168" s="56"/>
      <c r="CX168" s="56"/>
      <c r="CY168" s="56"/>
      <c r="CZ168" s="56"/>
      <c r="DA168" s="56"/>
      <c r="DB168" s="56"/>
      <c r="DC168" s="56"/>
      <c r="DD168" s="56"/>
      <c r="DE168" s="56"/>
      <c r="DF168" s="56"/>
      <c r="DG168" s="56"/>
      <c r="DH168" s="56"/>
      <c r="DI168" s="56"/>
      <c r="DJ168" s="56"/>
      <c r="DK168" s="56"/>
      <c r="DL168" s="56"/>
      <c r="DM168" s="56"/>
      <c r="DN168" s="56"/>
      <c r="DO168" s="56"/>
      <c r="DP168" s="56"/>
      <c r="DQ168" s="56"/>
      <c r="DR168" s="56"/>
      <c r="DS168" s="56"/>
      <c r="DT168" s="56"/>
      <c r="DU168" s="56"/>
      <c r="DV168" s="56"/>
      <c r="DW168" s="56"/>
      <c r="DX168" s="56"/>
      <c r="DY168" s="56"/>
      <c r="DZ168" s="56"/>
      <c r="EA168" s="56"/>
      <c r="EB168" s="56"/>
      <c r="EC168" s="56"/>
      <c r="ED168" s="56"/>
      <c r="EE168" s="56"/>
      <c r="EF168" s="56"/>
      <c r="EG168" s="56"/>
      <c r="EH168" s="56"/>
      <c r="EI168" s="56"/>
      <c r="EJ168" s="56"/>
      <c r="EK168" s="56"/>
      <c r="EL168" s="56"/>
      <c r="EM168" s="56"/>
      <c r="EN168" s="56"/>
      <c r="EO168" s="56"/>
      <c r="EP168" s="56"/>
      <c r="EQ168" s="56"/>
      <c r="ER168" s="56"/>
      <c r="ES168" s="56"/>
      <c r="ET168" s="56"/>
      <c r="EU168" s="56"/>
      <c r="EV168" s="56"/>
      <c r="EW168" s="56"/>
      <c r="EX168" s="56"/>
      <c r="EY168" s="56"/>
      <c r="EZ168" s="56"/>
      <c r="FA168" s="56"/>
      <c r="FB168" s="56"/>
      <c r="FC168" s="56"/>
      <c r="FD168" s="56"/>
      <c r="FE168" s="56"/>
      <c r="FF168" s="56"/>
      <c r="FG168" s="56"/>
      <c r="FH168" s="56"/>
      <c r="FI168" s="56"/>
      <c r="FJ168" s="56"/>
      <c r="FK168" s="56"/>
      <c r="FL168" s="56"/>
      <c r="FM168" s="56"/>
      <c r="FN168" s="56"/>
      <c r="FO168" s="56"/>
      <c r="FP168" s="56"/>
      <c r="FQ168" s="56"/>
      <c r="FR168" s="56"/>
      <c r="FS168" s="56"/>
      <c r="FT168" s="56"/>
      <c r="FU168" s="56"/>
      <c r="FV168" s="56"/>
      <c r="FW168" s="56"/>
      <c r="FX168" s="56"/>
      <c r="FY168" s="56"/>
      <c r="FZ168" s="56"/>
      <c r="GA168" s="56"/>
      <c r="GB168" s="56"/>
      <c r="GC168" s="56"/>
      <c r="GD168" s="56"/>
      <c r="GE168" s="56"/>
      <c r="GF168" s="56"/>
      <c r="GG168" s="56"/>
      <c r="GH168" s="56"/>
      <c r="GI168" s="56"/>
      <c r="GJ168" s="56"/>
      <c r="GK168" s="56"/>
      <c r="GL168" s="56"/>
      <c r="GM168" s="56"/>
      <c r="GN168" s="56"/>
      <c r="GO168" s="56"/>
      <c r="GP168" s="56"/>
      <c r="GQ168" s="56"/>
      <c r="GR168" s="56"/>
      <c r="GS168" s="56"/>
      <c r="GT168" s="56"/>
      <c r="GU168" s="56"/>
      <c r="GV168" s="56"/>
      <c r="GW168" s="56"/>
    </row>
    <row r="169" spans="7:205" ht="20.100000000000001" customHeight="1">
      <c r="G169" s="54"/>
      <c r="H169" s="54"/>
      <c r="I169" s="54"/>
      <c r="J169" s="54"/>
      <c r="K169" s="54"/>
      <c r="L169" s="54"/>
      <c r="M169" s="54"/>
      <c r="N169" s="54"/>
      <c r="O169" s="54"/>
      <c r="P169" s="54"/>
      <c r="Q169" s="54"/>
      <c r="R169" s="54"/>
      <c r="S169" s="54"/>
      <c r="T169" s="54"/>
      <c r="U169" s="54"/>
      <c r="V169" s="54"/>
      <c r="W169" s="54"/>
      <c r="X169" s="54"/>
      <c r="Y169" s="54"/>
      <c r="Z169" s="54"/>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56"/>
      <c r="BN169" s="56"/>
      <c r="BO169" s="56"/>
      <c r="BP169" s="56"/>
      <c r="BQ169" s="56"/>
      <c r="BR169" s="56"/>
      <c r="BS169" s="56"/>
      <c r="BT169" s="56"/>
      <c r="BU169" s="56"/>
      <c r="BV169" s="56"/>
      <c r="BW169" s="56"/>
      <c r="BX169" s="56"/>
      <c r="BY169" s="56"/>
      <c r="BZ169" s="56"/>
      <c r="CA169" s="56"/>
      <c r="CB169" s="56"/>
      <c r="CC169" s="56"/>
      <c r="CD169" s="56"/>
      <c r="CE169" s="56"/>
      <c r="CF169" s="56"/>
      <c r="CG169" s="56"/>
      <c r="CH169" s="56"/>
      <c r="CI169" s="56"/>
      <c r="CJ169" s="56"/>
      <c r="CK169" s="56"/>
      <c r="CL169" s="56"/>
      <c r="CM169" s="56"/>
      <c r="CN169" s="56"/>
      <c r="CO169" s="56"/>
      <c r="CP169" s="56"/>
      <c r="CQ169" s="56"/>
      <c r="CR169" s="56"/>
      <c r="CS169" s="56"/>
      <c r="CT169" s="56"/>
      <c r="CU169" s="56"/>
      <c r="CV169" s="56"/>
      <c r="CW169" s="56"/>
      <c r="CX169" s="56"/>
      <c r="CY169" s="56"/>
      <c r="CZ169" s="56"/>
      <c r="DA169" s="56"/>
      <c r="DB169" s="56"/>
      <c r="DC169" s="56"/>
      <c r="DD169" s="56"/>
      <c r="DE169" s="56"/>
      <c r="DF169" s="56"/>
      <c r="DG169" s="56"/>
      <c r="DH169" s="56"/>
      <c r="DI169" s="56"/>
      <c r="DJ169" s="56"/>
      <c r="DK169" s="56"/>
      <c r="DL169" s="56"/>
      <c r="DM169" s="56"/>
      <c r="DN169" s="56"/>
      <c r="DO169" s="56"/>
      <c r="DP169" s="56"/>
      <c r="DQ169" s="56"/>
      <c r="DR169" s="56"/>
      <c r="DS169" s="56"/>
      <c r="DT169" s="56"/>
      <c r="DU169" s="56"/>
      <c r="DV169" s="56"/>
      <c r="DW169" s="56"/>
      <c r="DX169" s="56"/>
      <c r="DY169" s="56"/>
      <c r="DZ169" s="56"/>
      <c r="EA169" s="56"/>
      <c r="EB169" s="56"/>
      <c r="EC169" s="56"/>
      <c r="ED169" s="56"/>
      <c r="EE169" s="56"/>
      <c r="EF169" s="56"/>
      <c r="EG169" s="56"/>
      <c r="EH169" s="56"/>
      <c r="EI169" s="56"/>
      <c r="EJ169" s="56"/>
      <c r="EK169" s="56"/>
      <c r="EL169" s="56"/>
      <c r="EM169" s="56"/>
      <c r="EN169" s="56"/>
      <c r="EO169" s="56"/>
      <c r="EP169" s="56"/>
      <c r="EQ169" s="56"/>
      <c r="ER169" s="56"/>
      <c r="ES169" s="56"/>
      <c r="ET169" s="56"/>
      <c r="EU169" s="56"/>
      <c r="EV169" s="56"/>
      <c r="EW169" s="56"/>
      <c r="EX169" s="56"/>
      <c r="EY169" s="56"/>
      <c r="EZ169" s="56"/>
      <c r="FA169" s="56"/>
      <c r="FB169" s="56"/>
      <c r="FC169" s="56"/>
      <c r="FD169" s="56"/>
      <c r="FE169" s="56"/>
      <c r="FF169" s="56"/>
      <c r="FG169" s="56"/>
      <c r="FH169" s="56"/>
      <c r="FI169" s="56"/>
      <c r="FJ169" s="56"/>
      <c r="FK169" s="56"/>
      <c r="FL169" s="56"/>
      <c r="FM169" s="56"/>
      <c r="FN169" s="56"/>
      <c r="FO169" s="56"/>
      <c r="FP169" s="56"/>
      <c r="FQ169" s="56"/>
      <c r="FR169" s="56"/>
      <c r="FS169" s="56"/>
      <c r="FT169" s="56"/>
      <c r="FU169" s="56"/>
      <c r="FV169" s="56"/>
      <c r="FW169" s="56"/>
      <c r="FX169" s="56"/>
      <c r="FY169" s="56"/>
      <c r="FZ169" s="56"/>
      <c r="GA169" s="56"/>
      <c r="GB169" s="56"/>
      <c r="GC169" s="56"/>
      <c r="GD169" s="56"/>
      <c r="GE169" s="56"/>
      <c r="GF169" s="56"/>
      <c r="GG169" s="56"/>
      <c r="GH169" s="56"/>
      <c r="GI169" s="56"/>
      <c r="GJ169" s="56"/>
      <c r="GK169" s="56"/>
      <c r="GL169" s="56"/>
      <c r="GM169" s="56"/>
      <c r="GN169" s="56"/>
      <c r="GO169" s="56"/>
      <c r="GP169" s="56"/>
      <c r="GQ169" s="56"/>
      <c r="GR169" s="56"/>
      <c r="GS169" s="56"/>
      <c r="GT169" s="56"/>
      <c r="GU169" s="56"/>
      <c r="GV169" s="56"/>
      <c r="GW169" s="56"/>
    </row>
    <row r="170" spans="7:205" ht="20.100000000000001" customHeight="1">
      <c r="G170" s="54"/>
      <c r="H170" s="54"/>
      <c r="I170" s="54"/>
      <c r="J170" s="54"/>
      <c r="K170" s="54"/>
      <c r="L170" s="54"/>
      <c r="M170" s="54"/>
      <c r="N170" s="54"/>
      <c r="O170" s="54"/>
      <c r="P170" s="54"/>
      <c r="Q170" s="54"/>
      <c r="R170" s="54"/>
      <c r="S170" s="54"/>
      <c r="T170" s="54"/>
      <c r="U170" s="54"/>
      <c r="V170" s="54"/>
      <c r="W170" s="54"/>
      <c r="X170" s="54"/>
      <c r="Y170" s="54"/>
      <c r="Z170" s="54"/>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c r="CJ170" s="56"/>
      <c r="CK170" s="56"/>
      <c r="CL170" s="56"/>
      <c r="CM170" s="56"/>
      <c r="CN170" s="56"/>
      <c r="CO170" s="56"/>
      <c r="CP170" s="56"/>
      <c r="CQ170" s="56"/>
      <c r="CR170" s="56"/>
      <c r="CS170" s="56"/>
      <c r="CT170" s="56"/>
      <c r="CU170" s="56"/>
      <c r="CV170" s="56"/>
      <c r="CW170" s="56"/>
      <c r="CX170" s="56"/>
      <c r="CY170" s="56"/>
      <c r="CZ170" s="56"/>
      <c r="DA170" s="56"/>
      <c r="DB170" s="56"/>
      <c r="DC170" s="56"/>
      <c r="DD170" s="56"/>
      <c r="DE170" s="56"/>
      <c r="DF170" s="56"/>
      <c r="DG170" s="56"/>
      <c r="DH170" s="56"/>
      <c r="DI170" s="56"/>
      <c r="DJ170" s="56"/>
      <c r="DK170" s="56"/>
      <c r="DL170" s="56"/>
      <c r="DM170" s="56"/>
      <c r="DN170" s="56"/>
      <c r="DO170" s="56"/>
      <c r="DP170" s="56"/>
      <c r="DQ170" s="56"/>
      <c r="DR170" s="56"/>
      <c r="DS170" s="56"/>
      <c r="DT170" s="56"/>
      <c r="DU170" s="56"/>
      <c r="DV170" s="56"/>
      <c r="DW170" s="56"/>
      <c r="DX170" s="56"/>
      <c r="DY170" s="56"/>
      <c r="DZ170" s="56"/>
      <c r="EA170" s="56"/>
      <c r="EB170" s="56"/>
      <c r="EC170" s="56"/>
      <c r="ED170" s="56"/>
      <c r="EE170" s="56"/>
      <c r="EF170" s="56"/>
      <c r="EG170" s="56"/>
      <c r="EH170" s="56"/>
      <c r="EI170" s="56"/>
      <c r="EJ170" s="56"/>
      <c r="EK170" s="56"/>
      <c r="EL170" s="56"/>
      <c r="EM170" s="56"/>
      <c r="EN170" s="56"/>
      <c r="EO170" s="56"/>
      <c r="EP170" s="56"/>
      <c r="EQ170" s="56"/>
      <c r="ER170" s="56"/>
      <c r="ES170" s="56"/>
      <c r="ET170" s="56"/>
      <c r="EU170" s="56"/>
      <c r="EV170" s="56"/>
      <c r="EW170" s="56"/>
      <c r="EX170" s="56"/>
      <c r="EY170" s="56"/>
      <c r="EZ170" s="56"/>
      <c r="FA170" s="56"/>
      <c r="FB170" s="56"/>
      <c r="FC170" s="56"/>
      <c r="FD170" s="56"/>
      <c r="FE170" s="56"/>
      <c r="FF170" s="56"/>
      <c r="FG170" s="56"/>
      <c r="FH170" s="56"/>
      <c r="FI170" s="56"/>
      <c r="FJ170" s="56"/>
      <c r="FK170" s="56"/>
      <c r="FL170" s="56"/>
      <c r="FM170" s="56"/>
      <c r="FN170" s="56"/>
      <c r="FO170" s="56"/>
      <c r="FP170" s="56"/>
      <c r="FQ170" s="56"/>
      <c r="FR170" s="56"/>
      <c r="FS170" s="56"/>
      <c r="FT170" s="56"/>
      <c r="FU170" s="56"/>
      <c r="FV170" s="56"/>
      <c r="FW170" s="56"/>
      <c r="FX170" s="56"/>
      <c r="FY170" s="56"/>
      <c r="FZ170" s="56"/>
      <c r="GA170" s="56"/>
      <c r="GB170" s="56"/>
      <c r="GC170" s="56"/>
      <c r="GD170" s="56"/>
      <c r="GE170" s="56"/>
      <c r="GF170" s="56"/>
      <c r="GG170" s="56"/>
      <c r="GH170" s="56"/>
      <c r="GI170" s="56"/>
      <c r="GJ170" s="56"/>
      <c r="GK170" s="56"/>
      <c r="GL170" s="56"/>
      <c r="GM170" s="56"/>
      <c r="GN170" s="56"/>
      <c r="GO170" s="56"/>
      <c r="GP170" s="56"/>
      <c r="GQ170" s="56"/>
      <c r="GR170" s="56"/>
      <c r="GS170" s="56"/>
      <c r="GT170" s="56"/>
      <c r="GU170" s="56"/>
      <c r="GV170" s="56"/>
      <c r="GW170" s="56"/>
    </row>
    <row r="171" spans="7:205" ht="20.100000000000001" customHeight="1">
      <c r="G171" s="54"/>
      <c r="H171" s="54"/>
      <c r="I171" s="54"/>
      <c r="J171" s="54"/>
      <c r="K171" s="54"/>
      <c r="L171" s="54"/>
      <c r="M171" s="54"/>
      <c r="N171" s="54"/>
      <c r="O171" s="54"/>
      <c r="P171" s="54"/>
      <c r="Q171" s="54"/>
      <c r="R171" s="54"/>
      <c r="S171" s="54"/>
      <c r="T171" s="54"/>
      <c r="U171" s="54"/>
      <c r="V171" s="54"/>
      <c r="W171" s="54"/>
      <c r="X171" s="54"/>
      <c r="Y171" s="54"/>
      <c r="Z171" s="54"/>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56"/>
      <c r="BN171" s="56"/>
      <c r="BO171" s="56"/>
      <c r="BP171" s="56"/>
      <c r="BQ171" s="56"/>
      <c r="BR171" s="56"/>
      <c r="BS171" s="56"/>
      <c r="BT171" s="56"/>
      <c r="BU171" s="56"/>
      <c r="BV171" s="56"/>
      <c r="BW171" s="56"/>
      <c r="BX171" s="56"/>
      <c r="BY171" s="56"/>
      <c r="BZ171" s="56"/>
      <c r="CA171" s="56"/>
      <c r="CB171" s="56"/>
      <c r="CC171" s="56"/>
      <c r="CD171" s="56"/>
      <c r="CE171" s="56"/>
      <c r="CF171" s="56"/>
      <c r="CG171" s="56"/>
      <c r="CH171" s="56"/>
      <c r="CI171" s="56"/>
      <c r="CJ171" s="56"/>
      <c r="CK171" s="56"/>
      <c r="CL171" s="56"/>
      <c r="CM171" s="56"/>
      <c r="CN171" s="56"/>
      <c r="CO171" s="56"/>
      <c r="CP171" s="56"/>
      <c r="CQ171" s="56"/>
      <c r="CR171" s="56"/>
      <c r="CS171" s="56"/>
      <c r="CT171" s="56"/>
      <c r="CU171" s="56"/>
      <c r="CV171" s="56"/>
      <c r="CW171" s="56"/>
      <c r="CX171" s="56"/>
      <c r="CY171" s="56"/>
      <c r="CZ171" s="56"/>
      <c r="DA171" s="56"/>
      <c r="DB171" s="56"/>
      <c r="DC171" s="56"/>
      <c r="DD171" s="56"/>
      <c r="DE171" s="56"/>
      <c r="DF171" s="56"/>
      <c r="DG171" s="56"/>
      <c r="DH171" s="56"/>
      <c r="DI171" s="56"/>
      <c r="DJ171" s="56"/>
      <c r="DK171" s="56"/>
      <c r="DL171" s="56"/>
      <c r="DM171" s="56"/>
      <c r="DN171" s="56"/>
      <c r="DO171" s="56"/>
      <c r="DP171" s="56"/>
      <c r="DQ171" s="56"/>
      <c r="DR171" s="56"/>
      <c r="DS171" s="56"/>
      <c r="DT171" s="56"/>
      <c r="DU171" s="56"/>
      <c r="DV171" s="56"/>
      <c r="DW171" s="56"/>
      <c r="DX171" s="56"/>
      <c r="DY171" s="56"/>
      <c r="DZ171" s="56"/>
      <c r="EA171" s="56"/>
      <c r="EB171" s="56"/>
      <c r="EC171" s="56"/>
      <c r="ED171" s="56"/>
      <c r="EE171" s="56"/>
      <c r="EF171" s="56"/>
      <c r="EG171" s="56"/>
      <c r="EH171" s="56"/>
      <c r="EI171" s="56"/>
      <c r="EJ171" s="56"/>
      <c r="EK171" s="56"/>
      <c r="EL171" s="56"/>
      <c r="EM171" s="56"/>
      <c r="EN171" s="56"/>
      <c r="EO171" s="56"/>
      <c r="EP171" s="56"/>
      <c r="EQ171" s="56"/>
      <c r="ER171" s="56"/>
      <c r="ES171" s="56"/>
      <c r="ET171" s="56"/>
      <c r="EU171" s="56"/>
      <c r="EV171" s="56"/>
      <c r="EW171" s="56"/>
      <c r="EX171" s="56"/>
      <c r="EY171" s="56"/>
      <c r="EZ171" s="56"/>
      <c r="FA171" s="56"/>
      <c r="FB171" s="56"/>
      <c r="FC171" s="56"/>
      <c r="FD171" s="56"/>
      <c r="FE171" s="56"/>
      <c r="FF171" s="56"/>
      <c r="FG171" s="56"/>
      <c r="FH171" s="56"/>
      <c r="FI171" s="56"/>
      <c r="FJ171" s="56"/>
      <c r="FK171" s="56"/>
      <c r="FL171" s="56"/>
      <c r="FM171" s="56"/>
      <c r="FN171" s="56"/>
      <c r="FO171" s="56"/>
      <c r="FP171" s="56"/>
      <c r="FQ171" s="56"/>
      <c r="FR171" s="56"/>
      <c r="FS171" s="56"/>
      <c r="FT171" s="56"/>
      <c r="FU171" s="56"/>
      <c r="FV171" s="56"/>
      <c r="FW171" s="56"/>
      <c r="FX171" s="56"/>
      <c r="FY171" s="56"/>
      <c r="FZ171" s="56"/>
      <c r="GA171" s="56"/>
      <c r="GB171" s="56"/>
      <c r="GC171" s="56"/>
      <c r="GD171" s="56"/>
      <c r="GE171" s="56"/>
      <c r="GF171" s="56"/>
      <c r="GG171" s="56"/>
      <c r="GH171" s="56"/>
      <c r="GI171" s="56"/>
      <c r="GJ171" s="56"/>
      <c r="GK171" s="56"/>
      <c r="GL171" s="56"/>
      <c r="GM171" s="56"/>
      <c r="GN171" s="56"/>
      <c r="GO171" s="56"/>
      <c r="GP171" s="56"/>
      <c r="GQ171" s="56"/>
      <c r="GR171" s="56"/>
      <c r="GS171" s="56"/>
      <c r="GT171" s="56"/>
      <c r="GU171" s="56"/>
      <c r="GV171" s="56"/>
      <c r="GW171" s="56"/>
    </row>
    <row r="172" spans="7:205" ht="20.100000000000001" customHeight="1">
      <c r="G172" s="54"/>
      <c r="H172" s="54"/>
      <c r="I172" s="54"/>
      <c r="J172" s="54"/>
      <c r="K172" s="54"/>
      <c r="L172" s="54"/>
      <c r="M172" s="54"/>
      <c r="N172" s="54"/>
      <c r="O172" s="54"/>
      <c r="P172" s="54"/>
      <c r="Q172" s="54"/>
      <c r="R172" s="54"/>
      <c r="S172" s="54"/>
      <c r="T172" s="54"/>
      <c r="U172" s="54"/>
      <c r="V172" s="54"/>
      <c r="W172" s="54"/>
      <c r="X172" s="54"/>
      <c r="Y172" s="54"/>
      <c r="Z172" s="54"/>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c r="BF172" s="56"/>
      <c r="BG172" s="56"/>
      <c r="BH172" s="56"/>
      <c r="BI172" s="56"/>
      <c r="BJ172" s="56"/>
      <c r="BK172" s="56"/>
      <c r="BL172" s="56"/>
      <c r="BM172" s="56"/>
      <c r="BN172" s="56"/>
      <c r="BO172" s="56"/>
      <c r="BP172" s="56"/>
      <c r="BQ172" s="56"/>
      <c r="BR172" s="56"/>
      <c r="BS172" s="56"/>
      <c r="BT172" s="56"/>
      <c r="BU172" s="56"/>
      <c r="BV172" s="56"/>
      <c r="BW172" s="56"/>
      <c r="BX172" s="56"/>
      <c r="BY172" s="56"/>
      <c r="BZ172" s="56"/>
      <c r="CA172" s="56"/>
      <c r="CB172" s="56"/>
      <c r="CC172" s="56"/>
      <c r="CD172" s="56"/>
      <c r="CE172" s="56"/>
      <c r="CF172" s="56"/>
      <c r="CG172" s="56"/>
      <c r="CH172" s="56"/>
      <c r="CI172" s="56"/>
      <c r="CJ172" s="56"/>
      <c r="CK172" s="56"/>
      <c r="CL172" s="56"/>
      <c r="CM172" s="56"/>
      <c r="CN172" s="56"/>
      <c r="CO172" s="56"/>
      <c r="CP172" s="56"/>
      <c r="CQ172" s="56"/>
      <c r="CR172" s="56"/>
      <c r="CS172" s="56"/>
      <c r="CT172" s="56"/>
      <c r="CU172" s="56"/>
      <c r="CV172" s="56"/>
      <c r="CW172" s="56"/>
      <c r="CX172" s="56"/>
      <c r="CY172" s="56"/>
      <c r="CZ172" s="56"/>
      <c r="DA172" s="56"/>
      <c r="DB172" s="56"/>
      <c r="DC172" s="56"/>
      <c r="DD172" s="56"/>
      <c r="DE172" s="56"/>
      <c r="DF172" s="56"/>
      <c r="DG172" s="56"/>
      <c r="DH172" s="56"/>
      <c r="DI172" s="56"/>
      <c r="DJ172" s="56"/>
      <c r="DK172" s="56"/>
      <c r="DL172" s="56"/>
      <c r="DM172" s="56"/>
      <c r="DN172" s="56"/>
      <c r="DO172" s="56"/>
      <c r="DP172" s="56"/>
      <c r="DQ172" s="56"/>
      <c r="DR172" s="56"/>
      <c r="DS172" s="56"/>
      <c r="DT172" s="56"/>
      <c r="DU172" s="56"/>
      <c r="DV172" s="56"/>
      <c r="DW172" s="56"/>
      <c r="DX172" s="56"/>
      <c r="DY172" s="56"/>
      <c r="DZ172" s="56"/>
      <c r="EA172" s="56"/>
      <c r="EB172" s="56"/>
      <c r="EC172" s="56"/>
      <c r="ED172" s="56"/>
      <c r="EE172" s="56"/>
      <c r="EF172" s="56"/>
      <c r="EG172" s="56"/>
      <c r="EH172" s="56"/>
      <c r="EI172" s="56"/>
      <c r="EJ172" s="56"/>
      <c r="EK172" s="56"/>
      <c r="EL172" s="56"/>
      <c r="EM172" s="56"/>
      <c r="EN172" s="56"/>
      <c r="EO172" s="56"/>
      <c r="EP172" s="56"/>
      <c r="EQ172" s="56"/>
      <c r="ER172" s="56"/>
      <c r="ES172" s="56"/>
      <c r="ET172" s="56"/>
      <c r="EU172" s="56"/>
      <c r="EV172" s="56"/>
      <c r="EW172" s="56"/>
      <c r="EX172" s="56"/>
      <c r="EY172" s="56"/>
      <c r="EZ172" s="56"/>
      <c r="FA172" s="56"/>
      <c r="FB172" s="56"/>
      <c r="FC172" s="56"/>
      <c r="FD172" s="56"/>
      <c r="FE172" s="56"/>
      <c r="FF172" s="56"/>
      <c r="FG172" s="56"/>
      <c r="FH172" s="56"/>
      <c r="FI172" s="56"/>
      <c r="FJ172" s="56"/>
      <c r="FK172" s="56"/>
      <c r="FL172" s="56"/>
      <c r="FM172" s="56"/>
      <c r="FN172" s="56"/>
      <c r="FO172" s="56"/>
      <c r="FP172" s="56"/>
      <c r="FQ172" s="56"/>
      <c r="FR172" s="56"/>
      <c r="FS172" s="56"/>
      <c r="FT172" s="56"/>
      <c r="FU172" s="56"/>
      <c r="FV172" s="56"/>
      <c r="FW172" s="56"/>
      <c r="FX172" s="56"/>
      <c r="FY172" s="56"/>
      <c r="FZ172" s="56"/>
      <c r="GA172" s="56"/>
      <c r="GB172" s="56"/>
      <c r="GC172" s="56"/>
      <c r="GD172" s="56"/>
      <c r="GE172" s="56"/>
      <c r="GF172" s="56"/>
      <c r="GG172" s="56"/>
      <c r="GH172" s="56"/>
      <c r="GI172" s="56"/>
      <c r="GJ172" s="56"/>
      <c r="GK172" s="56"/>
      <c r="GL172" s="56"/>
      <c r="GM172" s="56"/>
      <c r="GN172" s="56"/>
      <c r="GO172" s="56"/>
      <c r="GP172" s="56"/>
      <c r="GQ172" s="56"/>
      <c r="GR172" s="56"/>
      <c r="GS172" s="56"/>
      <c r="GT172" s="56"/>
      <c r="GU172" s="56"/>
      <c r="GV172" s="56"/>
      <c r="GW172" s="56"/>
    </row>
    <row r="173" spans="7:205" ht="20.100000000000001" customHeight="1">
      <c r="G173" s="54"/>
      <c r="H173" s="54"/>
      <c r="I173" s="54"/>
      <c r="J173" s="54"/>
      <c r="K173" s="54"/>
      <c r="L173" s="54"/>
      <c r="M173" s="54"/>
      <c r="N173" s="54"/>
      <c r="O173" s="54"/>
      <c r="P173" s="54"/>
      <c r="Q173" s="54"/>
      <c r="R173" s="54"/>
      <c r="S173" s="54"/>
      <c r="T173" s="54"/>
      <c r="U173" s="54"/>
      <c r="V173" s="54"/>
      <c r="W173" s="54"/>
      <c r="X173" s="54"/>
      <c r="Y173" s="54"/>
      <c r="Z173" s="54"/>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56"/>
      <c r="BN173" s="56"/>
      <c r="BO173" s="56"/>
      <c r="BP173" s="56"/>
      <c r="BQ173" s="56"/>
      <c r="BR173" s="56"/>
      <c r="BS173" s="56"/>
      <c r="BT173" s="56"/>
      <c r="BU173" s="56"/>
      <c r="BV173" s="56"/>
      <c r="BW173" s="56"/>
      <c r="BX173" s="56"/>
      <c r="BY173" s="56"/>
      <c r="BZ173" s="56"/>
      <c r="CA173" s="56"/>
      <c r="CB173" s="56"/>
      <c r="CC173" s="56"/>
      <c r="CD173" s="56"/>
      <c r="CE173" s="56"/>
      <c r="CF173" s="56"/>
      <c r="CG173" s="56"/>
      <c r="CH173" s="56"/>
      <c r="CI173" s="56"/>
      <c r="CJ173" s="56"/>
      <c r="CK173" s="56"/>
      <c r="CL173" s="56"/>
      <c r="CM173" s="56"/>
      <c r="CN173" s="56"/>
      <c r="CO173" s="56"/>
      <c r="CP173" s="56"/>
      <c r="CQ173" s="56"/>
      <c r="CR173" s="56"/>
      <c r="CS173" s="56"/>
      <c r="CT173" s="56"/>
      <c r="CU173" s="56"/>
      <c r="CV173" s="56"/>
      <c r="CW173" s="56"/>
      <c r="CX173" s="56"/>
      <c r="CY173" s="56"/>
      <c r="CZ173" s="56"/>
      <c r="DA173" s="56"/>
      <c r="DB173" s="56"/>
      <c r="DC173" s="56"/>
      <c r="DD173" s="56"/>
      <c r="DE173" s="56"/>
      <c r="DF173" s="56"/>
      <c r="DG173" s="56"/>
      <c r="DH173" s="56"/>
      <c r="DI173" s="56"/>
      <c r="DJ173" s="56"/>
      <c r="DK173" s="56"/>
      <c r="DL173" s="56"/>
      <c r="DM173" s="56"/>
      <c r="DN173" s="56"/>
      <c r="DO173" s="56"/>
      <c r="DP173" s="56"/>
      <c r="DQ173" s="56"/>
      <c r="DR173" s="56"/>
      <c r="DS173" s="56"/>
      <c r="DT173" s="56"/>
      <c r="DU173" s="56"/>
      <c r="DV173" s="56"/>
      <c r="DW173" s="56"/>
      <c r="DX173" s="56"/>
      <c r="DY173" s="56"/>
      <c r="DZ173" s="56"/>
      <c r="EA173" s="56"/>
      <c r="EB173" s="56"/>
      <c r="EC173" s="56"/>
      <c r="ED173" s="56"/>
      <c r="EE173" s="56"/>
      <c r="EF173" s="56"/>
      <c r="EG173" s="56"/>
      <c r="EH173" s="56"/>
      <c r="EI173" s="56"/>
      <c r="EJ173" s="56"/>
      <c r="EK173" s="56"/>
      <c r="EL173" s="56"/>
      <c r="EM173" s="56"/>
      <c r="EN173" s="56"/>
      <c r="EO173" s="56"/>
      <c r="EP173" s="56"/>
      <c r="EQ173" s="56"/>
      <c r="ER173" s="56"/>
      <c r="ES173" s="56"/>
      <c r="ET173" s="56"/>
      <c r="EU173" s="56"/>
      <c r="EV173" s="56"/>
      <c r="EW173" s="56"/>
      <c r="EX173" s="56"/>
      <c r="EY173" s="56"/>
      <c r="EZ173" s="56"/>
      <c r="FA173" s="56"/>
      <c r="FB173" s="56"/>
      <c r="FC173" s="56"/>
      <c r="FD173" s="56"/>
      <c r="FE173" s="56"/>
      <c r="FF173" s="56"/>
      <c r="FG173" s="56"/>
      <c r="FH173" s="56"/>
      <c r="FI173" s="56"/>
      <c r="FJ173" s="56"/>
      <c r="FK173" s="56"/>
      <c r="FL173" s="56"/>
      <c r="FM173" s="56"/>
      <c r="FN173" s="56"/>
      <c r="FO173" s="56"/>
      <c r="FP173" s="56"/>
      <c r="FQ173" s="56"/>
      <c r="FR173" s="56"/>
      <c r="FS173" s="56"/>
      <c r="FT173" s="56"/>
      <c r="FU173" s="56"/>
      <c r="FV173" s="56"/>
      <c r="FW173" s="56"/>
      <c r="FX173" s="56"/>
      <c r="FY173" s="56"/>
      <c r="FZ173" s="56"/>
      <c r="GA173" s="56"/>
      <c r="GB173" s="56"/>
      <c r="GC173" s="56"/>
      <c r="GD173" s="56"/>
      <c r="GE173" s="56"/>
      <c r="GF173" s="56"/>
      <c r="GG173" s="56"/>
      <c r="GH173" s="56"/>
      <c r="GI173" s="56"/>
      <c r="GJ173" s="56"/>
      <c r="GK173" s="56"/>
      <c r="GL173" s="56"/>
      <c r="GM173" s="56"/>
      <c r="GN173" s="56"/>
      <c r="GO173" s="56"/>
      <c r="GP173" s="56"/>
      <c r="GQ173" s="56"/>
      <c r="GR173" s="56"/>
      <c r="GS173" s="56"/>
      <c r="GT173" s="56"/>
      <c r="GU173" s="56"/>
      <c r="GV173" s="56"/>
      <c r="GW173" s="56"/>
    </row>
    <row r="174" spans="7:205" ht="20.100000000000001" customHeight="1">
      <c r="G174" s="54"/>
      <c r="H174" s="54"/>
      <c r="I174" s="54"/>
      <c r="J174" s="54"/>
      <c r="K174" s="54"/>
      <c r="L174" s="54"/>
      <c r="M174" s="54"/>
      <c r="N174" s="54"/>
      <c r="O174" s="54"/>
      <c r="P174" s="54"/>
      <c r="Q174" s="54"/>
      <c r="R174" s="54"/>
      <c r="S174" s="54"/>
      <c r="T174" s="54"/>
      <c r="U174" s="54"/>
      <c r="V174" s="54"/>
      <c r="W174" s="54"/>
      <c r="X174" s="54"/>
      <c r="Y174" s="54"/>
      <c r="Z174" s="54"/>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c r="BF174" s="56"/>
      <c r="BG174" s="56"/>
      <c r="BH174" s="56"/>
      <c r="BI174" s="56"/>
      <c r="BJ174" s="56"/>
      <c r="BK174" s="56"/>
      <c r="BL174" s="56"/>
      <c r="BM174" s="56"/>
      <c r="BN174" s="56"/>
      <c r="BO174" s="56"/>
      <c r="BP174" s="56"/>
      <c r="BQ174" s="56"/>
      <c r="BR174" s="56"/>
      <c r="BS174" s="56"/>
      <c r="BT174" s="56"/>
      <c r="BU174" s="56"/>
      <c r="BV174" s="56"/>
      <c r="BW174" s="56"/>
      <c r="BX174" s="56"/>
      <c r="BY174" s="56"/>
      <c r="BZ174" s="56"/>
      <c r="CA174" s="56"/>
      <c r="CB174" s="56"/>
      <c r="CC174" s="56"/>
      <c r="CD174" s="56"/>
      <c r="CE174" s="56"/>
      <c r="CF174" s="56"/>
      <c r="CG174" s="56"/>
      <c r="CH174" s="56"/>
      <c r="CI174" s="56"/>
      <c r="CJ174" s="56"/>
      <c r="CK174" s="56"/>
      <c r="CL174" s="56"/>
      <c r="CM174" s="56"/>
      <c r="CN174" s="56"/>
      <c r="CO174" s="56"/>
      <c r="CP174" s="56"/>
      <c r="CQ174" s="56"/>
      <c r="CR174" s="56"/>
      <c r="CS174" s="56"/>
      <c r="CT174" s="56"/>
      <c r="CU174" s="56"/>
      <c r="CV174" s="56"/>
      <c r="CW174" s="56"/>
      <c r="CX174" s="56"/>
      <c r="CY174" s="56"/>
      <c r="CZ174" s="56"/>
      <c r="DA174" s="56"/>
      <c r="DB174" s="56"/>
      <c r="DC174" s="56"/>
      <c r="DD174" s="56"/>
      <c r="DE174" s="56"/>
      <c r="DF174" s="56"/>
      <c r="DG174" s="56"/>
      <c r="DH174" s="56"/>
      <c r="DI174" s="56"/>
      <c r="DJ174" s="56"/>
      <c r="DK174" s="56"/>
      <c r="DL174" s="56"/>
      <c r="DM174" s="56"/>
      <c r="DN174" s="56"/>
      <c r="DO174" s="56"/>
      <c r="DP174" s="56"/>
      <c r="DQ174" s="56"/>
      <c r="DR174" s="56"/>
      <c r="DS174" s="56"/>
      <c r="DT174" s="56"/>
      <c r="DU174" s="56"/>
      <c r="DV174" s="56"/>
      <c r="DW174" s="56"/>
      <c r="DX174" s="56"/>
      <c r="DY174" s="56"/>
      <c r="DZ174" s="56"/>
      <c r="EA174" s="56"/>
      <c r="EB174" s="56"/>
      <c r="EC174" s="56"/>
      <c r="ED174" s="56"/>
      <c r="EE174" s="56"/>
      <c r="EF174" s="56"/>
      <c r="EG174" s="56"/>
      <c r="EH174" s="56"/>
      <c r="EI174" s="56"/>
      <c r="EJ174" s="56"/>
      <c r="EK174" s="56"/>
      <c r="EL174" s="56"/>
      <c r="EM174" s="56"/>
      <c r="EN174" s="56"/>
      <c r="EO174" s="56"/>
      <c r="EP174" s="56"/>
      <c r="EQ174" s="56"/>
      <c r="ER174" s="56"/>
      <c r="ES174" s="56"/>
      <c r="ET174" s="56"/>
      <c r="EU174" s="56"/>
      <c r="EV174" s="56"/>
      <c r="EW174" s="56"/>
      <c r="EX174" s="56"/>
      <c r="EY174" s="56"/>
      <c r="EZ174" s="56"/>
      <c r="FA174" s="56"/>
      <c r="FB174" s="56"/>
      <c r="FC174" s="56"/>
      <c r="FD174" s="56"/>
      <c r="FE174" s="56"/>
      <c r="FF174" s="56"/>
      <c r="FG174" s="56"/>
      <c r="FH174" s="56"/>
      <c r="FI174" s="56"/>
      <c r="FJ174" s="56"/>
      <c r="FK174" s="56"/>
      <c r="FL174" s="56"/>
      <c r="FM174" s="56"/>
      <c r="FN174" s="56"/>
      <c r="FO174" s="56"/>
      <c r="FP174" s="56"/>
      <c r="FQ174" s="56"/>
      <c r="FR174" s="56"/>
      <c r="FS174" s="56"/>
      <c r="FT174" s="56"/>
      <c r="FU174" s="56"/>
      <c r="FV174" s="56"/>
      <c r="FW174" s="56"/>
      <c r="FX174" s="56"/>
      <c r="FY174" s="56"/>
      <c r="FZ174" s="56"/>
      <c r="GA174" s="56"/>
      <c r="GB174" s="56"/>
      <c r="GC174" s="56"/>
      <c r="GD174" s="56"/>
      <c r="GE174" s="56"/>
      <c r="GF174" s="56"/>
      <c r="GG174" s="56"/>
      <c r="GH174" s="56"/>
      <c r="GI174" s="56"/>
      <c r="GJ174" s="56"/>
      <c r="GK174" s="56"/>
      <c r="GL174" s="56"/>
      <c r="GM174" s="56"/>
      <c r="GN174" s="56"/>
      <c r="GO174" s="56"/>
      <c r="GP174" s="56"/>
      <c r="GQ174" s="56"/>
      <c r="GR174" s="56"/>
      <c r="GS174" s="56"/>
      <c r="GT174" s="56"/>
      <c r="GU174" s="56"/>
      <c r="GV174" s="56"/>
      <c r="GW174" s="56"/>
    </row>
    <row r="175" spans="7:205" ht="20.100000000000001" customHeight="1">
      <c r="G175" s="54"/>
      <c r="H175" s="54"/>
      <c r="I175" s="54"/>
      <c r="J175" s="54"/>
      <c r="K175" s="54"/>
      <c r="L175" s="54"/>
      <c r="M175" s="54"/>
      <c r="N175" s="54"/>
      <c r="O175" s="54"/>
      <c r="P175" s="54"/>
      <c r="Q175" s="54"/>
      <c r="R175" s="54"/>
      <c r="S175" s="54"/>
      <c r="T175" s="54"/>
      <c r="U175" s="54"/>
      <c r="V175" s="54"/>
      <c r="W175" s="54"/>
      <c r="X175" s="54"/>
      <c r="Y175" s="54"/>
      <c r="Z175" s="54"/>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BB175" s="56"/>
      <c r="BC175" s="56"/>
      <c r="BD175" s="56"/>
      <c r="BE175" s="56"/>
      <c r="BF175" s="56"/>
      <c r="BG175" s="56"/>
      <c r="BH175" s="56"/>
      <c r="BI175" s="56"/>
      <c r="BJ175" s="56"/>
      <c r="BK175" s="56"/>
      <c r="BL175" s="56"/>
      <c r="BM175" s="56"/>
      <c r="BN175" s="56"/>
      <c r="BO175" s="56"/>
      <c r="BP175" s="56"/>
      <c r="BQ175" s="56"/>
      <c r="BR175" s="56"/>
      <c r="BS175" s="56"/>
      <c r="BT175" s="56"/>
      <c r="BU175" s="56"/>
      <c r="BV175" s="56"/>
      <c r="BW175" s="56"/>
      <c r="BX175" s="56"/>
      <c r="BY175" s="56"/>
      <c r="BZ175" s="56"/>
      <c r="CA175" s="56"/>
      <c r="CB175" s="56"/>
      <c r="CC175" s="56"/>
      <c r="CD175" s="56"/>
      <c r="CE175" s="56"/>
      <c r="CF175" s="56"/>
      <c r="CG175" s="56"/>
      <c r="CH175" s="56"/>
      <c r="CI175" s="56"/>
      <c r="CJ175" s="56"/>
      <c r="CK175" s="56"/>
      <c r="CL175" s="56"/>
      <c r="CM175" s="56"/>
      <c r="CN175" s="56"/>
      <c r="CO175" s="56"/>
      <c r="CP175" s="56"/>
      <c r="CQ175" s="56"/>
      <c r="CR175" s="56"/>
      <c r="CS175" s="56"/>
      <c r="CT175" s="56"/>
      <c r="CU175" s="56"/>
      <c r="CV175" s="56"/>
      <c r="CW175" s="56"/>
      <c r="CX175" s="56"/>
      <c r="CY175" s="56"/>
      <c r="CZ175" s="56"/>
      <c r="DA175" s="56"/>
      <c r="DB175" s="56"/>
      <c r="DC175" s="56"/>
      <c r="DD175" s="56"/>
      <c r="DE175" s="56"/>
      <c r="DF175" s="56"/>
      <c r="DG175" s="56"/>
      <c r="DH175" s="56"/>
      <c r="DI175" s="56"/>
      <c r="DJ175" s="56"/>
      <c r="DK175" s="56"/>
      <c r="DL175" s="56"/>
      <c r="DM175" s="56"/>
      <c r="DN175" s="56"/>
      <c r="DO175" s="56"/>
      <c r="DP175" s="56"/>
      <c r="DQ175" s="56"/>
      <c r="DR175" s="56"/>
      <c r="DS175" s="56"/>
      <c r="DT175" s="56"/>
      <c r="DU175" s="56"/>
      <c r="DV175" s="56"/>
      <c r="DW175" s="56"/>
      <c r="DX175" s="56"/>
      <c r="DY175" s="56"/>
      <c r="DZ175" s="56"/>
      <c r="EA175" s="56"/>
      <c r="EB175" s="56"/>
      <c r="EC175" s="56"/>
      <c r="ED175" s="56"/>
      <c r="EE175" s="56"/>
      <c r="EF175" s="56"/>
      <c r="EG175" s="56"/>
      <c r="EH175" s="56"/>
      <c r="EI175" s="56"/>
      <c r="EJ175" s="56"/>
      <c r="EK175" s="56"/>
      <c r="EL175" s="56"/>
      <c r="EM175" s="56"/>
      <c r="EN175" s="56"/>
      <c r="EO175" s="56"/>
      <c r="EP175" s="56"/>
      <c r="EQ175" s="56"/>
      <c r="ER175" s="56"/>
      <c r="ES175" s="56"/>
      <c r="ET175" s="56"/>
      <c r="EU175" s="56"/>
      <c r="EV175" s="56"/>
      <c r="EW175" s="56"/>
      <c r="EX175" s="56"/>
      <c r="EY175" s="56"/>
      <c r="EZ175" s="56"/>
      <c r="FA175" s="56"/>
      <c r="FB175" s="56"/>
      <c r="FC175" s="56"/>
      <c r="FD175" s="56"/>
      <c r="FE175" s="56"/>
      <c r="FF175" s="56"/>
      <c r="FG175" s="56"/>
      <c r="FH175" s="56"/>
      <c r="FI175" s="56"/>
      <c r="FJ175" s="56"/>
      <c r="FK175" s="56"/>
      <c r="FL175" s="56"/>
      <c r="FM175" s="56"/>
      <c r="FN175" s="56"/>
      <c r="FO175" s="56"/>
      <c r="FP175" s="56"/>
      <c r="FQ175" s="56"/>
      <c r="FR175" s="56"/>
      <c r="FS175" s="56"/>
      <c r="FT175" s="56"/>
      <c r="FU175" s="56"/>
      <c r="FV175" s="56"/>
      <c r="FW175" s="56"/>
      <c r="FX175" s="56"/>
      <c r="FY175" s="56"/>
      <c r="FZ175" s="56"/>
      <c r="GA175" s="56"/>
      <c r="GB175" s="56"/>
      <c r="GC175" s="56"/>
      <c r="GD175" s="56"/>
      <c r="GE175" s="56"/>
      <c r="GF175" s="56"/>
      <c r="GG175" s="56"/>
      <c r="GH175" s="56"/>
      <c r="GI175" s="56"/>
      <c r="GJ175" s="56"/>
      <c r="GK175" s="56"/>
      <c r="GL175" s="56"/>
      <c r="GM175" s="56"/>
      <c r="GN175" s="56"/>
      <c r="GO175" s="56"/>
      <c r="GP175" s="56"/>
      <c r="GQ175" s="56"/>
      <c r="GR175" s="56"/>
      <c r="GS175" s="56"/>
      <c r="GT175" s="56"/>
      <c r="GU175" s="56"/>
      <c r="GV175" s="56"/>
      <c r="GW175" s="56"/>
    </row>
    <row r="176" spans="7:205" ht="20.100000000000001" customHeight="1">
      <c r="G176" s="54"/>
      <c r="H176" s="54"/>
      <c r="I176" s="54"/>
      <c r="J176" s="54"/>
      <c r="K176" s="54"/>
      <c r="L176" s="54"/>
      <c r="M176" s="54"/>
      <c r="N176" s="54"/>
      <c r="O176" s="54"/>
      <c r="P176" s="54"/>
      <c r="Q176" s="54"/>
      <c r="R176" s="54"/>
      <c r="S176" s="54"/>
      <c r="T176" s="54"/>
      <c r="U176" s="54"/>
      <c r="V176" s="54"/>
      <c r="W176" s="54"/>
      <c r="X176" s="54"/>
      <c r="Y176" s="54"/>
      <c r="Z176" s="54"/>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56"/>
      <c r="BN176" s="56"/>
      <c r="BO176" s="56"/>
      <c r="BP176" s="56"/>
      <c r="BQ176" s="56"/>
      <c r="BR176" s="56"/>
      <c r="BS176" s="56"/>
      <c r="BT176" s="56"/>
      <c r="BU176" s="56"/>
      <c r="BV176" s="56"/>
      <c r="BW176" s="56"/>
      <c r="BX176" s="56"/>
      <c r="BY176" s="56"/>
      <c r="BZ176" s="56"/>
      <c r="CA176" s="56"/>
      <c r="CB176" s="56"/>
      <c r="CC176" s="56"/>
      <c r="CD176" s="56"/>
      <c r="CE176" s="56"/>
      <c r="CF176" s="56"/>
      <c r="CG176" s="56"/>
      <c r="CH176" s="56"/>
      <c r="CI176" s="56"/>
      <c r="CJ176" s="56"/>
      <c r="CK176" s="56"/>
      <c r="CL176" s="56"/>
      <c r="CM176" s="56"/>
      <c r="CN176" s="56"/>
      <c r="CO176" s="56"/>
      <c r="CP176" s="56"/>
      <c r="CQ176" s="56"/>
      <c r="CR176" s="56"/>
      <c r="CS176" s="56"/>
      <c r="CT176" s="56"/>
      <c r="CU176" s="56"/>
      <c r="CV176" s="56"/>
      <c r="CW176" s="56"/>
      <c r="CX176" s="56"/>
      <c r="CY176" s="56"/>
      <c r="CZ176" s="56"/>
      <c r="DA176" s="56"/>
      <c r="DB176" s="56"/>
      <c r="DC176" s="56"/>
      <c r="DD176" s="56"/>
      <c r="DE176" s="56"/>
      <c r="DF176" s="56"/>
      <c r="DG176" s="56"/>
      <c r="DH176" s="56"/>
      <c r="DI176" s="56"/>
      <c r="DJ176" s="56"/>
      <c r="DK176" s="56"/>
      <c r="DL176" s="56"/>
      <c r="DM176" s="56"/>
      <c r="DN176" s="56"/>
      <c r="DO176" s="56"/>
      <c r="DP176" s="56"/>
      <c r="DQ176" s="56"/>
      <c r="DR176" s="56"/>
      <c r="DS176" s="56"/>
      <c r="DT176" s="56"/>
      <c r="DU176" s="56"/>
      <c r="DV176" s="56"/>
      <c r="DW176" s="56"/>
      <c r="DX176" s="56"/>
      <c r="DY176" s="56"/>
      <c r="DZ176" s="56"/>
      <c r="EA176" s="56"/>
      <c r="EB176" s="56"/>
      <c r="EC176" s="56"/>
      <c r="ED176" s="56"/>
      <c r="EE176" s="56"/>
      <c r="EF176" s="56"/>
      <c r="EG176" s="56"/>
      <c r="EH176" s="56"/>
      <c r="EI176" s="56"/>
      <c r="EJ176" s="56"/>
      <c r="EK176" s="56"/>
      <c r="EL176" s="56"/>
      <c r="EM176" s="56"/>
      <c r="EN176" s="56"/>
      <c r="EO176" s="56"/>
      <c r="EP176" s="56"/>
      <c r="EQ176" s="56"/>
      <c r="ER176" s="56"/>
      <c r="ES176" s="56"/>
      <c r="ET176" s="56"/>
      <c r="EU176" s="56"/>
      <c r="EV176" s="56"/>
      <c r="EW176" s="56"/>
      <c r="EX176" s="56"/>
      <c r="EY176" s="56"/>
      <c r="EZ176" s="56"/>
      <c r="FA176" s="56"/>
      <c r="FB176" s="56"/>
      <c r="FC176" s="56"/>
      <c r="FD176" s="56"/>
      <c r="FE176" s="56"/>
      <c r="FF176" s="56"/>
      <c r="FG176" s="56"/>
      <c r="FH176" s="56"/>
      <c r="FI176" s="56"/>
      <c r="FJ176" s="56"/>
      <c r="FK176" s="56"/>
      <c r="FL176" s="56"/>
      <c r="FM176" s="56"/>
      <c r="FN176" s="56"/>
      <c r="FO176" s="56"/>
      <c r="FP176" s="56"/>
      <c r="FQ176" s="56"/>
      <c r="FR176" s="56"/>
      <c r="FS176" s="56"/>
      <c r="FT176" s="56"/>
      <c r="FU176" s="56"/>
      <c r="FV176" s="56"/>
      <c r="FW176" s="56"/>
      <c r="FX176" s="56"/>
      <c r="FY176" s="56"/>
      <c r="FZ176" s="56"/>
      <c r="GA176" s="56"/>
      <c r="GB176" s="56"/>
      <c r="GC176" s="56"/>
      <c r="GD176" s="56"/>
      <c r="GE176" s="56"/>
      <c r="GF176" s="56"/>
      <c r="GG176" s="56"/>
      <c r="GH176" s="56"/>
      <c r="GI176" s="56"/>
      <c r="GJ176" s="56"/>
      <c r="GK176" s="56"/>
      <c r="GL176" s="56"/>
      <c r="GM176" s="56"/>
      <c r="GN176" s="56"/>
      <c r="GO176" s="56"/>
      <c r="GP176" s="56"/>
      <c r="GQ176" s="56"/>
      <c r="GR176" s="56"/>
      <c r="GS176" s="56"/>
      <c r="GT176" s="56"/>
      <c r="GU176" s="56"/>
      <c r="GV176" s="56"/>
      <c r="GW176" s="56"/>
    </row>
    <row r="177" spans="7:205" ht="20.100000000000001" customHeight="1">
      <c r="G177" s="54"/>
      <c r="H177" s="54"/>
      <c r="I177" s="54"/>
      <c r="J177" s="54"/>
      <c r="K177" s="54"/>
      <c r="L177" s="54"/>
      <c r="M177" s="54"/>
      <c r="N177" s="54"/>
      <c r="O177" s="54"/>
      <c r="P177" s="54"/>
      <c r="Q177" s="54"/>
      <c r="R177" s="54"/>
      <c r="S177" s="54"/>
      <c r="T177" s="54"/>
      <c r="U177" s="54"/>
      <c r="V177" s="54"/>
      <c r="W177" s="54"/>
      <c r="X177" s="54"/>
      <c r="Y177" s="54"/>
      <c r="Z177" s="54"/>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c r="BM177" s="56"/>
      <c r="BN177" s="56"/>
      <c r="BO177" s="56"/>
      <c r="BP177" s="56"/>
      <c r="BQ177" s="56"/>
      <c r="BR177" s="56"/>
      <c r="BS177" s="56"/>
      <c r="BT177" s="56"/>
      <c r="BU177" s="56"/>
      <c r="BV177" s="56"/>
      <c r="BW177" s="56"/>
      <c r="BX177" s="56"/>
      <c r="BY177" s="56"/>
      <c r="BZ177" s="56"/>
      <c r="CA177" s="56"/>
      <c r="CB177" s="56"/>
      <c r="CC177" s="56"/>
      <c r="CD177" s="56"/>
      <c r="CE177" s="56"/>
      <c r="CF177" s="56"/>
      <c r="CG177" s="56"/>
      <c r="CH177" s="56"/>
      <c r="CI177" s="56"/>
      <c r="CJ177" s="56"/>
      <c r="CK177" s="56"/>
      <c r="CL177" s="56"/>
      <c r="CM177" s="56"/>
      <c r="CN177" s="56"/>
      <c r="CO177" s="56"/>
      <c r="CP177" s="56"/>
      <c r="CQ177" s="56"/>
      <c r="CR177" s="56"/>
      <c r="CS177" s="56"/>
      <c r="CT177" s="56"/>
      <c r="CU177" s="56"/>
      <c r="CV177" s="56"/>
      <c r="CW177" s="56"/>
      <c r="CX177" s="56"/>
      <c r="CY177" s="56"/>
      <c r="CZ177" s="56"/>
      <c r="DA177" s="56"/>
      <c r="DB177" s="56"/>
      <c r="DC177" s="56"/>
      <c r="DD177" s="56"/>
      <c r="DE177" s="56"/>
      <c r="DF177" s="56"/>
      <c r="DG177" s="56"/>
      <c r="DH177" s="56"/>
      <c r="DI177" s="56"/>
      <c r="DJ177" s="56"/>
      <c r="DK177" s="56"/>
      <c r="DL177" s="56"/>
      <c r="DM177" s="56"/>
      <c r="DN177" s="56"/>
      <c r="DO177" s="56"/>
      <c r="DP177" s="56"/>
      <c r="DQ177" s="56"/>
      <c r="DR177" s="56"/>
      <c r="DS177" s="56"/>
      <c r="DT177" s="56"/>
      <c r="DU177" s="56"/>
      <c r="DV177" s="56"/>
      <c r="DW177" s="56"/>
      <c r="DX177" s="56"/>
      <c r="DY177" s="56"/>
      <c r="DZ177" s="56"/>
      <c r="EA177" s="56"/>
      <c r="EB177" s="56"/>
      <c r="EC177" s="56"/>
      <c r="ED177" s="56"/>
      <c r="EE177" s="56"/>
      <c r="EF177" s="56"/>
      <c r="EG177" s="56"/>
      <c r="EH177" s="56"/>
      <c r="EI177" s="56"/>
      <c r="EJ177" s="56"/>
      <c r="EK177" s="56"/>
      <c r="EL177" s="56"/>
      <c r="EM177" s="56"/>
      <c r="EN177" s="56"/>
      <c r="EO177" s="56"/>
      <c r="EP177" s="56"/>
      <c r="EQ177" s="56"/>
      <c r="ER177" s="56"/>
      <c r="ES177" s="56"/>
      <c r="ET177" s="56"/>
      <c r="EU177" s="56"/>
      <c r="EV177" s="56"/>
      <c r="EW177" s="56"/>
      <c r="EX177" s="56"/>
      <c r="EY177" s="56"/>
      <c r="EZ177" s="56"/>
      <c r="FA177" s="56"/>
      <c r="FB177" s="56"/>
      <c r="FC177" s="56"/>
      <c r="FD177" s="56"/>
      <c r="FE177" s="56"/>
      <c r="FF177" s="56"/>
      <c r="FG177" s="56"/>
      <c r="FH177" s="56"/>
      <c r="FI177" s="56"/>
      <c r="FJ177" s="56"/>
      <c r="FK177" s="56"/>
      <c r="FL177" s="56"/>
      <c r="FM177" s="56"/>
      <c r="FN177" s="56"/>
      <c r="FO177" s="56"/>
      <c r="FP177" s="56"/>
      <c r="FQ177" s="56"/>
      <c r="FR177" s="56"/>
      <c r="FS177" s="56"/>
      <c r="FT177" s="56"/>
      <c r="FU177" s="56"/>
      <c r="FV177" s="56"/>
      <c r="FW177" s="56"/>
      <c r="FX177" s="56"/>
      <c r="FY177" s="56"/>
      <c r="FZ177" s="56"/>
      <c r="GA177" s="56"/>
      <c r="GB177" s="56"/>
      <c r="GC177" s="56"/>
      <c r="GD177" s="56"/>
      <c r="GE177" s="56"/>
      <c r="GF177" s="56"/>
      <c r="GG177" s="56"/>
      <c r="GH177" s="56"/>
      <c r="GI177" s="56"/>
      <c r="GJ177" s="56"/>
      <c r="GK177" s="56"/>
      <c r="GL177" s="56"/>
      <c r="GM177" s="56"/>
      <c r="GN177" s="56"/>
      <c r="GO177" s="56"/>
      <c r="GP177" s="56"/>
      <c r="GQ177" s="56"/>
      <c r="GR177" s="56"/>
      <c r="GS177" s="56"/>
      <c r="GT177" s="56"/>
      <c r="GU177" s="56"/>
      <c r="GV177" s="56"/>
      <c r="GW177" s="56"/>
    </row>
    <row r="178" spans="7:205" ht="20.100000000000001" customHeight="1">
      <c r="G178" s="54"/>
      <c r="H178" s="54"/>
      <c r="I178" s="54"/>
      <c r="J178" s="54"/>
      <c r="K178" s="54"/>
      <c r="L178" s="54"/>
      <c r="M178" s="54"/>
      <c r="N178" s="54"/>
      <c r="O178" s="54"/>
      <c r="P178" s="54"/>
      <c r="Q178" s="54"/>
      <c r="R178" s="54"/>
      <c r="S178" s="54"/>
      <c r="T178" s="54"/>
      <c r="U178" s="54"/>
      <c r="V178" s="54"/>
      <c r="W178" s="54"/>
      <c r="X178" s="54"/>
      <c r="Y178" s="54"/>
      <c r="Z178" s="54"/>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56"/>
      <c r="BN178" s="56"/>
      <c r="BO178" s="56"/>
      <c r="BP178" s="56"/>
      <c r="BQ178" s="56"/>
      <c r="BR178" s="56"/>
      <c r="BS178" s="56"/>
      <c r="BT178" s="56"/>
      <c r="BU178" s="56"/>
      <c r="BV178" s="56"/>
      <c r="BW178" s="56"/>
      <c r="BX178" s="56"/>
      <c r="BY178" s="56"/>
      <c r="BZ178" s="56"/>
      <c r="CA178" s="56"/>
      <c r="CB178" s="56"/>
      <c r="CC178" s="56"/>
      <c r="CD178" s="56"/>
      <c r="CE178" s="56"/>
      <c r="CF178" s="56"/>
      <c r="CG178" s="56"/>
      <c r="CH178" s="56"/>
      <c r="CI178" s="56"/>
      <c r="CJ178" s="56"/>
      <c r="CK178" s="56"/>
      <c r="CL178" s="56"/>
      <c r="CM178" s="56"/>
      <c r="CN178" s="56"/>
      <c r="CO178" s="56"/>
      <c r="CP178" s="56"/>
      <c r="CQ178" s="56"/>
      <c r="CR178" s="56"/>
      <c r="CS178" s="56"/>
      <c r="CT178" s="56"/>
      <c r="CU178" s="56"/>
      <c r="CV178" s="56"/>
      <c r="CW178" s="56"/>
      <c r="CX178" s="56"/>
      <c r="CY178" s="56"/>
      <c r="CZ178" s="56"/>
      <c r="DA178" s="56"/>
      <c r="DB178" s="56"/>
      <c r="DC178" s="56"/>
      <c r="DD178" s="56"/>
      <c r="DE178" s="56"/>
      <c r="DF178" s="56"/>
      <c r="DG178" s="56"/>
      <c r="DH178" s="56"/>
      <c r="DI178" s="56"/>
      <c r="DJ178" s="56"/>
      <c r="DK178" s="56"/>
      <c r="DL178" s="56"/>
      <c r="DM178" s="56"/>
      <c r="DN178" s="56"/>
      <c r="DO178" s="56"/>
      <c r="DP178" s="56"/>
      <c r="DQ178" s="56"/>
      <c r="DR178" s="56"/>
      <c r="DS178" s="56"/>
      <c r="DT178" s="56"/>
      <c r="DU178" s="56"/>
      <c r="DV178" s="56"/>
      <c r="DW178" s="56"/>
      <c r="DX178" s="56"/>
      <c r="DY178" s="56"/>
      <c r="DZ178" s="56"/>
      <c r="EA178" s="56"/>
      <c r="EB178" s="56"/>
      <c r="EC178" s="56"/>
      <c r="ED178" s="56"/>
      <c r="EE178" s="56"/>
      <c r="EF178" s="56"/>
      <c r="EG178" s="56"/>
      <c r="EH178" s="56"/>
      <c r="EI178" s="56"/>
      <c r="EJ178" s="56"/>
      <c r="EK178" s="56"/>
      <c r="EL178" s="56"/>
      <c r="EM178" s="56"/>
      <c r="EN178" s="56"/>
      <c r="EO178" s="56"/>
      <c r="EP178" s="56"/>
      <c r="EQ178" s="56"/>
      <c r="ER178" s="56"/>
      <c r="ES178" s="56"/>
      <c r="ET178" s="56"/>
      <c r="EU178" s="56"/>
      <c r="EV178" s="56"/>
      <c r="EW178" s="56"/>
      <c r="EX178" s="56"/>
      <c r="EY178" s="56"/>
      <c r="EZ178" s="56"/>
      <c r="FA178" s="56"/>
      <c r="FB178" s="56"/>
      <c r="FC178" s="56"/>
      <c r="FD178" s="56"/>
      <c r="FE178" s="56"/>
      <c r="FF178" s="56"/>
      <c r="FG178" s="56"/>
      <c r="FH178" s="56"/>
      <c r="FI178" s="56"/>
      <c r="FJ178" s="56"/>
      <c r="FK178" s="56"/>
      <c r="FL178" s="56"/>
      <c r="FM178" s="56"/>
      <c r="FN178" s="56"/>
      <c r="FO178" s="56"/>
      <c r="FP178" s="56"/>
      <c r="FQ178" s="56"/>
      <c r="FR178" s="56"/>
      <c r="FS178" s="56"/>
      <c r="FT178" s="56"/>
      <c r="FU178" s="56"/>
      <c r="FV178" s="56"/>
      <c r="FW178" s="56"/>
      <c r="FX178" s="56"/>
      <c r="FY178" s="56"/>
      <c r="FZ178" s="56"/>
      <c r="GA178" s="56"/>
      <c r="GB178" s="56"/>
      <c r="GC178" s="56"/>
      <c r="GD178" s="56"/>
      <c r="GE178" s="56"/>
      <c r="GF178" s="56"/>
      <c r="GG178" s="56"/>
      <c r="GH178" s="56"/>
      <c r="GI178" s="56"/>
      <c r="GJ178" s="56"/>
      <c r="GK178" s="56"/>
      <c r="GL178" s="56"/>
      <c r="GM178" s="56"/>
      <c r="GN178" s="56"/>
      <c r="GO178" s="56"/>
      <c r="GP178" s="56"/>
      <c r="GQ178" s="56"/>
      <c r="GR178" s="56"/>
      <c r="GS178" s="56"/>
      <c r="GT178" s="56"/>
      <c r="GU178" s="56"/>
      <c r="GV178" s="56"/>
      <c r="GW178" s="56"/>
    </row>
    <row r="179" spans="7:205" ht="20.100000000000001" customHeight="1">
      <c r="G179" s="54"/>
      <c r="H179" s="54"/>
      <c r="I179" s="54"/>
      <c r="J179" s="54"/>
      <c r="K179" s="54"/>
      <c r="L179" s="54"/>
      <c r="M179" s="54"/>
      <c r="N179" s="54"/>
      <c r="O179" s="54"/>
      <c r="P179" s="54"/>
      <c r="Q179" s="54"/>
      <c r="R179" s="54"/>
      <c r="S179" s="54"/>
      <c r="T179" s="54"/>
      <c r="U179" s="54"/>
      <c r="V179" s="54"/>
      <c r="W179" s="54"/>
      <c r="X179" s="54"/>
      <c r="Y179" s="54"/>
      <c r="Z179" s="54"/>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c r="BM179" s="56"/>
      <c r="BN179" s="56"/>
      <c r="BO179" s="56"/>
      <c r="BP179" s="56"/>
      <c r="BQ179" s="56"/>
      <c r="BR179" s="56"/>
      <c r="BS179" s="56"/>
      <c r="BT179" s="56"/>
      <c r="BU179" s="56"/>
      <c r="BV179" s="56"/>
      <c r="BW179" s="56"/>
      <c r="BX179" s="56"/>
      <c r="BY179" s="56"/>
      <c r="BZ179" s="56"/>
      <c r="CA179" s="56"/>
      <c r="CB179" s="56"/>
      <c r="CC179" s="56"/>
      <c r="CD179" s="56"/>
      <c r="CE179" s="56"/>
      <c r="CF179" s="56"/>
      <c r="CG179" s="56"/>
      <c r="CH179" s="56"/>
      <c r="CI179" s="56"/>
      <c r="CJ179" s="56"/>
      <c r="CK179" s="56"/>
      <c r="CL179" s="56"/>
      <c r="CM179" s="56"/>
      <c r="CN179" s="56"/>
      <c r="CO179" s="56"/>
      <c r="CP179" s="56"/>
      <c r="CQ179" s="56"/>
      <c r="CR179" s="56"/>
      <c r="CS179" s="56"/>
      <c r="CT179" s="56"/>
      <c r="CU179" s="56"/>
      <c r="CV179" s="56"/>
      <c r="CW179" s="56"/>
      <c r="CX179" s="56"/>
      <c r="CY179" s="56"/>
      <c r="CZ179" s="56"/>
      <c r="DA179" s="56"/>
      <c r="DB179" s="56"/>
      <c r="DC179" s="56"/>
      <c r="DD179" s="56"/>
      <c r="DE179" s="56"/>
      <c r="DF179" s="56"/>
      <c r="DG179" s="56"/>
      <c r="DH179" s="56"/>
      <c r="DI179" s="56"/>
      <c r="DJ179" s="56"/>
      <c r="DK179" s="56"/>
      <c r="DL179" s="56"/>
      <c r="DM179" s="56"/>
      <c r="DN179" s="56"/>
      <c r="DO179" s="56"/>
      <c r="DP179" s="56"/>
      <c r="DQ179" s="56"/>
      <c r="DR179" s="56"/>
      <c r="DS179" s="56"/>
      <c r="DT179" s="56"/>
      <c r="DU179" s="56"/>
      <c r="DV179" s="56"/>
      <c r="DW179" s="56"/>
      <c r="DX179" s="56"/>
      <c r="DY179" s="56"/>
      <c r="DZ179" s="56"/>
      <c r="EA179" s="56"/>
      <c r="EB179" s="56"/>
      <c r="EC179" s="56"/>
      <c r="ED179" s="56"/>
      <c r="EE179" s="56"/>
      <c r="EF179" s="56"/>
      <c r="EG179" s="56"/>
      <c r="EH179" s="56"/>
      <c r="EI179" s="56"/>
      <c r="EJ179" s="56"/>
      <c r="EK179" s="56"/>
      <c r="EL179" s="56"/>
      <c r="EM179" s="56"/>
      <c r="EN179" s="56"/>
      <c r="EO179" s="56"/>
      <c r="EP179" s="56"/>
      <c r="EQ179" s="56"/>
      <c r="ER179" s="56"/>
      <c r="ES179" s="56"/>
      <c r="ET179" s="56"/>
      <c r="EU179" s="56"/>
      <c r="EV179" s="56"/>
      <c r="EW179" s="56"/>
      <c r="EX179" s="56"/>
      <c r="EY179" s="56"/>
      <c r="EZ179" s="56"/>
      <c r="FA179" s="56"/>
      <c r="FB179" s="56"/>
      <c r="FC179" s="56"/>
      <c r="FD179" s="56"/>
      <c r="FE179" s="56"/>
      <c r="FF179" s="56"/>
      <c r="FG179" s="56"/>
      <c r="FH179" s="56"/>
      <c r="FI179" s="56"/>
      <c r="FJ179" s="56"/>
      <c r="FK179" s="56"/>
      <c r="FL179" s="56"/>
      <c r="FM179" s="56"/>
      <c r="FN179" s="56"/>
      <c r="FO179" s="56"/>
      <c r="FP179" s="56"/>
      <c r="FQ179" s="56"/>
      <c r="FR179" s="56"/>
      <c r="FS179" s="56"/>
      <c r="FT179" s="56"/>
      <c r="FU179" s="56"/>
      <c r="FV179" s="56"/>
      <c r="FW179" s="56"/>
      <c r="FX179" s="56"/>
      <c r="FY179" s="56"/>
      <c r="FZ179" s="56"/>
      <c r="GA179" s="56"/>
      <c r="GB179" s="56"/>
      <c r="GC179" s="56"/>
      <c r="GD179" s="56"/>
      <c r="GE179" s="56"/>
      <c r="GF179" s="56"/>
      <c r="GG179" s="56"/>
      <c r="GH179" s="56"/>
      <c r="GI179" s="56"/>
      <c r="GJ179" s="56"/>
      <c r="GK179" s="56"/>
      <c r="GL179" s="56"/>
      <c r="GM179" s="56"/>
      <c r="GN179" s="56"/>
      <c r="GO179" s="56"/>
      <c r="GP179" s="56"/>
      <c r="GQ179" s="56"/>
      <c r="GR179" s="56"/>
      <c r="GS179" s="56"/>
      <c r="GT179" s="56"/>
      <c r="GU179" s="56"/>
      <c r="GV179" s="56"/>
      <c r="GW179" s="56"/>
    </row>
    <row r="180" spans="7:205" ht="20.100000000000001" customHeight="1">
      <c r="G180" s="54"/>
      <c r="H180" s="54"/>
      <c r="I180" s="54"/>
      <c r="J180" s="54"/>
      <c r="K180" s="54"/>
      <c r="L180" s="54"/>
      <c r="M180" s="54"/>
      <c r="N180" s="54"/>
      <c r="O180" s="54"/>
      <c r="P180" s="54"/>
      <c r="Q180" s="54"/>
      <c r="R180" s="54"/>
      <c r="S180" s="54"/>
      <c r="T180" s="54"/>
      <c r="U180" s="54"/>
      <c r="V180" s="54"/>
      <c r="W180" s="54"/>
      <c r="X180" s="54"/>
      <c r="Y180" s="54"/>
      <c r="Z180" s="54"/>
      <c r="AA180" s="56"/>
      <c r="AB180" s="56"/>
      <c r="AC180" s="56"/>
      <c r="AD180" s="56"/>
      <c r="AE180" s="56"/>
      <c r="AF180" s="56"/>
      <c r="AG180" s="56"/>
      <c r="AH180" s="56"/>
      <c r="AI180" s="56"/>
      <c r="AJ180" s="56"/>
      <c r="AK180" s="56"/>
      <c r="AL180" s="56"/>
      <c r="AM180" s="56"/>
      <c r="AN180" s="56"/>
      <c r="AO180" s="56"/>
      <c r="AP180" s="56"/>
      <c r="AQ180" s="56"/>
      <c r="AR180" s="56"/>
      <c r="AS180" s="56"/>
      <c r="AT180" s="56"/>
      <c r="AU180" s="56"/>
      <c r="AV180" s="56"/>
      <c r="AW180" s="56"/>
      <c r="AX180" s="56"/>
      <c r="AY180" s="56"/>
      <c r="AZ180" s="56"/>
      <c r="BA180" s="56"/>
      <c r="BB180" s="56"/>
      <c r="BC180" s="56"/>
      <c r="BD180" s="56"/>
      <c r="BE180" s="56"/>
      <c r="BF180" s="56"/>
      <c r="BG180" s="56"/>
      <c r="BH180" s="56"/>
      <c r="BI180" s="56"/>
      <c r="BJ180" s="56"/>
      <c r="BK180" s="56"/>
      <c r="BL180" s="56"/>
      <c r="BM180" s="56"/>
      <c r="BN180" s="56"/>
      <c r="BO180" s="56"/>
      <c r="BP180" s="56"/>
      <c r="BQ180" s="56"/>
      <c r="BR180" s="56"/>
      <c r="BS180" s="56"/>
      <c r="BT180" s="56"/>
      <c r="BU180" s="56"/>
      <c r="BV180" s="56"/>
      <c r="BW180" s="56"/>
      <c r="BX180" s="56"/>
      <c r="BY180" s="56"/>
      <c r="BZ180" s="56"/>
      <c r="CA180" s="56"/>
      <c r="CB180" s="56"/>
      <c r="CC180" s="56"/>
      <c r="CD180" s="56"/>
      <c r="CE180" s="56"/>
      <c r="CF180" s="56"/>
      <c r="CG180" s="56"/>
      <c r="CH180" s="56"/>
      <c r="CI180" s="56"/>
      <c r="CJ180" s="56"/>
      <c r="CK180" s="56"/>
      <c r="CL180" s="56"/>
      <c r="CM180" s="56"/>
      <c r="CN180" s="56"/>
      <c r="CO180" s="56"/>
      <c r="CP180" s="56"/>
      <c r="CQ180" s="56"/>
      <c r="CR180" s="56"/>
      <c r="CS180" s="56"/>
      <c r="CT180" s="56"/>
      <c r="CU180" s="56"/>
      <c r="CV180" s="56"/>
      <c r="CW180" s="56"/>
      <c r="CX180" s="56"/>
      <c r="CY180" s="56"/>
      <c r="CZ180" s="56"/>
      <c r="DA180" s="56"/>
      <c r="DB180" s="56"/>
      <c r="DC180" s="56"/>
      <c r="DD180" s="56"/>
      <c r="DE180" s="56"/>
      <c r="DF180" s="56"/>
      <c r="DG180" s="56"/>
      <c r="DH180" s="56"/>
      <c r="DI180" s="56"/>
      <c r="DJ180" s="56"/>
      <c r="DK180" s="56"/>
      <c r="DL180" s="56"/>
      <c r="DM180" s="56"/>
      <c r="DN180" s="56"/>
      <c r="DO180" s="56"/>
      <c r="DP180" s="56"/>
      <c r="DQ180" s="56"/>
      <c r="DR180" s="56"/>
      <c r="DS180" s="56"/>
      <c r="DT180" s="56"/>
      <c r="DU180" s="56"/>
      <c r="DV180" s="56"/>
      <c r="DW180" s="56"/>
      <c r="DX180" s="56"/>
      <c r="DY180" s="56"/>
      <c r="DZ180" s="56"/>
      <c r="EA180" s="56"/>
      <c r="EB180" s="56"/>
      <c r="EC180" s="56"/>
      <c r="ED180" s="56"/>
      <c r="EE180" s="56"/>
      <c r="EF180" s="56"/>
      <c r="EG180" s="56"/>
      <c r="EH180" s="56"/>
      <c r="EI180" s="56"/>
      <c r="EJ180" s="56"/>
      <c r="EK180" s="56"/>
      <c r="EL180" s="56"/>
      <c r="EM180" s="56"/>
      <c r="EN180" s="56"/>
      <c r="EO180" s="56"/>
      <c r="EP180" s="56"/>
      <c r="EQ180" s="56"/>
      <c r="ER180" s="56"/>
      <c r="ES180" s="56"/>
      <c r="ET180" s="56"/>
      <c r="EU180" s="56"/>
      <c r="EV180" s="56"/>
      <c r="EW180" s="56"/>
      <c r="EX180" s="56"/>
      <c r="EY180" s="56"/>
      <c r="EZ180" s="56"/>
      <c r="FA180" s="56"/>
      <c r="FB180" s="56"/>
      <c r="FC180" s="56"/>
      <c r="FD180" s="56"/>
      <c r="FE180" s="56"/>
      <c r="FF180" s="56"/>
      <c r="FG180" s="56"/>
      <c r="FH180" s="56"/>
      <c r="FI180" s="56"/>
      <c r="FJ180" s="56"/>
      <c r="FK180" s="56"/>
      <c r="FL180" s="56"/>
      <c r="FM180" s="56"/>
      <c r="FN180" s="56"/>
      <c r="FO180" s="56"/>
      <c r="FP180" s="56"/>
      <c r="FQ180" s="56"/>
      <c r="FR180" s="56"/>
      <c r="FS180" s="56"/>
      <c r="FT180" s="56"/>
      <c r="FU180" s="56"/>
      <c r="FV180" s="56"/>
      <c r="FW180" s="56"/>
      <c r="FX180" s="56"/>
      <c r="FY180" s="56"/>
      <c r="FZ180" s="56"/>
      <c r="GA180" s="56"/>
      <c r="GB180" s="56"/>
      <c r="GC180" s="56"/>
      <c r="GD180" s="56"/>
      <c r="GE180" s="56"/>
      <c r="GF180" s="56"/>
      <c r="GG180" s="56"/>
      <c r="GH180" s="56"/>
      <c r="GI180" s="56"/>
      <c r="GJ180" s="56"/>
      <c r="GK180" s="56"/>
      <c r="GL180" s="56"/>
      <c r="GM180" s="56"/>
      <c r="GN180" s="56"/>
      <c r="GO180" s="56"/>
      <c r="GP180" s="56"/>
      <c r="GQ180" s="56"/>
      <c r="GR180" s="56"/>
      <c r="GS180" s="56"/>
      <c r="GT180" s="56"/>
      <c r="GU180" s="56"/>
      <c r="GV180" s="56"/>
      <c r="GW180" s="56"/>
    </row>
    <row r="181" spans="7:205" ht="20.100000000000001" customHeight="1">
      <c r="G181" s="54"/>
      <c r="H181" s="54"/>
      <c r="I181" s="54"/>
      <c r="J181" s="54"/>
      <c r="K181" s="54"/>
      <c r="L181" s="54"/>
      <c r="M181" s="54"/>
      <c r="N181" s="54"/>
      <c r="O181" s="54"/>
      <c r="P181" s="54"/>
      <c r="Q181" s="54"/>
      <c r="R181" s="54"/>
      <c r="S181" s="54"/>
      <c r="T181" s="54"/>
      <c r="U181" s="54"/>
      <c r="V181" s="54"/>
      <c r="W181" s="54"/>
      <c r="X181" s="54"/>
      <c r="Y181" s="54"/>
      <c r="Z181" s="54"/>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c r="BM181" s="56"/>
      <c r="BN181" s="56"/>
      <c r="BO181" s="56"/>
      <c r="BP181" s="56"/>
      <c r="BQ181" s="56"/>
      <c r="BR181" s="56"/>
      <c r="BS181" s="56"/>
      <c r="BT181" s="56"/>
      <c r="BU181" s="56"/>
      <c r="BV181" s="56"/>
      <c r="BW181" s="56"/>
      <c r="BX181" s="56"/>
      <c r="BY181" s="56"/>
      <c r="BZ181" s="56"/>
      <c r="CA181" s="56"/>
      <c r="CB181" s="56"/>
      <c r="CC181" s="56"/>
      <c r="CD181" s="56"/>
      <c r="CE181" s="56"/>
      <c r="CF181" s="56"/>
      <c r="CG181" s="56"/>
      <c r="CH181" s="56"/>
      <c r="CI181" s="56"/>
      <c r="CJ181" s="56"/>
      <c r="CK181" s="56"/>
      <c r="CL181" s="56"/>
      <c r="CM181" s="56"/>
      <c r="CN181" s="56"/>
      <c r="CO181" s="56"/>
      <c r="CP181" s="56"/>
      <c r="CQ181" s="56"/>
      <c r="CR181" s="56"/>
      <c r="CS181" s="56"/>
      <c r="CT181" s="56"/>
      <c r="CU181" s="56"/>
      <c r="CV181" s="56"/>
      <c r="CW181" s="56"/>
      <c r="CX181" s="56"/>
      <c r="CY181" s="56"/>
      <c r="CZ181" s="56"/>
      <c r="DA181" s="56"/>
      <c r="DB181" s="56"/>
      <c r="DC181" s="56"/>
      <c r="DD181" s="56"/>
      <c r="DE181" s="56"/>
      <c r="DF181" s="56"/>
      <c r="DG181" s="56"/>
      <c r="DH181" s="56"/>
      <c r="DI181" s="56"/>
      <c r="DJ181" s="56"/>
      <c r="DK181" s="56"/>
      <c r="DL181" s="56"/>
      <c r="DM181" s="56"/>
      <c r="DN181" s="56"/>
      <c r="DO181" s="56"/>
      <c r="DP181" s="56"/>
      <c r="DQ181" s="56"/>
      <c r="DR181" s="56"/>
      <c r="DS181" s="56"/>
      <c r="DT181" s="56"/>
      <c r="DU181" s="56"/>
      <c r="DV181" s="56"/>
      <c r="DW181" s="56"/>
      <c r="DX181" s="56"/>
      <c r="DY181" s="56"/>
      <c r="DZ181" s="56"/>
      <c r="EA181" s="56"/>
      <c r="EB181" s="56"/>
      <c r="EC181" s="56"/>
      <c r="ED181" s="56"/>
      <c r="EE181" s="56"/>
      <c r="EF181" s="56"/>
      <c r="EG181" s="56"/>
      <c r="EH181" s="56"/>
      <c r="EI181" s="56"/>
      <c r="EJ181" s="56"/>
      <c r="EK181" s="56"/>
      <c r="EL181" s="56"/>
      <c r="EM181" s="56"/>
      <c r="EN181" s="56"/>
      <c r="EO181" s="56"/>
      <c r="EP181" s="56"/>
      <c r="EQ181" s="56"/>
      <c r="ER181" s="56"/>
      <c r="ES181" s="56"/>
      <c r="ET181" s="56"/>
      <c r="EU181" s="56"/>
      <c r="EV181" s="56"/>
      <c r="EW181" s="56"/>
      <c r="EX181" s="56"/>
      <c r="EY181" s="56"/>
      <c r="EZ181" s="56"/>
      <c r="FA181" s="56"/>
      <c r="FB181" s="56"/>
      <c r="FC181" s="56"/>
      <c r="FD181" s="56"/>
      <c r="FE181" s="56"/>
      <c r="FF181" s="56"/>
      <c r="FG181" s="56"/>
      <c r="FH181" s="56"/>
      <c r="FI181" s="56"/>
      <c r="FJ181" s="56"/>
      <c r="FK181" s="56"/>
      <c r="FL181" s="56"/>
      <c r="FM181" s="56"/>
      <c r="FN181" s="56"/>
      <c r="FO181" s="56"/>
      <c r="FP181" s="56"/>
      <c r="FQ181" s="56"/>
      <c r="FR181" s="56"/>
      <c r="FS181" s="56"/>
      <c r="FT181" s="56"/>
      <c r="FU181" s="56"/>
      <c r="FV181" s="56"/>
      <c r="FW181" s="56"/>
      <c r="FX181" s="56"/>
      <c r="FY181" s="56"/>
      <c r="FZ181" s="56"/>
      <c r="GA181" s="56"/>
      <c r="GB181" s="56"/>
      <c r="GC181" s="56"/>
      <c r="GD181" s="56"/>
      <c r="GE181" s="56"/>
      <c r="GF181" s="56"/>
      <c r="GG181" s="56"/>
      <c r="GH181" s="56"/>
      <c r="GI181" s="56"/>
      <c r="GJ181" s="56"/>
      <c r="GK181" s="56"/>
      <c r="GL181" s="56"/>
      <c r="GM181" s="56"/>
      <c r="GN181" s="56"/>
      <c r="GO181" s="56"/>
      <c r="GP181" s="56"/>
      <c r="GQ181" s="56"/>
      <c r="GR181" s="56"/>
      <c r="GS181" s="56"/>
      <c r="GT181" s="56"/>
      <c r="GU181" s="56"/>
      <c r="GV181" s="56"/>
      <c r="GW181" s="56"/>
    </row>
    <row r="182" spans="7:205" ht="20.100000000000001" customHeight="1">
      <c r="G182" s="54"/>
      <c r="H182" s="54"/>
      <c r="I182" s="54"/>
      <c r="J182" s="54"/>
      <c r="K182" s="54"/>
      <c r="L182" s="54"/>
      <c r="M182" s="54"/>
      <c r="N182" s="54"/>
      <c r="O182" s="54"/>
      <c r="P182" s="54"/>
      <c r="Q182" s="54"/>
      <c r="R182" s="54"/>
      <c r="S182" s="54"/>
      <c r="T182" s="54"/>
      <c r="U182" s="54"/>
      <c r="V182" s="54"/>
      <c r="W182" s="54"/>
      <c r="X182" s="54"/>
      <c r="Y182" s="54"/>
      <c r="Z182" s="54"/>
      <c r="AA182" s="56"/>
      <c r="AB182" s="56"/>
      <c r="AC182" s="56"/>
      <c r="AD182" s="56"/>
      <c r="AE182" s="56"/>
      <c r="AF182" s="56"/>
      <c r="AG182" s="56"/>
      <c r="AH182" s="56"/>
      <c r="AI182" s="56"/>
      <c r="AJ182" s="56"/>
      <c r="AK182" s="56"/>
      <c r="AL182" s="56"/>
      <c r="AM182" s="56"/>
      <c r="AN182" s="56"/>
      <c r="AO182" s="56"/>
      <c r="AP182" s="56"/>
      <c r="AQ182" s="56"/>
      <c r="AR182" s="56"/>
      <c r="AS182" s="56"/>
      <c r="AT182" s="56"/>
      <c r="AU182" s="56"/>
      <c r="AV182" s="56"/>
      <c r="AW182" s="56"/>
      <c r="AX182" s="56"/>
      <c r="AY182" s="56"/>
      <c r="AZ182" s="56"/>
      <c r="BA182" s="56"/>
      <c r="BB182" s="56"/>
      <c r="BC182" s="56"/>
      <c r="BD182" s="56"/>
      <c r="BE182" s="56"/>
      <c r="BF182" s="56"/>
      <c r="BG182" s="56"/>
      <c r="BH182" s="56"/>
      <c r="BI182" s="56"/>
      <c r="BJ182" s="56"/>
      <c r="BK182" s="56"/>
      <c r="BL182" s="56"/>
      <c r="BM182" s="56"/>
      <c r="BN182" s="56"/>
      <c r="BO182" s="56"/>
      <c r="BP182" s="56"/>
      <c r="BQ182" s="56"/>
      <c r="BR182" s="56"/>
      <c r="BS182" s="56"/>
      <c r="BT182" s="56"/>
      <c r="BU182" s="56"/>
      <c r="BV182" s="56"/>
      <c r="BW182" s="56"/>
      <c r="BX182" s="56"/>
      <c r="BY182" s="56"/>
      <c r="BZ182" s="56"/>
      <c r="CA182" s="56"/>
      <c r="CB182" s="56"/>
      <c r="CC182" s="56"/>
      <c r="CD182" s="56"/>
      <c r="CE182" s="56"/>
      <c r="CF182" s="56"/>
      <c r="CG182" s="56"/>
      <c r="CH182" s="56"/>
      <c r="CI182" s="56"/>
      <c r="CJ182" s="56"/>
      <c r="CK182" s="56"/>
      <c r="CL182" s="56"/>
      <c r="CM182" s="56"/>
      <c r="CN182" s="56"/>
      <c r="CO182" s="56"/>
      <c r="CP182" s="56"/>
      <c r="CQ182" s="56"/>
      <c r="CR182" s="56"/>
      <c r="CS182" s="56"/>
      <c r="CT182" s="56"/>
      <c r="CU182" s="56"/>
      <c r="CV182" s="56"/>
      <c r="CW182" s="56"/>
      <c r="CX182" s="56"/>
      <c r="CY182" s="56"/>
      <c r="CZ182" s="56"/>
      <c r="DA182" s="56"/>
      <c r="DB182" s="56"/>
      <c r="DC182" s="56"/>
      <c r="DD182" s="56"/>
      <c r="DE182" s="56"/>
      <c r="DF182" s="56"/>
      <c r="DG182" s="56"/>
      <c r="DH182" s="56"/>
      <c r="DI182" s="56"/>
      <c r="DJ182" s="56"/>
      <c r="DK182" s="56"/>
      <c r="DL182" s="56"/>
      <c r="DM182" s="56"/>
      <c r="DN182" s="56"/>
      <c r="DO182" s="56"/>
      <c r="DP182" s="56"/>
      <c r="DQ182" s="56"/>
      <c r="DR182" s="56"/>
      <c r="DS182" s="56"/>
      <c r="DT182" s="56"/>
      <c r="DU182" s="56"/>
      <c r="DV182" s="56"/>
      <c r="DW182" s="56"/>
      <c r="DX182" s="56"/>
      <c r="DY182" s="56"/>
      <c r="DZ182" s="56"/>
      <c r="EA182" s="56"/>
      <c r="EB182" s="56"/>
      <c r="EC182" s="56"/>
      <c r="ED182" s="56"/>
      <c r="EE182" s="56"/>
      <c r="EF182" s="56"/>
      <c r="EG182" s="56"/>
      <c r="EH182" s="56"/>
      <c r="EI182" s="56"/>
      <c r="EJ182" s="56"/>
      <c r="EK182" s="56"/>
      <c r="EL182" s="56"/>
      <c r="EM182" s="56"/>
      <c r="EN182" s="56"/>
      <c r="EO182" s="56"/>
      <c r="EP182" s="56"/>
      <c r="EQ182" s="56"/>
      <c r="ER182" s="56"/>
      <c r="ES182" s="56"/>
      <c r="ET182" s="56"/>
      <c r="EU182" s="56"/>
      <c r="EV182" s="56"/>
      <c r="EW182" s="56"/>
      <c r="EX182" s="56"/>
      <c r="EY182" s="56"/>
      <c r="EZ182" s="56"/>
      <c r="FA182" s="56"/>
      <c r="FB182" s="56"/>
      <c r="FC182" s="56"/>
      <c r="FD182" s="56"/>
      <c r="FE182" s="56"/>
      <c r="FF182" s="56"/>
      <c r="FG182" s="56"/>
      <c r="FH182" s="56"/>
      <c r="FI182" s="56"/>
      <c r="FJ182" s="56"/>
      <c r="FK182" s="56"/>
      <c r="FL182" s="56"/>
      <c r="FM182" s="56"/>
      <c r="FN182" s="56"/>
      <c r="FO182" s="56"/>
      <c r="FP182" s="56"/>
      <c r="FQ182" s="56"/>
      <c r="FR182" s="56"/>
      <c r="FS182" s="56"/>
      <c r="FT182" s="56"/>
      <c r="FU182" s="56"/>
      <c r="FV182" s="56"/>
      <c r="FW182" s="56"/>
      <c r="FX182" s="56"/>
      <c r="FY182" s="56"/>
      <c r="FZ182" s="56"/>
      <c r="GA182" s="56"/>
      <c r="GB182" s="56"/>
      <c r="GC182" s="56"/>
      <c r="GD182" s="56"/>
      <c r="GE182" s="56"/>
      <c r="GF182" s="56"/>
      <c r="GG182" s="56"/>
      <c r="GH182" s="56"/>
      <c r="GI182" s="56"/>
      <c r="GJ182" s="56"/>
      <c r="GK182" s="56"/>
      <c r="GL182" s="56"/>
      <c r="GM182" s="56"/>
      <c r="GN182" s="56"/>
      <c r="GO182" s="56"/>
      <c r="GP182" s="56"/>
      <c r="GQ182" s="56"/>
      <c r="GR182" s="56"/>
      <c r="GS182" s="56"/>
      <c r="GT182" s="56"/>
      <c r="GU182" s="56"/>
      <c r="GV182" s="56"/>
      <c r="GW182" s="56"/>
    </row>
    <row r="183" spans="7:205" ht="20.100000000000001" customHeight="1">
      <c r="G183" s="54"/>
      <c r="H183" s="54"/>
      <c r="I183" s="54"/>
      <c r="J183" s="54"/>
      <c r="K183" s="54"/>
      <c r="L183" s="54"/>
      <c r="M183" s="54"/>
      <c r="N183" s="54"/>
      <c r="O183" s="54"/>
      <c r="P183" s="54"/>
      <c r="Q183" s="54"/>
      <c r="R183" s="54"/>
      <c r="S183" s="54"/>
      <c r="T183" s="54"/>
      <c r="U183" s="54"/>
      <c r="V183" s="54"/>
      <c r="W183" s="54"/>
      <c r="X183" s="54"/>
      <c r="Y183" s="54"/>
      <c r="Z183" s="54"/>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c r="BG183" s="56"/>
      <c r="BH183" s="56"/>
      <c r="BI183" s="56"/>
      <c r="BJ183" s="56"/>
      <c r="BK183" s="56"/>
      <c r="BL183" s="56"/>
      <c r="BM183" s="56"/>
      <c r="BN183" s="56"/>
      <c r="BO183" s="56"/>
      <c r="BP183" s="56"/>
      <c r="BQ183" s="56"/>
      <c r="BR183" s="56"/>
      <c r="BS183" s="56"/>
      <c r="BT183" s="56"/>
      <c r="BU183" s="56"/>
      <c r="BV183" s="56"/>
      <c r="BW183" s="56"/>
      <c r="BX183" s="56"/>
      <c r="BY183" s="56"/>
      <c r="BZ183" s="56"/>
      <c r="CA183" s="56"/>
      <c r="CB183" s="56"/>
      <c r="CC183" s="56"/>
      <c r="CD183" s="56"/>
      <c r="CE183" s="56"/>
      <c r="CF183" s="56"/>
      <c r="CG183" s="56"/>
      <c r="CH183" s="56"/>
      <c r="CI183" s="56"/>
      <c r="CJ183" s="56"/>
      <c r="CK183" s="56"/>
      <c r="CL183" s="56"/>
      <c r="CM183" s="56"/>
      <c r="CN183" s="56"/>
      <c r="CO183" s="56"/>
      <c r="CP183" s="56"/>
      <c r="CQ183" s="56"/>
      <c r="CR183" s="56"/>
      <c r="CS183" s="56"/>
      <c r="CT183" s="56"/>
      <c r="CU183" s="56"/>
      <c r="CV183" s="56"/>
      <c r="CW183" s="56"/>
      <c r="CX183" s="56"/>
      <c r="CY183" s="56"/>
      <c r="CZ183" s="56"/>
      <c r="DA183" s="56"/>
      <c r="DB183" s="56"/>
      <c r="DC183" s="56"/>
      <c r="DD183" s="56"/>
      <c r="DE183" s="56"/>
      <c r="DF183" s="56"/>
      <c r="DG183" s="56"/>
      <c r="DH183" s="56"/>
      <c r="DI183" s="56"/>
      <c r="DJ183" s="56"/>
      <c r="DK183" s="56"/>
      <c r="DL183" s="56"/>
      <c r="DM183" s="56"/>
      <c r="DN183" s="56"/>
      <c r="DO183" s="56"/>
      <c r="DP183" s="56"/>
      <c r="DQ183" s="56"/>
      <c r="DR183" s="56"/>
      <c r="DS183" s="56"/>
      <c r="DT183" s="56"/>
      <c r="DU183" s="56"/>
      <c r="DV183" s="56"/>
      <c r="DW183" s="56"/>
      <c r="DX183" s="56"/>
      <c r="DY183" s="56"/>
      <c r="DZ183" s="56"/>
      <c r="EA183" s="56"/>
      <c r="EB183" s="56"/>
      <c r="EC183" s="56"/>
      <c r="ED183" s="56"/>
      <c r="EE183" s="56"/>
      <c r="EF183" s="56"/>
      <c r="EG183" s="56"/>
      <c r="EH183" s="56"/>
      <c r="EI183" s="56"/>
      <c r="EJ183" s="56"/>
      <c r="EK183" s="56"/>
      <c r="EL183" s="56"/>
      <c r="EM183" s="56"/>
      <c r="EN183" s="56"/>
      <c r="EO183" s="56"/>
      <c r="EP183" s="56"/>
      <c r="EQ183" s="56"/>
      <c r="ER183" s="56"/>
      <c r="ES183" s="56"/>
      <c r="ET183" s="56"/>
      <c r="EU183" s="56"/>
      <c r="EV183" s="56"/>
      <c r="EW183" s="56"/>
      <c r="EX183" s="56"/>
      <c r="EY183" s="56"/>
      <c r="EZ183" s="56"/>
      <c r="FA183" s="56"/>
      <c r="FB183" s="56"/>
      <c r="FC183" s="56"/>
      <c r="FD183" s="56"/>
      <c r="FE183" s="56"/>
      <c r="FF183" s="56"/>
      <c r="FG183" s="56"/>
      <c r="FH183" s="56"/>
      <c r="FI183" s="56"/>
      <c r="FJ183" s="56"/>
      <c r="FK183" s="56"/>
      <c r="FL183" s="56"/>
      <c r="FM183" s="56"/>
      <c r="FN183" s="56"/>
      <c r="FO183" s="56"/>
      <c r="FP183" s="56"/>
      <c r="FQ183" s="56"/>
      <c r="FR183" s="56"/>
      <c r="FS183" s="56"/>
      <c r="FT183" s="56"/>
      <c r="FU183" s="56"/>
      <c r="FV183" s="56"/>
      <c r="FW183" s="56"/>
      <c r="FX183" s="56"/>
      <c r="FY183" s="56"/>
      <c r="FZ183" s="56"/>
      <c r="GA183" s="56"/>
      <c r="GB183" s="56"/>
      <c r="GC183" s="56"/>
      <c r="GD183" s="56"/>
      <c r="GE183" s="56"/>
      <c r="GF183" s="56"/>
      <c r="GG183" s="56"/>
      <c r="GH183" s="56"/>
      <c r="GI183" s="56"/>
      <c r="GJ183" s="56"/>
      <c r="GK183" s="56"/>
      <c r="GL183" s="56"/>
      <c r="GM183" s="56"/>
      <c r="GN183" s="56"/>
      <c r="GO183" s="56"/>
      <c r="GP183" s="56"/>
      <c r="GQ183" s="56"/>
      <c r="GR183" s="56"/>
      <c r="GS183" s="56"/>
      <c r="GT183" s="56"/>
      <c r="GU183" s="56"/>
      <c r="GV183" s="56"/>
      <c r="GW183" s="56"/>
    </row>
    <row r="184" spans="7:205" ht="20.100000000000001" customHeight="1">
      <c r="G184" s="54"/>
      <c r="H184" s="54"/>
      <c r="I184" s="54"/>
      <c r="J184" s="54"/>
      <c r="K184" s="54"/>
      <c r="L184" s="54"/>
      <c r="M184" s="54"/>
      <c r="N184" s="54"/>
      <c r="O184" s="54"/>
      <c r="P184" s="54"/>
      <c r="Q184" s="54"/>
      <c r="R184" s="54"/>
      <c r="S184" s="54"/>
      <c r="T184" s="54"/>
      <c r="U184" s="54"/>
      <c r="V184" s="54"/>
      <c r="W184" s="54"/>
      <c r="X184" s="54"/>
      <c r="Y184" s="54"/>
      <c r="Z184" s="54"/>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c r="BB184" s="56"/>
      <c r="BC184" s="56"/>
      <c r="BD184" s="56"/>
      <c r="BE184" s="56"/>
      <c r="BF184" s="56"/>
      <c r="BG184" s="56"/>
      <c r="BH184" s="56"/>
      <c r="BI184" s="56"/>
      <c r="BJ184" s="56"/>
      <c r="BK184" s="56"/>
      <c r="BL184" s="56"/>
      <c r="BM184" s="56"/>
      <c r="BN184" s="56"/>
      <c r="BO184" s="56"/>
      <c r="BP184" s="56"/>
      <c r="BQ184" s="56"/>
      <c r="BR184" s="56"/>
      <c r="BS184" s="56"/>
      <c r="BT184" s="56"/>
      <c r="BU184" s="56"/>
      <c r="BV184" s="56"/>
      <c r="BW184" s="56"/>
      <c r="BX184" s="56"/>
      <c r="BY184" s="56"/>
      <c r="BZ184" s="56"/>
      <c r="CA184" s="56"/>
      <c r="CB184" s="56"/>
      <c r="CC184" s="56"/>
      <c r="CD184" s="56"/>
      <c r="CE184" s="56"/>
      <c r="CF184" s="56"/>
      <c r="CG184" s="56"/>
      <c r="CH184" s="56"/>
      <c r="CI184" s="56"/>
      <c r="CJ184" s="56"/>
      <c r="CK184" s="56"/>
      <c r="CL184" s="56"/>
      <c r="CM184" s="56"/>
      <c r="CN184" s="56"/>
      <c r="CO184" s="56"/>
      <c r="CP184" s="56"/>
      <c r="CQ184" s="56"/>
      <c r="CR184" s="56"/>
      <c r="CS184" s="56"/>
      <c r="CT184" s="56"/>
      <c r="CU184" s="56"/>
      <c r="CV184" s="56"/>
      <c r="CW184" s="56"/>
      <c r="CX184" s="56"/>
      <c r="CY184" s="56"/>
      <c r="CZ184" s="56"/>
      <c r="DA184" s="56"/>
      <c r="DB184" s="56"/>
      <c r="DC184" s="56"/>
      <c r="DD184" s="56"/>
      <c r="DE184" s="56"/>
      <c r="DF184" s="56"/>
      <c r="DG184" s="56"/>
      <c r="DH184" s="56"/>
      <c r="DI184" s="56"/>
      <c r="DJ184" s="56"/>
      <c r="DK184" s="56"/>
      <c r="DL184" s="56"/>
      <c r="DM184" s="56"/>
      <c r="DN184" s="56"/>
      <c r="DO184" s="56"/>
      <c r="DP184" s="56"/>
      <c r="DQ184" s="56"/>
      <c r="DR184" s="56"/>
      <c r="DS184" s="56"/>
      <c r="DT184" s="56"/>
      <c r="DU184" s="56"/>
      <c r="DV184" s="56"/>
      <c r="DW184" s="56"/>
      <c r="DX184" s="56"/>
      <c r="DY184" s="56"/>
      <c r="DZ184" s="56"/>
      <c r="EA184" s="56"/>
      <c r="EB184" s="56"/>
      <c r="EC184" s="56"/>
      <c r="ED184" s="56"/>
      <c r="EE184" s="56"/>
      <c r="EF184" s="56"/>
      <c r="EG184" s="56"/>
      <c r="EH184" s="56"/>
      <c r="EI184" s="56"/>
      <c r="EJ184" s="56"/>
      <c r="EK184" s="56"/>
      <c r="EL184" s="56"/>
      <c r="EM184" s="56"/>
      <c r="EN184" s="56"/>
      <c r="EO184" s="56"/>
      <c r="EP184" s="56"/>
      <c r="EQ184" s="56"/>
      <c r="ER184" s="56"/>
      <c r="ES184" s="56"/>
      <c r="ET184" s="56"/>
      <c r="EU184" s="56"/>
      <c r="EV184" s="56"/>
      <c r="EW184" s="56"/>
      <c r="EX184" s="56"/>
      <c r="EY184" s="56"/>
      <c r="EZ184" s="56"/>
      <c r="FA184" s="56"/>
      <c r="FB184" s="56"/>
      <c r="FC184" s="56"/>
      <c r="FD184" s="56"/>
      <c r="FE184" s="56"/>
      <c r="FF184" s="56"/>
      <c r="FG184" s="56"/>
      <c r="FH184" s="56"/>
      <c r="FI184" s="56"/>
      <c r="FJ184" s="56"/>
      <c r="FK184" s="56"/>
      <c r="FL184" s="56"/>
      <c r="FM184" s="56"/>
      <c r="FN184" s="56"/>
      <c r="FO184" s="56"/>
      <c r="FP184" s="56"/>
      <c r="FQ184" s="56"/>
      <c r="FR184" s="56"/>
      <c r="FS184" s="56"/>
      <c r="FT184" s="56"/>
      <c r="FU184" s="56"/>
      <c r="FV184" s="56"/>
      <c r="FW184" s="56"/>
      <c r="FX184" s="56"/>
      <c r="FY184" s="56"/>
      <c r="FZ184" s="56"/>
      <c r="GA184" s="56"/>
      <c r="GB184" s="56"/>
      <c r="GC184" s="56"/>
      <c r="GD184" s="56"/>
      <c r="GE184" s="56"/>
      <c r="GF184" s="56"/>
      <c r="GG184" s="56"/>
      <c r="GH184" s="56"/>
      <c r="GI184" s="56"/>
      <c r="GJ184" s="56"/>
      <c r="GK184" s="56"/>
      <c r="GL184" s="56"/>
      <c r="GM184" s="56"/>
      <c r="GN184" s="56"/>
      <c r="GO184" s="56"/>
      <c r="GP184" s="56"/>
      <c r="GQ184" s="56"/>
      <c r="GR184" s="56"/>
      <c r="GS184" s="56"/>
      <c r="GT184" s="56"/>
      <c r="GU184" s="56"/>
      <c r="GV184" s="56"/>
      <c r="GW184" s="56"/>
    </row>
    <row r="185" spans="7:205" ht="20.100000000000001" customHeight="1">
      <c r="G185" s="54"/>
      <c r="H185" s="54"/>
      <c r="I185" s="54"/>
      <c r="J185" s="54"/>
      <c r="K185" s="54"/>
      <c r="L185" s="54"/>
      <c r="M185" s="54"/>
      <c r="N185" s="54"/>
      <c r="O185" s="54"/>
      <c r="P185" s="54"/>
      <c r="Q185" s="54"/>
      <c r="R185" s="54"/>
      <c r="S185" s="54"/>
      <c r="T185" s="54"/>
      <c r="U185" s="54"/>
      <c r="V185" s="54"/>
      <c r="W185" s="54"/>
      <c r="X185" s="54"/>
      <c r="Y185" s="54"/>
      <c r="Z185" s="54"/>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c r="BM185" s="56"/>
      <c r="BN185" s="56"/>
      <c r="BO185" s="56"/>
      <c r="BP185" s="56"/>
      <c r="BQ185" s="56"/>
      <c r="BR185" s="56"/>
      <c r="BS185" s="56"/>
      <c r="BT185" s="56"/>
      <c r="BU185" s="56"/>
      <c r="BV185" s="56"/>
      <c r="BW185" s="56"/>
      <c r="BX185" s="56"/>
      <c r="BY185" s="56"/>
      <c r="BZ185" s="56"/>
      <c r="CA185" s="56"/>
      <c r="CB185" s="56"/>
      <c r="CC185" s="56"/>
      <c r="CD185" s="56"/>
      <c r="CE185" s="56"/>
      <c r="CF185" s="56"/>
      <c r="CG185" s="56"/>
      <c r="CH185" s="56"/>
      <c r="CI185" s="56"/>
      <c r="CJ185" s="56"/>
      <c r="CK185" s="56"/>
      <c r="CL185" s="56"/>
      <c r="CM185" s="56"/>
      <c r="CN185" s="56"/>
      <c r="CO185" s="56"/>
      <c r="CP185" s="56"/>
      <c r="CQ185" s="56"/>
      <c r="CR185" s="56"/>
      <c r="CS185" s="56"/>
      <c r="CT185" s="56"/>
      <c r="CU185" s="56"/>
      <c r="CV185" s="56"/>
      <c r="CW185" s="56"/>
      <c r="CX185" s="56"/>
      <c r="CY185" s="56"/>
      <c r="CZ185" s="56"/>
      <c r="DA185" s="56"/>
      <c r="DB185" s="56"/>
      <c r="DC185" s="56"/>
      <c r="DD185" s="56"/>
      <c r="DE185" s="56"/>
      <c r="DF185" s="56"/>
      <c r="DG185" s="56"/>
      <c r="DH185" s="56"/>
      <c r="DI185" s="56"/>
      <c r="DJ185" s="56"/>
      <c r="DK185" s="56"/>
      <c r="DL185" s="56"/>
      <c r="DM185" s="56"/>
      <c r="DN185" s="56"/>
      <c r="DO185" s="56"/>
      <c r="DP185" s="56"/>
      <c r="DQ185" s="56"/>
      <c r="DR185" s="56"/>
      <c r="DS185" s="56"/>
      <c r="DT185" s="56"/>
      <c r="DU185" s="56"/>
      <c r="DV185" s="56"/>
      <c r="DW185" s="56"/>
      <c r="DX185" s="56"/>
      <c r="DY185" s="56"/>
      <c r="DZ185" s="56"/>
      <c r="EA185" s="56"/>
      <c r="EB185" s="56"/>
      <c r="EC185" s="56"/>
      <c r="ED185" s="56"/>
      <c r="EE185" s="56"/>
      <c r="EF185" s="56"/>
      <c r="EG185" s="56"/>
      <c r="EH185" s="56"/>
      <c r="EI185" s="56"/>
      <c r="EJ185" s="56"/>
      <c r="EK185" s="56"/>
      <c r="EL185" s="56"/>
      <c r="EM185" s="56"/>
      <c r="EN185" s="56"/>
      <c r="EO185" s="56"/>
      <c r="EP185" s="56"/>
      <c r="EQ185" s="56"/>
      <c r="ER185" s="56"/>
      <c r="ES185" s="56"/>
      <c r="ET185" s="56"/>
      <c r="EU185" s="56"/>
      <c r="EV185" s="56"/>
      <c r="EW185" s="56"/>
      <c r="EX185" s="56"/>
      <c r="EY185" s="56"/>
      <c r="EZ185" s="56"/>
      <c r="FA185" s="56"/>
      <c r="FB185" s="56"/>
      <c r="FC185" s="56"/>
      <c r="FD185" s="56"/>
      <c r="FE185" s="56"/>
      <c r="FF185" s="56"/>
      <c r="FG185" s="56"/>
      <c r="FH185" s="56"/>
      <c r="FI185" s="56"/>
      <c r="FJ185" s="56"/>
      <c r="FK185" s="56"/>
      <c r="FL185" s="56"/>
      <c r="FM185" s="56"/>
      <c r="FN185" s="56"/>
      <c r="FO185" s="56"/>
      <c r="FP185" s="56"/>
      <c r="FQ185" s="56"/>
      <c r="FR185" s="56"/>
      <c r="FS185" s="56"/>
      <c r="FT185" s="56"/>
      <c r="FU185" s="56"/>
      <c r="FV185" s="56"/>
      <c r="FW185" s="56"/>
      <c r="FX185" s="56"/>
      <c r="FY185" s="56"/>
      <c r="FZ185" s="56"/>
      <c r="GA185" s="56"/>
      <c r="GB185" s="56"/>
      <c r="GC185" s="56"/>
      <c r="GD185" s="56"/>
      <c r="GE185" s="56"/>
      <c r="GF185" s="56"/>
      <c r="GG185" s="56"/>
      <c r="GH185" s="56"/>
      <c r="GI185" s="56"/>
      <c r="GJ185" s="56"/>
      <c r="GK185" s="56"/>
      <c r="GL185" s="56"/>
      <c r="GM185" s="56"/>
      <c r="GN185" s="56"/>
      <c r="GO185" s="56"/>
      <c r="GP185" s="56"/>
      <c r="GQ185" s="56"/>
      <c r="GR185" s="56"/>
      <c r="GS185" s="56"/>
      <c r="GT185" s="56"/>
      <c r="GU185" s="56"/>
      <c r="GV185" s="56"/>
      <c r="GW185" s="56"/>
    </row>
    <row r="186" spans="7:205" ht="20.100000000000001" customHeight="1">
      <c r="G186" s="54"/>
      <c r="H186" s="54"/>
      <c r="I186" s="54"/>
      <c r="J186" s="54"/>
      <c r="K186" s="54"/>
      <c r="L186" s="54"/>
      <c r="M186" s="54"/>
      <c r="N186" s="54"/>
      <c r="O186" s="54"/>
      <c r="P186" s="54"/>
      <c r="Q186" s="54"/>
      <c r="R186" s="54"/>
      <c r="S186" s="54"/>
      <c r="T186" s="54"/>
      <c r="U186" s="54"/>
      <c r="V186" s="54"/>
      <c r="W186" s="54"/>
      <c r="X186" s="54"/>
      <c r="Y186" s="54"/>
      <c r="Z186" s="54"/>
      <c r="AA186" s="56"/>
      <c r="AB186" s="56"/>
      <c r="AC186" s="56"/>
      <c r="AD186" s="56"/>
      <c r="AE186" s="56"/>
      <c r="AF186" s="56"/>
      <c r="AG186" s="56"/>
      <c r="AH186" s="56"/>
      <c r="AI186" s="56"/>
      <c r="AJ186" s="56"/>
      <c r="AK186" s="56"/>
      <c r="AL186" s="56"/>
      <c r="AM186" s="56"/>
      <c r="AN186" s="56"/>
      <c r="AO186" s="56"/>
      <c r="AP186" s="56"/>
      <c r="AQ186" s="56"/>
      <c r="AR186" s="56"/>
      <c r="AS186" s="56"/>
      <c r="AT186" s="56"/>
      <c r="AU186" s="56"/>
      <c r="AV186" s="56"/>
      <c r="AW186" s="56"/>
      <c r="AX186" s="56"/>
      <c r="AY186" s="56"/>
      <c r="AZ186" s="56"/>
      <c r="BA186" s="56"/>
      <c r="BB186" s="56"/>
      <c r="BC186" s="56"/>
      <c r="BD186" s="56"/>
      <c r="BE186" s="56"/>
      <c r="BF186" s="56"/>
      <c r="BG186" s="56"/>
      <c r="BH186" s="56"/>
      <c r="BI186" s="56"/>
      <c r="BJ186" s="56"/>
      <c r="BK186" s="56"/>
      <c r="BL186" s="56"/>
      <c r="BM186" s="56"/>
      <c r="BN186" s="56"/>
      <c r="BO186" s="56"/>
      <c r="BP186" s="56"/>
      <c r="BQ186" s="56"/>
      <c r="BR186" s="56"/>
      <c r="BS186" s="56"/>
      <c r="BT186" s="56"/>
      <c r="BU186" s="56"/>
      <c r="BV186" s="56"/>
      <c r="BW186" s="56"/>
      <c r="BX186" s="56"/>
      <c r="BY186" s="56"/>
      <c r="BZ186" s="56"/>
      <c r="CA186" s="56"/>
      <c r="CB186" s="56"/>
      <c r="CC186" s="56"/>
      <c r="CD186" s="56"/>
      <c r="CE186" s="56"/>
      <c r="CF186" s="56"/>
      <c r="CG186" s="56"/>
      <c r="CH186" s="56"/>
      <c r="CI186" s="56"/>
      <c r="CJ186" s="56"/>
      <c r="CK186" s="56"/>
      <c r="CL186" s="56"/>
      <c r="CM186" s="56"/>
      <c r="CN186" s="56"/>
      <c r="CO186" s="56"/>
      <c r="CP186" s="56"/>
      <c r="CQ186" s="56"/>
      <c r="CR186" s="56"/>
      <c r="CS186" s="56"/>
      <c r="CT186" s="56"/>
      <c r="CU186" s="56"/>
      <c r="CV186" s="56"/>
      <c r="CW186" s="56"/>
      <c r="CX186" s="56"/>
      <c r="CY186" s="56"/>
      <c r="CZ186" s="56"/>
      <c r="DA186" s="56"/>
      <c r="DB186" s="56"/>
      <c r="DC186" s="56"/>
      <c r="DD186" s="56"/>
      <c r="DE186" s="56"/>
      <c r="DF186" s="56"/>
      <c r="DG186" s="56"/>
      <c r="DH186" s="56"/>
      <c r="DI186" s="56"/>
      <c r="DJ186" s="56"/>
      <c r="DK186" s="56"/>
      <c r="DL186" s="56"/>
      <c r="DM186" s="56"/>
      <c r="DN186" s="56"/>
      <c r="DO186" s="56"/>
      <c r="DP186" s="56"/>
      <c r="DQ186" s="56"/>
      <c r="DR186" s="56"/>
      <c r="DS186" s="56"/>
      <c r="DT186" s="56"/>
      <c r="DU186" s="56"/>
      <c r="DV186" s="56"/>
      <c r="DW186" s="56"/>
      <c r="DX186" s="56"/>
      <c r="DY186" s="56"/>
      <c r="DZ186" s="56"/>
      <c r="EA186" s="56"/>
      <c r="EB186" s="56"/>
      <c r="EC186" s="56"/>
      <c r="ED186" s="56"/>
      <c r="EE186" s="56"/>
      <c r="EF186" s="56"/>
      <c r="EG186" s="56"/>
      <c r="EH186" s="56"/>
      <c r="EI186" s="56"/>
      <c r="EJ186" s="56"/>
      <c r="EK186" s="56"/>
      <c r="EL186" s="56"/>
      <c r="EM186" s="56"/>
      <c r="EN186" s="56"/>
      <c r="EO186" s="56"/>
      <c r="EP186" s="56"/>
      <c r="EQ186" s="56"/>
      <c r="ER186" s="56"/>
      <c r="ES186" s="56"/>
      <c r="ET186" s="56"/>
      <c r="EU186" s="56"/>
      <c r="EV186" s="56"/>
      <c r="EW186" s="56"/>
      <c r="EX186" s="56"/>
      <c r="EY186" s="56"/>
      <c r="EZ186" s="56"/>
      <c r="FA186" s="56"/>
      <c r="FB186" s="56"/>
      <c r="FC186" s="56"/>
      <c r="FD186" s="56"/>
      <c r="FE186" s="56"/>
      <c r="FF186" s="56"/>
      <c r="FG186" s="56"/>
      <c r="FH186" s="56"/>
      <c r="FI186" s="56"/>
      <c r="FJ186" s="56"/>
      <c r="FK186" s="56"/>
      <c r="FL186" s="56"/>
      <c r="FM186" s="56"/>
      <c r="FN186" s="56"/>
      <c r="FO186" s="56"/>
      <c r="FP186" s="56"/>
      <c r="FQ186" s="56"/>
      <c r="FR186" s="56"/>
      <c r="FS186" s="56"/>
      <c r="FT186" s="56"/>
      <c r="FU186" s="56"/>
      <c r="FV186" s="56"/>
      <c r="FW186" s="56"/>
      <c r="FX186" s="56"/>
      <c r="FY186" s="56"/>
      <c r="FZ186" s="56"/>
      <c r="GA186" s="56"/>
      <c r="GB186" s="56"/>
      <c r="GC186" s="56"/>
      <c r="GD186" s="56"/>
      <c r="GE186" s="56"/>
      <c r="GF186" s="56"/>
      <c r="GG186" s="56"/>
      <c r="GH186" s="56"/>
      <c r="GI186" s="56"/>
      <c r="GJ186" s="56"/>
      <c r="GK186" s="56"/>
      <c r="GL186" s="56"/>
      <c r="GM186" s="56"/>
      <c r="GN186" s="56"/>
      <c r="GO186" s="56"/>
      <c r="GP186" s="56"/>
      <c r="GQ186" s="56"/>
      <c r="GR186" s="56"/>
      <c r="GS186" s="56"/>
      <c r="GT186" s="56"/>
      <c r="GU186" s="56"/>
      <c r="GV186" s="56"/>
      <c r="GW186" s="56"/>
    </row>
    <row r="187" spans="7:205" ht="20.100000000000001" customHeight="1">
      <c r="G187" s="54"/>
      <c r="H187" s="54"/>
      <c r="I187" s="54"/>
      <c r="J187" s="54"/>
      <c r="K187" s="54"/>
      <c r="L187" s="54"/>
      <c r="M187" s="54"/>
      <c r="N187" s="54"/>
      <c r="O187" s="54"/>
      <c r="P187" s="54"/>
      <c r="Q187" s="54"/>
      <c r="R187" s="54"/>
      <c r="S187" s="54"/>
      <c r="T187" s="54"/>
      <c r="U187" s="54"/>
      <c r="V187" s="54"/>
      <c r="W187" s="54"/>
      <c r="X187" s="54"/>
      <c r="Y187" s="54"/>
      <c r="Z187" s="54"/>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BB187" s="56"/>
      <c r="BC187" s="56"/>
      <c r="BD187" s="56"/>
      <c r="BE187" s="56"/>
      <c r="BF187" s="56"/>
      <c r="BG187" s="56"/>
      <c r="BH187" s="56"/>
      <c r="BI187" s="56"/>
      <c r="BJ187" s="56"/>
      <c r="BK187" s="56"/>
      <c r="BL187" s="56"/>
      <c r="BM187" s="56"/>
      <c r="BN187" s="56"/>
      <c r="BO187" s="56"/>
      <c r="BP187" s="56"/>
      <c r="BQ187" s="56"/>
      <c r="BR187" s="56"/>
      <c r="BS187" s="56"/>
      <c r="BT187" s="56"/>
      <c r="BU187" s="56"/>
      <c r="BV187" s="56"/>
      <c r="BW187" s="56"/>
      <c r="BX187" s="56"/>
      <c r="BY187" s="56"/>
      <c r="BZ187" s="56"/>
      <c r="CA187" s="56"/>
      <c r="CB187" s="56"/>
      <c r="CC187" s="56"/>
      <c r="CD187" s="56"/>
      <c r="CE187" s="56"/>
      <c r="CF187" s="56"/>
      <c r="CG187" s="56"/>
      <c r="CH187" s="56"/>
      <c r="CI187" s="56"/>
      <c r="CJ187" s="56"/>
      <c r="CK187" s="56"/>
      <c r="CL187" s="56"/>
      <c r="CM187" s="56"/>
      <c r="CN187" s="56"/>
      <c r="CO187" s="56"/>
      <c r="CP187" s="56"/>
      <c r="CQ187" s="56"/>
      <c r="CR187" s="56"/>
      <c r="CS187" s="56"/>
      <c r="CT187" s="56"/>
      <c r="CU187" s="56"/>
      <c r="CV187" s="56"/>
      <c r="CW187" s="56"/>
      <c r="CX187" s="56"/>
      <c r="CY187" s="56"/>
      <c r="CZ187" s="56"/>
      <c r="DA187" s="56"/>
      <c r="DB187" s="56"/>
      <c r="DC187" s="56"/>
      <c r="DD187" s="56"/>
      <c r="DE187" s="56"/>
      <c r="DF187" s="56"/>
      <c r="DG187" s="56"/>
      <c r="DH187" s="56"/>
      <c r="DI187" s="56"/>
      <c r="DJ187" s="56"/>
      <c r="DK187" s="56"/>
      <c r="DL187" s="56"/>
      <c r="DM187" s="56"/>
      <c r="DN187" s="56"/>
      <c r="DO187" s="56"/>
      <c r="DP187" s="56"/>
      <c r="DQ187" s="56"/>
      <c r="DR187" s="56"/>
      <c r="DS187" s="56"/>
      <c r="DT187" s="56"/>
      <c r="DU187" s="56"/>
      <c r="DV187" s="56"/>
      <c r="DW187" s="56"/>
      <c r="DX187" s="56"/>
      <c r="DY187" s="56"/>
      <c r="DZ187" s="56"/>
      <c r="EA187" s="56"/>
      <c r="EB187" s="56"/>
      <c r="EC187" s="56"/>
      <c r="ED187" s="56"/>
      <c r="EE187" s="56"/>
      <c r="EF187" s="56"/>
      <c r="EG187" s="56"/>
      <c r="EH187" s="56"/>
      <c r="EI187" s="56"/>
      <c r="EJ187" s="56"/>
      <c r="EK187" s="56"/>
      <c r="EL187" s="56"/>
      <c r="EM187" s="56"/>
      <c r="EN187" s="56"/>
      <c r="EO187" s="56"/>
      <c r="EP187" s="56"/>
      <c r="EQ187" s="56"/>
      <c r="ER187" s="56"/>
      <c r="ES187" s="56"/>
      <c r="ET187" s="56"/>
      <c r="EU187" s="56"/>
      <c r="EV187" s="56"/>
      <c r="EW187" s="56"/>
      <c r="EX187" s="56"/>
      <c r="EY187" s="56"/>
      <c r="EZ187" s="56"/>
      <c r="FA187" s="56"/>
      <c r="FB187" s="56"/>
      <c r="FC187" s="56"/>
      <c r="FD187" s="56"/>
      <c r="FE187" s="56"/>
      <c r="FF187" s="56"/>
      <c r="FG187" s="56"/>
      <c r="FH187" s="56"/>
      <c r="FI187" s="56"/>
      <c r="FJ187" s="56"/>
      <c r="FK187" s="56"/>
      <c r="FL187" s="56"/>
      <c r="FM187" s="56"/>
      <c r="FN187" s="56"/>
      <c r="FO187" s="56"/>
      <c r="FP187" s="56"/>
      <c r="FQ187" s="56"/>
      <c r="FR187" s="56"/>
      <c r="FS187" s="56"/>
      <c r="FT187" s="56"/>
      <c r="FU187" s="56"/>
      <c r="FV187" s="56"/>
      <c r="FW187" s="56"/>
      <c r="FX187" s="56"/>
      <c r="FY187" s="56"/>
      <c r="FZ187" s="56"/>
      <c r="GA187" s="56"/>
      <c r="GB187" s="56"/>
      <c r="GC187" s="56"/>
      <c r="GD187" s="56"/>
      <c r="GE187" s="56"/>
      <c r="GF187" s="56"/>
      <c r="GG187" s="56"/>
      <c r="GH187" s="56"/>
      <c r="GI187" s="56"/>
      <c r="GJ187" s="56"/>
      <c r="GK187" s="56"/>
      <c r="GL187" s="56"/>
      <c r="GM187" s="56"/>
      <c r="GN187" s="56"/>
      <c r="GO187" s="56"/>
      <c r="GP187" s="56"/>
      <c r="GQ187" s="56"/>
      <c r="GR187" s="56"/>
      <c r="GS187" s="56"/>
      <c r="GT187" s="56"/>
      <c r="GU187" s="56"/>
      <c r="GV187" s="56"/>
      <c r="GW187" s="56"/>
    </row>
    <row r="188" spans="7:205" ht="20.100000000000001" customHeight="1">
      <c r="G188" s="54"/>
      <c r="H188" s="54"/>
      <c r="I188" s="54"/>
      <c r="J188" s="54"/>
      <c r="K188" s="54"/>
      <c r="L188" s="54"/>
      <c r="M188" s="54"/>
      <c r="N188" s="54"/>
      <c r="O188" s="54"/>
      <c r="P188" s="54"/>
      <c r="Q188" s="54"/>
      <c r="R188" s="54"/>
      <c r="S188" s="54"/>
      <c r="T188" s="54"/>
      <c r="U188" s="54"/>
      <c r="V188" s="54"/>
      <c r="W188" s="54"/>
      <c r="X188" s="54"/>
      <c r="Y188" s="54"/>
      <c r="Z188" s="54"/>
      <c r="AA188" s="56"/>
      <c r="AB188" s="56"/>
      <c r="AC188" s="56"/>
      <c r="AD188" s="56"/>
      <c r="AE188" s="56"/>
      <c r="AF188" s="56"/>
      <c r="AG188" s="56"/>
      <c r="AH188" s="56"/>
      <c r="AI188" s="56"/>
      <c r="AJ188" s="56"/>
      <c r="AK188" s="56"/>
      <c r="AL188" s="56"/>
      <c r="AM188" s="56"/>
      <c r="AN188" s="56"/>
      <c r="AO188" s="56"/>
      <c r="AP188" s="56"/>
      <c r="AQ188" s="56"/>
      <c r="AR188" s="56"/>
      <c r="AS188" s="56"/>
      <c r="AT188" s="56"/>
      <c r="AU188" s="56"/>
      <c r="AV188" s="56"/>
      <c r="AW188" s="56"/>
      <c r="AX188" s="56"/>
      <c r="AY188" s="56"/>
      <c r="AZ188" s="56"/>
      <c r="BA188" s="56"/>
      <c r="BB188" s="56"/>
      <c r="BC188" s="56"/>
      <c r="BD188" s="56"/>
      <c r="BE188" s="56"/>
      <c r="BF188" s="56"/>
      <c r="BG188" s="56"/>
      <c r="BH188" s="56"/>
      <c r="BI188" s="56"/>
      <c r="BJ188" s="56"/>
      <c r="BK188" s="56"/>
      <c r="BL188" s="56"/>
      <c r="BM188" s="56"/>
      <c r="BN188" s="56"/>
      <c r="BO188" s="56"/>
      <c r="BP188" s="56"/>
      <c r="BQ188" s="56"/>
      <c r="BR188" s="56"/>
      <c r="BS188" s="56"/>
      <c r="BT188" s="56"/>
      <c r="BU188" s="56"/>
      <c r="BV188" s="56"/>
      <c r="BW188" s="56"/>
      <c r="BX188" s="56"/>
      <c r="BY188" s="56"/>
      <c r="BZ188" s="56"/>
      <c r="CA188" s="56"/>
      <c r="CB188" s="56"/>
      <c r="CC188" s="56"/>
      <c r="CD188" s="56"/>
      <c r="CE188" s="56"/>
      <c r="CF188" s="56"/>
      <c r="CG188" s="56"/>
      <c r="CH188" s="56"/>
      <c r="CI188" s="56"/>
      <c r="CJ188" s="56"/>
      <c r="CK188" s="56"/>
      <c r="CL188" s="56"/>
      <c r="CM188" s="56"/>
      <c r="CN188" s="56"/>
      <c r="CO188" s="56"/>
      <c r="CP188" s="56"/>
      <c r="CQ188" s="56"/>
      <c r="CR188" s="56"/>
      <c r="CS188" s="56"/>
      <c r="CT188" s="56"/>
      <c r="CU188" s="56"/>
      <c r="CV188" s="56"/>
      <c r="CW188" s="56"/>
      <c r="CX188" s="56"/>
      <c r="CY188" s="56"/>
      <c r="CZ188" s="56"/>
      <c r="DA188" s="56"/>
      <c r="DB188" s="56"/>
      <c r="DC188" s="56"/>
      <c r="DD188" s="56"/>
      <c r="DE188" s="56"/>
      <c r="DF188" s="56"/>
      <c r="DG188" s="56"/>
      <c r="DH188" s="56"/>
      <c r="DI188" s="56"/>
      <c r="DJ188" s="56"/>
      <c r="DK188" s="56"/>
      <c r="DL188" s="56"/>
      <c r="DM188" s="56"/>
      <c r="DN188" s="56"/>
      <c r="DO188" s="56"/>
      <c r="DP188" s="56"/>
      <c r="DQ188" s="56"/>
      <c r="DR188" s="56"/>
      <c r="DS188" s="56"/>
      <c r="DT188" s="56"/>
      <c r="DU188" s="56"/>
      <c r="DV188" s="56"/>
      <c r="DW188" s="56"/>
      <c r="DX188" s="56"/>
      <c r="DY188" s="56"/>
      <c r="DZ188" s="56"/>
      <c r="EA188" s="56"/>
      <c r="EB188" s="56"/>
      <c r="EC188" s="56"/>
      <c r="ED188" s="56"/>
      <c r="EE188" s="56"/>
      <c r="EF188" s="56"/>
      <c r="EG188" s="56"/>
      <c r="EH188" s="56"/>
      <c r="EI188" s="56"/>
      <c r="EJ188" s="56"/>
      <c r="EK188" s="56"/>
      <c r="EL188" s="56"/>
      <c r="EM188" s="56"/>
      <c r="EN188" s="56"/>
      <c r="EO188" s="56"/>
      <c r="EP188" s="56"/>
      <c r="EQ188" s="56"/>
      <c r="ER188" s="56"/>
      <c r="ES188" s="56"/>
      <c r="ET188" s="56"/>
      <c r="EU188" s="56"/>
      <c r="EV188" s="56"/>
      <c r="EW188" s="56"/>
      <c r="EX188" s="56"/>
      <c r="EY188" s="56"/>
      <c r="EZ188" s="56"/>
      <c r="FA188" s="56"/>
      <c r="FB188" s="56"/>
      <c r="FC188" s="56"/>
      <c r="FD188" s="56"/>
      <c r="FE188" s="56"/>
      <c r="FF188" s="56"/>
      <c r="FG188" s="56"/>
      <c r="FH188" s="56"/>
      <c r="FI188" s="56"/>
      <c r="FJ188" s="56"/>
      <c r="FK188" s="56"/>
      <c r="FL188" s="56"/>
      <c r="FM188" s="56"/>
      <c r="FN188" s="56"/>
      <c r="FO188" s="56"/>
      <c r="FP188" s="56"/>
      <c r="FQ188" s="56"/>
      <c r="FR188" s="56"/>
      <c r="FS188" s="56"/>
      <c r="FT188" s="56"/>
      <c r="FU188" s="56"/>
      <c r="FV188" s="56"/>
      <c r="FW188" s="56"/>
      <c r="FX188" s="56"/>
      <c r="FY188" s="56"/>
      <c r="FZ188" s="56"/>
      <c r="GA188" s="56"/>
      <c r="GB188" s="56"/>
      <c r="GC188" s="56"/>
      <c r="GD188" s="56"/>
      <c r="GE188" s="56"/>
      <c r="GF188" s="56"/>
      <c r="GG188" s="56"/>
      <c r="GH188" s="56"/>
      <c r="GI188" s="56"/>
      <c r="GJ188" s="56"/>
      <c r="GK188" s="56"/>
      <c r="GL188" s="56"/>
      <c r="GM188" s="56"/>
      <c r="GN188" s="56"/>
      <c r="GO188" s="56"/>
      <c r="GP188" s="56"/>
      <c r="GQ188" s="56"/>
      <c r="GR188" s="56"/>
      <c r="GS188" s="56"/>
      <c r="GT188" s="56"/>
      <c r="GU188" s="56"/>
      <c r="GV188" s="56"/>
      <c r="GW188" s="56"/>
    </row>
    <row r="189" spans="7:205" ht="20.100000000000001" customHeight="1">
      <c r="G189" s="54"/>
      <c r="H189" s="54"/>
      <c r="I189" s="54"/>
      <c r="J189" s="54"/>
      <c r="K189" s="54"/>
      <c r="L189" s="54"/>
      <c r="M189" s="54"/>
      <c r="N189" s="54"/>
      <c r="O189" s="54"/>
      <c r="P189" s="54"/>
      <c r="Q189" s="54"/>
      <c r="R189" s="54"/>
      <c r="S189" s="54"/>
      <c r="T189" s="54"/>
      <c r="U189" s="54"/>
      <c r="V189" s="54"/>
      <c r="W189" s="54"/>
      <c r="X189" s="54"/>
      <c r="Y189" s="54"/>
      <c r="Z189" s="54"/>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c r="BG189" s="56"/>
      <c r="BH189" s="56"/>
      <c r="BI189" s="56"/>
      <c r="BJ189" s="56"/>
      <c r="BK189" s="56"/>
      <c r="BL189" s="56"/>
      <c r="BM189" s="56"/>
      <c r="BN189" s="56"/>
      <c r="BO189" s="56"/>
      <c r="BP189" s="56"/>
      <c r="BQ189" s="56"/>
      <c r="BR189" s="56"/>
      <c r="BS189" s="56"/>
      <c r="BT189" s="56"/>
      <c r="BU189" s="56"/>
      <c r="BV189" s="56"/>
      <c r="BW189" s="56"/>
      <c r="BX189" s="56"/>
      <c r="BY189" s="56"/>
      <c r="BZ189" s="56"/>
      <c r="CA189" s="56"/>
      <c r="CB189" s="56"/>
      <c r="CC189" s="56"/>
      <c r="CD189" s="56"/>
      <c r="CE189" s="56"/>
      <c r="CF189" s="56"/>
      <c r="CG189" s="56"/>
      <c r="CH189" s="56"/>
      <c r="CI189" s="56"/>
      <c r="CJ189" s="56"/>
      <c r="CK189" s="56"/>
      <c r="CL189" s="56"/>
      <c r="CM189" s="56"/>
      <c r="CN189" s="56"/>
      <c r="CO189" s="56"/>
      <c r="CP189" s="56"/>
      <c r="CQ189" s="56"/>
      <c r="CR189" s="56"/>
      <c r="CS189" s="56"/>
      <c r="CT189" s="56"/>
      <c r="CU189" s="56"/>
      <c r="CV189" s="56"/>
      <c r="CW189" s="56"/>
      <c r="CX189" s="56"/>
      <c r="CY189" s="56"/>
      <c r="CZ189" s="56"/>
      <c r="DA189" s="56"/>
      <c r="DB189" s="56"/>
      <c r="DC189" s="56"/>
      <c r="DD189" s="56"/>
      <c r="DE189" s="56"/>
      <c r="DF189" s="56"/>
      <c r="DG189" s="56"/>
      <c r="DH189" s="56"/>
      <c r="DI189" s="56"/>
      <c r="DJ189" s="56"/>
      <c r="DK189" s="56"/>
      <c r="DL189" s="56"/>
      <c r="DM189" s="56"/>
      <c r="DN189" s="56"/>
      <c r="DO189" s="56"/>
      <c r="DP189" s="56"/>
      <c r="DQ189" s="56"/>
      <c r="DR189" s="56"/>
      <c r="DS189" s="56"/>
      <c r="DT189" s="56"/>
      <c r="DU189" s="56"/>
      <c r="DV189" s="56"/>
      <c r="DW189" s="56"/>
      <c r="DX189" s="56"/>
      <c r="DY189" s="56"/>
      <c r="DZ189" s="56"/>
      <c r="EA189" s="56"/>
      <c r="EB189" s="56"/>
      <c r="EC189" s="56"/>
      <c r="ED189" s="56"/>
      <c r="EE189" s="56"/>
      <c r="EF189" s="56"/>
      <c r="EG189" s="56"/>
      <c r="EH189" s="56"/>
      <c r="EI189" s="56"/>
      <c r="EJ189" s="56"/>
      <c r="EK189" s="56"/>
      <c r="EL189" s="56"/>
      <c r="EM189" s="56"/>
      <c r="EN189" s="56"/>
      <c r="EO189" s="56"/>
      <c r="EP189" s="56"/>
      <c r="EQ189" s="56"/>
      <c r="ER189" s="56"/>
      <c r="ES189" s="56"/>
      <c r="ET189" s="56"/>
      <c r="EU189" s="56"/>
      <c r="EV189" s="56"/>
      <c r="EW189" s="56"/>
      <c r="EX189" s="56"/>
      <c r="EY189" s="56"/>
      <c r="EZ189" s="56"/>
      <c r="FA189" s="56"/>
      <c r="FB189" s="56"/>
      <c r="FC189" s="56"/>
      <c r="FD189" s="56"/>
      <c r="FE189" s="56"/>
      <c r="FF189" s="56"/>
      <c r="FG189" s="56"/>
      <c r="FH189" s="56"/>
      <c r="FI189" s="56"/>
      <c r="FJ189" s="56"/>
      <c r="FK189" s="56"/>
      <c r="FL189" s="56"/>
      <c r="FM189" s="56"/>
      <c r="FN189" s="56"/>
      <c r="FO189" s="56"/>
      <c r="FP189" s="56"/>
      <c r="FQ189" s="56"/>
      <c r="FR189" s="56"/>
      <c r="FS189" s="56"/>
      <c r="FT189" s="56"/>
      <c r="FU189" s="56"/>
      <c r="FV189" s="56"/>
      <c r="FW189" s="56"/>
      <c r="FX189" s="56"/>
      <c r="FY189" s="56"/>
      <c r="FZ189" s="56"/>
      <c r="GA189" s="56"/>
      <c r="GB189" s="56"/>
      <c r="GC189" s="56"/>
      <c r="GD189" s="56"/>
      <c r="GE189" s="56"/>
      <c r="GF189" s="56"/>
      <c r="GG189" s="56"/>
      <c r="GH189" s="56"/>
      <c r="GI189" s="56"/>
      <c r="GJ189" s="56"/>
      <c r="GK189" s="56"/>
      <c r="GL189" s="56"/>
      <c r="GM189" s="56"/>
      <c r="GN189" s="56"/>
      <c r="GO189" s="56"/>
      <c r="GP189" s="56"/>
      <c r="GQ189" s="56"/>
      <c r="GR189" s="56"/>
      <c r="GS189" s="56"/>
      <c r="GT189" s="56"/>
      <c r="GU189" s="56"/>
      <c r="GV189" s="56"/>
      <c r="GW189" s="56"/>
    </row>
    <row r="190" spans="7:205" ht="20.100000000000001" customHeight="1">
      <c r="G190" s="54"/>
      <c r="H190" s="54"/>
      <c r="I190" s="54"/>
      <c r="J190" s="54"/>
      <c r="K190" s="54"/>
      <c r="L190" s="54"/>
      <c r="M190" s="54"/>
      <c r="N190" s="54"/>
      <c r="O190" s="54"/>
      <c r="P190" s="54"/>
      <c r="Q190" s="54"/>
      <c r="R190" s="54"/>
      <c r="S190" s="54"/>
      <c r="T190" s="54"/>
      <c r="U190" s="54"/>
      <c r="V190" s="54"/>
      <c r="W190" s="54"/>
      <c r="X190" s="54"/>
      <c r="Y190" s="54"/>
      <c r="Z190" s="54"/>
      <c r="AA190" s="56"/>
      <c r="AB190" s="56"/>
      <c r="AC190" s="56"/>
      <c r="AD190" s="56"/>
      <c r="AE190" s="56"/>
      <c r="AF190" s="56"/>
      <c r="AG190" s="56"/>
      <c r="AH190" s="56"/>
      <c r="AI190" s="56"/>
      <c r="AJ190" s="56"/>
      <c r="AK190" s="56"/>
      <c r="AL190" s="56"/>
      <c r="AM190" s="56"/>
      <c r="AN190" s="56"/>
      <c r="AO190" s="56"/>
      <c r="AP190" s="56"/>
      <c r="AQ190" s="56"/>
      <c r="AR190" s="56"/>
      <c r="AS190" s="56"/>
      <c r="AT190" s="56"/>
      <c r="AU190" s="56"/>
      <c r="AV190" s="56"/>
      <c r="AW190" s="56"/>
      <c r="AX190" s="56"/>
      <c r="AY190" s="56"/>
      <c r="AZ190" s="56"/>
      <c r="BA190" s="56"/>
      <c r="BB190" s="56"/>
      <c r="BC190" s="56"/>
      <c r="BD190" s="56"/>
      <c r="BE190" s="56"/>
      <c r="BF190" s="56"/>
      <c r="BG190" s="56"/>
      <c r="BH190" s="56"/>
      <c r="BI190" s="56"/>
      <c r="BJ190" s="56"/>
      <c r="BK190" s="56"/>
      <c r="BL190" s="56"/>
      <c r="BM190" s="56"/>
      <c r="BN190" s="56"/>
      <c r="BO190" s="56"/>
      <c r="BP190" s="56"/>
      <c r="BQ190" s="56"/>
      <c r="BR190" s="56"/>
      <c r="BS190" s="56"/>
      <c r="BT190" s="56"/>
      <c r="BU190" s="56"/>
      <c r="BV190" s="56"/>
      <c r="BW190" s="56"/>
      <c r="BX190" s="56"/>
      <c r="BY190" s="56"/>
      <c r="BZ190" s="56"/>
      <c r="CA190" s="56"/>
      <c r="CB190" s="56"/>
      <c r="CC190" s="56"/>
      <c r="CD190" s="56"/>
      <c r="CE190" s="56"/>
      <c r="CF190" s="56"/>
      <c r="CG190" s="56"/>
      <c r="CH190" s="56"/>
      <c r="CI190" s="56"/>
      <c r="CJ190" s="56"/>
      <c r="CK190" s="56"/>
      <c r="CL190" s="56"/>
      <c r="CM190" s="56"/>
      <c r="CN190" s="56"/>
      <c r="CO190" s="56"/>
      <c r="CP190" s="56"/>
      <c r="CQ190" s="56"/>
      <c r="CR190" s="56"/>
      <c r="CS190" s="56"/>
      <c r="CT190" s="56"/>
      <c r="CU190" s="56"/>
      <c r="CV190" s="56"/>
      <c r="CW190" s="56"/>
      <c r="CX190" s="56"/>
      <c r="CY190" s="56"/>
      <c r="CZ190" s="56"/>
      <c r="DA190" s="56"/>
      <c r="DB190" s="56"/>
      <c r="DC190" s="56"/>
      <c r="DD190" s="56"/>
      <c r="DE190" s="56"/>
      <c r="DF190" s="56"/>
      <c r="DG190" s="56"/>
      <c r="DH190" s="56"/>
      <c r="DI190" s="56"/>
      <c r="DJ190" s="56"/>
      <c r="DK190" s="56"/>
      <c r="DL190" s="56"/>
      <c r="DM190" s="56"/>
      <c r="DN190" s="56"/>
      <c r="DO190" s="56"/>
      <c r="DP190" s="56"/>
      <c r="DQ190" s="56"/>
      <c r="DR190" s="56"/>
      <c r="DS190" s="56"/>
      <c r="DT190" s="56"/>
      <c r="DU190" s="56"/>
      <c r="DV190" s="56"/>
      <c r="DW190" s="56"/>
      <c r="DX190" s="56"/>
      <c r="DY190" s="56"/>
      <c r="DZ190" s="56"/>
      <c r="EA190" s="56"/>
      <c r="EB190" s="56"/>
      <c r="EC190" s="56"/>
      <c r="ED190" s="56"/>
      <c r="EE190" s="56"/>
      <c r="EF190" s="56"/>
      <c r="EG190" s="56"/>
      <c r="EH190" s="56"/>
      <c r="EI190" s="56"/>
      <c r="EJ190" s="56"/>
      <c r="EK190" s="56"/>
      <c r="EL190" s="56"/>
      <c r="EM190" s="56"/>
      <c r="EN190" s="56"/>
      <c r="EO190" s="56"/>
      <c r="EP190" s="56"/>
      <c r="EQ190" s="56"/>
      <c r="ER190" s="56"/>
      <c r="ES190" s="56"/>
      <c r="ET190" s="56"/>
      <c r="EU190" s="56"/>
      <c r="EV190" s="56"/>
      <c r="EW190" s="56"/>
      <c r="EX190" s="56"/>
      <c r="EY190" s="56"/>
      <c r="EZ190" s="56"/>
      <c r="FA190" s="56"/>
      <c r="FB190" s="56"/>
      <c r="FC190" s="56"/>
      <c r="FD190" s="56"/>
      <c r="FE190" s="56"/>
      <c r="FF190" s="56"/>
      <c r="FG190" s="56"/>
      <c r="FH190" s="56"/>
      <c r="FI190" s="56"/>
      <c r="FJ190" s="56"/>
      <c r="FK190" s="56"/>
      <c r="FL190" s="56"/>
      <c r="FM190" s="56"/>
      <c r="FN190" s="56"/>
      <c r="FO190" s="56"/>
      <c r="FP190" s="56"/>
      <c r="FQ190" s="56"/>
      <c r="FR190" s="56"/>
      <c r="FS190" s="56"/>
      <c r="FT190" s="56"/>
      <c r="FU190" s="56"/>
      <c r="FV190" s="56"/>
      <c r="FW190" s="56"/>
      <c r="FX190" s="56"/>
      <c r="FY190" s="56"/>
      <c r="FZ190" s="56"/>
      <c r="GA190" s="56"/>
      <c r="GB190" s="56"/>
      <c r="GC190" s="56"/>
      <c r="GD190" s="56"/>
      <c r="GE190" s="56"/>
      <c r="GF190" s="56"/>
      <c r="GG190" s="56"/>
      <c r="GH190" s="56"/>
      <c r="GI190" s="56"/>
      <c r="GJ190" s="56"/>
      <c r="GK190" s="56"/>
      <c r="GL190" s="56"/>
      <c r="GM190" s="56"/>
      <c r="GN190" s="56"/>
      <c r="GO190" s="56"/>
      <c r="GP190" s="56"/>
      <c r="GQ190" s="56"/>
      <c r="GR190" s="56"/>
      <c r="GS190" s="56"/>
      <c r="GT190" s="56"/>
      <c r="GU190" s="56"/>
      <c r="GV190" s="56"/>
      <c r="GW190" s="56"/>
    </row>
    <row r="191" spans="7:205" ht="20.100000000000001" customHeight="1">
      <c r="G191" s="54"/>
      <c r="H191" s="54"/>
      <c r="I191" s="54"/>
      <c r="J191" s="54"/>
      <c r="K191" s="54"/>
      <c r="L191" s="54"/>
      <c r="M191" s="54"/>
      <c r="N191" s="54"/>
      <c r="O191" s="54"/>
      <c r="P191" s="54"/>
      <c r="Q191" s="54"/>
      <c r="R191" s="54"/>
      <c r="S191" s="54"/>
      <c r="T191" s="54"/>
      <c r="U191" s="54"/>
      <c r="V191" s="54"/>
      <c r="W191" s="54"/>
      <c r="X191" s="54"/>
      <c r="Y191" s="54"/>
      <c r="Z191" s="54"/>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BB191" s="56"/>
      <c r="BC191" s="56"/>
      <c r="BD191" s="56"/>
      <c r="BE191" s="56"/>
      <c r="BF191" s="56"/>
      <c r="BG191" s="56"/>
      <c r="BH191" s="56"/>
      <c r="BI191" s="56"/>
      <c r="BJ191" s="56"/>
      <c r="BK191" s="56"/>
      <c r="BL191" s="56"/>
      <c r="BM191" s="56"/>
      <c r="BN191" s="56"/>
      <c r="BO191" s="56"/>
      <c r="BP191" s="56"/>
      <c r="BQ191" s="56"/>
      <c r="BR191" s="56"/>
      <c r="BS191" s="56"/>
      <c r="BT191" s="56"/>
      <c r="BU191" s="56"/>
      <c r="BV191" s="56"/>
      <c r="BW191" s="56"/>
      <c r="BX191" s="56"/>
      <c r="BY191" s="56"/>
      <c r="BZ191" s="56"/>
      <c r="CA191" s="56"/>
      <c r="CB191" s="56"/>
      <c r="CC191" s="56"/>
      <c r="CD191" s="56"/>
      <c r="CE191" s="56"/>
      <c r="CF191" s="56"/>
      <c r="CG191" s="56"/>
      <c r="CH191" s="56"/>
      <c r="CI191" s="56"/>
      <c r="CJ191" s="56"/>
      <c r="CK191" s="56"/>
      <c r="CL191" s="56"/>
      <c r="CM191" s="56"/>
      <c r="CN191" s="56"/>
      <c r="CO191" s="56"/>
      <c r="CP191" s="56"/>
      <c r="CQ191" s="56"/>
      <c r="CR191" s="56"/>
      <c r="CS191" s="56"/>
      <c r="CT191" s="56"/>
      <c r="CU191" s="56"/>
      <c r="CV191" s="56"/>
      <c r="CW191" s="56"/>
      <c r="CX191" s="56"/>
      <c r="CY191" s="56"/>
      <c r="CZ191" s="56"/>
      <c r="DA191" s="56"/>
      <c r="DB191" s="56"/>
      <c r="DC191" s="56"/>
      <c r="DD191" s="56"/>
      <c r="DE191" s="56"/>
      <c r="DF191" s="56"/>
      <c r="DG191" s="56"/>
      <c r="DH191" s="56"/>
      <c r="DI191" s="56"/>
      <c r="DJ191" s="56"/>
      <c r="DK191" s="56"/>
      <c r="DL191" s="56"/>
      <c r="DM191" s="56"/>
      <c r="DN191" s="56"/>
      <c r="DO191" s="56"/>
      <c r="DP191" s="56"/>
      <c r="DQ191" s="56"/>
      <c r="DR191" s="56"/>
      <c r="DS191" s="56"/>
      <c r="DT191" s="56"/>
      <c r="DU191" s="56"/>
      <c r="DV191" s="56"/>
      <c r="DW191" s="56"/>
      <c r="DX191" s="56"/>
      <c r="DY191" s="56"/>
      <c r="DZ191" s="56"/>
      <c r="EA191" s="56"/>
      <c r="EB191" s="56"/>
      <c r="EC191" s="56"/>
      <c r="ED191" s="56"/>
      <c r="EE191" s="56"/>
      <c r="EF191" s="56"/>
      <c r="EG191" s="56"/>
      <c r="EH191" s="56"/>
      <c r="EI191" s="56"/>
      <c r="EJ191" s="56"/>
      <c r="EK191" s="56"/>
      <c r="EL191" s="56"/>
      <c r="EM191" s="56"/>
      <c r="EN191" s="56"/>
      <c r="EO191" s="56"/>
      <c r="EP191" s="56"/>
      <c r="EQ191" s="56"/>
      <c r="ER191" s="56"/>
      <c r="ES191" s="56"/>
      <c r="ET191" s="56"/>
      <c r="EU191" s="56"/>
      <c r="EV191" s="56"/>
      <c r="EW191" s="56"/>
      <c r="EX191" s="56"/>
      <c r="EY191" s="56"/>
      <c r="EZ191" s="56"/>
      <c r="FA191" s="56"/>
      <c r="FB191" s="56"/>
      <c r="FC191" s="56"/>
      <c r="FD191" s="56"/>
      <c r="FE191" s="56"/>
      <c r="FF191" s="56"/>
      <c r="FG191" s="56"/>
      <c r="FH191" s="56"/>
      <c r="FI191" s="56"/>
      <c r="FJ191" s="56"/>
      <c r="FK191" s="56"/>
      <c r="FL191" s="56"/>
      <c r="FM191" s="56"/>
      <c r="FN191" s="56"/>
      <c r="FO191" s="56"/>
      <c r="FP191" s="56"/>
      <c r="FQ191" s="56"/>
      <c r="FR191" s="56"/>
      <c r="FS191" s="56"/>
      <c r="FT191" s="56"/>
      <c r="FU191" s="56"/>
      <c r="FV191" s="56"/>
      <c r="FW191" s="56"/>
      <c r="FX191" s="56"/>
      <c r="FY191" s="56"/>
      <c r="FZ191" s="56"/>
      <c r="GA191" s="56"/>
      <c r="GB191" s="56"/>
      <c r="GC191" s="56"/>
      <c r="GD191" s="56"/>
      <c r="GE191" s="56"/>
      <c r="GF191" s="56"/>
      <c r="GG191" s="56"/>
      <c r="GH191" s="56"/>
      <c r="GI191" s="56"/>
      <c r="GJ191" s="56"/>
      <c r="GK191" s="56"/>
      <c r="GL191" s="56"/>
      <c r="GM191" s="56"/>
      <c r="GN191" s="56"/>
      <c r="GO191" s="56"/>
      <c r="GP191" s="56"/>
      <c r="GQ191" s="56"/>
      <c r="GR191" s="56"/>
      <c r="GS191" s="56"/>
      <c r="GT191" s="56"/>
      <c r="GU191" s="56"/>
      <c r="GV191" s="56"/>
      <c r="GW191" s="56"/>
    </row>
    <row r="192" spans="7:205" ht="20.100000000000001" customHeight="1">
      <c r="G192" s="54"/>
      <c r="H192" s="54"/>
      <c r="I192" s="54"/>
      <c r="J192" s="54"/>
      <c r="K192" s="54"/>
      <c r="L192" s="54"/>
      <c r="M192" s="54"/>
      <c r="N192" s="54"/>
      <c r="O192" s="54"/>
      <c r="P192" s="54"/>
      <c r="Q192" s="54"/>
      <c r="R192" s="54"/>
      <c r="S192" s="54"/>
      <c r="T192" s="54"/>
      <c r="U192" s="54"/>
      <c r="V192" s="54"/>
      <c r="W192" s="54"/>
      <c r="X192" s="54"/>
      <c r="Y192" s="54"/>
      <c r="Z192" s="54"/>
      <c r="AA192" s="56"/>
      <c r="AB192" s="56"/>
      <c r="AC192" s="56"/>
      <c r="AD192" s="56"/>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56"/>
      <c r="BB192" s="56"/>
      <c r="BC192" s="56"/>
      <c r="BD192" s="56"/>
      <c r="BE192" s="56"/>
      <c r="BF192" s="56"/>
      <c r="BG192" s="56"/>
      <c r="BH192" s="56"/>
      <c r="BI192" s="56"/>
      <c r="BJ192" s="56"/>
      <c r="BK192" s="56"/>
      <c r="BL192" s="56"/>
      <c r="BM192" s="56"/>
      <c r="BN192" s="56"/>
      <c r="BO192" s="56"/>
      <c r="BP192" s="56"/>
      <c r="BQ192" s="56"/>
      <c r="BR192" s="56"/>
      <c r="BS192" s="56"/>
      <c r="BT192" s="56"/>
      <c r="BU192" s="56"/>
      <c r="BV192" s="56"/>
      <c r="BW192" s="56"/>
      <c r="BX192" s="56"/>
      <c r="BY192" s="56"/>
      <c r="BZ192" s="56"/>
      <c r="CA192" s="56"/>
      <c r="CB192" s="56"/>
      <c r="CC192" s="56"/>
      <c r="CD192" s="56"/>
      <c r="CE192" s="56"/>
      <c r="CF192" s="56"/>
      <c r="CG192" s="56"/>
      <c r="CH192" s="56"/>
      <c r="CI192" s="56"/>
      <c r="CJ192" s="56"/>
      <c r="CK192" s="56"/>
      <c r="CL192" s="56"/>
      <c r="CM192" s="56"/>
      <c r="CN192" s="56"/>
      <c r="CO192" s="56"/>
      <c r="CP192" s="56"/>
      <c r="CQ192" s="56"/>
      <c r="CR192" s="56"/>
      <c r="CS192" s="56"/>
      <c r="CT192" s="56"/>
      <c r="CU192" s="56"/>
      <c r="CV192" s="56"/>
      <c r="CW192" s="56"/>
      <c r="CX192" s="56"/>
      <c r="CY192" s="56"/>
      <c r="CZ192" s="56"/>
      <c r="DA192" s="56"/>
      <c r="DB192" s="56"/>
      <c r="DC192" s="56"/>
      <c r="DD192" s="56"/>
      <c r="DE192" s="56"/>
      <c r="DF192" s="56"/>
      <c r="DG192" s="56"/>
      <c r="DH192" s="56"/>
      <c r="DI192" s="56"/>
      <c r="DJ192" s="56"/>
      <c r="DK192" s="56"/>
      <c r="DL192" s="56"/>
      <c r="DM192" s="56"/>
      <c r="DN192" s="56"/>
      <c r="DO192" s="56"/>
      <c r="DP192" s="56"/>
      <c r="DQ192" s="56"/>
      <c r="DR192" s="56"/>
      <c r="DS192" s="56"/>
      <c r="DT192" s="56"/>
      <c r="DU192" s="56"/>
      <c r="DV192" s="56"/>
      <c r="DW192" s="56"/>
      <c r="DX192" s="56"/>
      <c r="DY192" s="56"/>
      <c r="DZ192" s="56"/>
      <c r="EA192" s="56"/>
      <c r="EB192" s="56"/>
      <c r="EC192" s="56"/>
      <c r="ED192" s="56"/>
      <c r="EE192" s="56"/>
      <c r="EF192" s="56"/>
      <c r="EG192" s="56"/>
      <c r="EH192" s="56"/>
      <c r="EI192" s="56"/>
      <c r="EJ192" s="56"/>
      <c r="EK192" s="56"/>
      <c r="EL192" s="56"/>
      <c r="EM192" s="56"/>
      <c r="EN192" s="56"/>
      <c r="EO192" s="56"/>
      <c r="EP192" s="56"/>
      <c r="EQ192" s="56"/>
      <c r="ER192" s="56"/>
      <c r="ES192" s="56"/>
      <c r="ET192" s="56"/>
      <c r="EU192" s="56"/>
      <c r="EV192" s="56"/>
      <c r="EW192" s="56"/>
      <c r="EX192" s="56"/>
      <c r="EY192" s="56"/>
      <c r="EZ192" s="56"/>
      <c r="FA192" s="56"/>
      <c r="FB192" s="56"/>
      <c r="FC192" s="56"/>
      <c r="FD192" s="56"/>
      <c r="FE192" s="56"/>
      <c r="FF192" s="56"/>
      <c r="FG192" s="56"/>
      <c r="FH192" s="56"/>
      <c r="FI192" s="56"/>
      <c r="FJ192" s="56"/>
      <c r="FK192" s="56"/>
      <c r="FL192" s="56"/>
      <c r="FM192" s="56"/>
      <c r="FN192" s="56"/>
      <c r="FO192" s="56"/>
      <c r="FP192" s="56"/>
      <c r="FQ192" s="56"/>
      <c r="FR192" s="56"/>
      <c r="FS192" s="56"/>
      <c r="FT192" s="56"/>
      <c r="FU192" s="56"/>
      <c r="FV192" s="56"/>
      <c r="FW192" s="56"/>
      <c r="FX192" s="56"/>
      <c r="FY192" s="56"/>
      <c r="FZ192" s="56"/>
      <c r="GA192" s="56"/>
      <c r="GB192" s="56"/>
      <c r="GC192" s="56"/>
      <c r="GD192" s="56"/>
      <c r="GE192" s="56"/>
      <c r="GF192" s="56"/>
      <c r="GG192" s="56"/>
      <c r="GH192" s="56"/>
      <c r="GI192" s="56"/>
      <c r="GJ192" s="56"/>
      <c r="GK192" s="56"/>
      <c r="GL192" s="56"/>
      <c r="GM192" s="56"/>
      <c r="GN192" s="56"/>
      <c r="GO192" s="56"/>
      <c r="GP192" s="56"/>
      <c r="GQ192" s="56"/>
      <c r="GR192" s="56"/>
      <c r="GS192" s="56"/>
      <c r="GT192" s="56"/>
      <c r="GU192" s="56"/>
      <c r="GV192" s="56"/>
      <c r="GW192" s="56"/>
    </row>
    <row r="193" spans="7:205" ht="20.100000000000001" customHeight="1">
      <c r="G193" s="54"/>
      <c r="H193" s="54"/>
      <c r="I193" s="54"/>
      <c r="J193" s="54"/>
      <c r="K193" s="54"/>
      <c r="L193" s="54"/>
      <c r="M193" s="54"/>
      <c r="N193" s="54"/>
      <c r="O193" s="54"/>
      <c r="P193" s="54"/>
      <c r="Q193" s="54"/>
      <c r="R193" s="54"/>
      <c r="S193" s="54"/>
      <c r="T193" s="54"/>
      <c r="U193" s="54"/>
      <c r="V193" s="54"/>
      <c r="W193" s="54"/>
      <c r="X193" s="54"/>
      <c r="Y193" s="54"/>
      <c r="Z193" s="54"/>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c r="AX193" s="56"/>
      <c r="AY193" s="56"/>
      <c r="AZ193" s="56"/>
      <c r="BA193" s="56"/>
      <c r="BB193" s="56"/>
      <c r="BC193" s="56"/>
      <c r="BD193" s="56"/>
      <c r="BE193" s="56"/>
      <c r="BF193" s="56"/>
      <c r="BG193" s="56"/>
      <c r="BH193" s="56"/>
      <c r="BI193" s="56"/>
      <c r="BJ193" s="56"/>
      <c r="BK193" s="56"/>
      <c r="BL193" s="56"/>
      <c r="BM193" s="56"/>
      <c r="BN193" s="56"/>
      <c r="BO193" s="56"/>
      <c r="BP193" s="56"/>
      <c r="BQ193" s="56"/>
      <c r="BR193" s="56"/>
      <c r="BS193" s="56"/>
      <c r="BT193" s="56"/>
      <c r="BU193" s="56"/>
      <c r="BV193" s="56"/>
      <c r="BW193" s="56"/>
      <c r="BX193" s="56"/>
      <c r="BY193" s="56"/>
      <c r="BZ193" s="56"/>
      <c r="CA193" s="56"/>
      <c r="CB193" s="56"/>
      <c r="CC193" s="56"/>
      <c r="CD193" s="56"/>
      <c r="CE193" s="56"/>
      <c r="CF193" s="56"/>
      <c r="CG193" s="56"/>
      <c r="CH193" s="56"/>
      <c r="CI193" s="56"/>
      <c r="CJ193" s="56"/>
      <c r="CK193" s="56"/>
      <c r="CL193" s="56"/>
      <c r="CM193" s="56"/>
      <c r="CN193" s="56"/>
      <c r="CO193" s="56"/>
      <c r="CP193" s="56"/>
      <c r="CQ193" s="56"/>
      <c r="CR193" s="56"/>
      <c r="CS193" s="56"/>
      <c r="CT193" s="56"/>
      <c r="CU193" s="56"/>
      <c r="CV193" s="56"/>
      <c r="CW193" s="56"/>
      <c r="CX193" s="56"/>
      <c r="CY193" s="56"/>
      <c r="CZ193" s="56"/>
      <c r="DA193" s="56"/>
      <c r="DB193" s="56"/>
      <c r="DC193" s="56"/>
      <c r="DD193" s="56"/>
      <c r="DE193" s="56"/>
      <c r="DF193" s="56"/>
      <c r="DG193" s="56"/>
      <c r="DH193" s="56"/>
      <c r="DI193" s="56"/>
      <c r="DJ193" s="56"/>
      <c r="DK193" s="56"/>
      <c r="DL193" s="56"/>
      <c r="DM193" s="56"/>
      <c r="DN193" s="56"/>
      <c r="DO193" s="56"/>
      <c r="DP193" s="56"/>
      <c r="DQ193" s="56"/>
      <c r="DR193" s="56"/>
      <c r="DS193" s="56"/>
      <c r="DT193" s="56"/>
      <c r="DU193" s="56"/>
      <c r="DV193" s="56"/>
      <c r="DW193" s="56"/>
      <c r="DX193" s="56"/>
      <c r="DY193" s="56"/>
      <c r="DZ193" s="56"/>
      <c r="EA193" s="56"/>
      <c r="EB193" s="56"/>
      <c r="EC193" s="56"/>
      <c r="ED193" s="56"/>
      <c r="EE193" s="56"/>
      <c r="EF193" s="56"/>
      <c r="EG193" s="56"/>
      <c r="EH193" s="56"/>
      <c r="EI193" s="56"/>
      <c r="EJ193" s="56"/>
      <c r="EK193" s="56"/>
      <c r="EL193" s="56"/>
      <c r="EM193" s="56"/>
      <c r="EN193" s="56"/>
      <c r="EO193" s="56"/>
      <c r="EP193" s="56"/>
      <c r="EQ193" s="56"/>
      <c r="ER193" s="56"/>
      <c r="ES193" s="56"/>
      <c r="ET193" s="56"/>
      <c r="EU193" s="56"/>
      <c r="EV193" s="56"/>
      <c r="EW193" s="56"/>
      <c r="EX193" s="56"/>
      <c r="EY193" s="56"/>
      <c r="EZ193" s="56"/>
      <c r="FA193" s="56"/>
      <c r="FB193" s="56"/>
      <c r="FC193" s="56"/>
      <c r="FD193" s="56"/>
      <c r="FE193" s="56"/>
      <c r="FF193" s="56"/>
      <c r="FG193" s="56"/>
      <c r="FH193" s="56"/>
      <c r="FI193" s="56"/>
      <c r="FJ193" s="56"/>
      <c r="FK193" s="56"/>
      <c r="FL193" s="56"/>
      <c r="FM193" s="56"/>
      <c r="FN193" s="56"/>
      <c r="FO193" s="56"/>
      <c r="FP193" s="56"/>
      <c r="FQ193" s="56"/>
      <c r="FR193" s="56"/>
      <c r="FS193" s="56"/>
      <c r="FT193" s="56"/>
      <c r="FU193" s="56"/>
      <c r="FV193" s="56"/>
      <c r="FW193" s="56"/>
      <c r="FX193" s="56"/>
      <c r="FY193" s="56"/>
      <c r="FZ193" s="56"/>
      <c r="GA193" s="56"/>
      <c r="GB193" s="56"/>
      <c r="GC193" s="56"/>
      <c r="GD193" s="56"/>
      <c r="GE193" s="56"/>
      <c r="GF193" s="56"/>
      <c r="GG193" s="56"/>
      <c r="GH193" s="56"/>
      <c r="GI193" s="56"/>
      <c r="GJ193" s="56"/>
      <c r="GK193" s="56"/>
      <c r="GL193" s="56"/>
      <c r="GM193" s="56"/>
      <c r="GN193" s="56"/>
      <c r="GO193" s="56"/>
      <c r="GP193" s="56"/>
      <c r="GQ193" s="56"/>
      <c r="GR193" s="56"/>
      <c r="GS193" s="56"/>
      <c r="GT193" s="56"/>
      <c r="GU193" s="56"/>
      <c r="GV193" s="56"/>
      <c r="GW193" s="56"/>
    </row>
    <row r="194" spans="7:205" ht="20.100000000000001" customHeight="1">
      <c r="G194" s="54"/>
      <c r="H194" s="54"/>
      <c r="I194" s="54"/>
      <c r="J194" s="54"/>
      <c r="K194" s="54"/>
      <c r="L194" s="54"/>
      <c r="M194" s="54"/>
      <c r="N194" s="54"/>
      <c r="O194" s="54"/>
      <c r="P194" s="54"/>
      <c r="Q194" s="54"/>
      <c r="R194" s="54"/>
      <c r="S194" s="54"/>
      <c r="T194" s="54"/>
      <c r="U194" s="54"/>
      <c r="V194" s="54"/>
      <c r="W194" s="54"/>
      <c r="X194" s="54"/>
      <c r="Y194" s="54"/>
      <c r="Z194" s="54"/>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c r="BB194" s="56"/>
      <c r="BC194" s="56"/>
      <c r="BD194" s="56"/>
      <c r="BE194" s="56"/>
      <c r="BF194" s="56"/>
      <c r="BG194" s="56"/>
      <c r="BH194" s="56"/>
      <c r="BI194" s="56"/>
      <c r="BJ194" s="56"/>
      <c r="BK194" s="56"/>
      <c r="BL194" s="56"/>
      <c r="BM194" s="56"/>
      <c r="BN194" s="56"/>
      <c r="BO194" s="56"/>
      <c r="BP194" s="56"/>
      <c r="BQ194" s="56"/>
      <c r="BR194" s="56"/>
      <c r="BS194" s="56"/>
      <c r="BT194" s="56"/>
      <c r="BU194" s="56"/>
      <c r="BV194" s="56"/>
      <c r="BW194" s="56"/>
      <c r="BX194" s="56"/>
      <c r="BY194" s="56"/>
      <c r="BZ194" s="56"/>
      <c r="CA194" s="56"/>
      <c r="CB194" s="56"/>
      <c r="CC194" s="56"/>
      <c r="CD194" s="56"/>
      <c r="CE194" s="56"/>
      <c r="CF194" s="56"/>
      <c r="CG194" s="56"/>
      <c r="CH194" s="56"/>
      <c r="CI194" s="56"/>
      <c r="CJ194" s="56"/>
      <c r="CK194" s="56"/>
      <c r="CL194" s="56"/>
      <c r="CM194" s="56"/>
      <c r="CN194" s="56"/>
      <c r="CO194" s="56"/>
      <c r="CP194" s="56"/>
      <c r="CQ194" s="56"/>
      <c r="CR194" s="56"/>
      <c r="CS194" s="56"/>
      <c r="CT194" s="56"/>
      <c r="CU194" s="56"/>
      <c r="CV194" s="56"/>
      <c r="CW194" s="56"/>
      <c r="CX194" s="56"/>
      <c r="CY194" s="56"/>
      <c r="CZ194" s="56"/>
      <c r="DA194" s="56"/>
      <c r="DB194" s="56"/>
      <c r="DC194" s="56"/>
      <c r="DD194" s="56"/>
      <c r="DE194" s="56"/>
      <c r="DF194" s="56"/>
      <c r="DG194" s="56"/>
      <c r="DH194" s="56"/>
      <c r="DI194" s="56"/>
      <c r="DJ194" s="56"/>
      <c r="DK194" s="56"/>
      <c r="DL194" s="56"/>
      <c r="DM194" s="56"/>
      <c r="DN194" s="56"/>
      <c r="DO194" s="56"/>
      <c r="DP194" s="56"/>
      <c r="DQ194" s="56"/>
      <c r="DR194" s="56"/>
      <c r="DS194" s="56"/>
      <c r="DT194" s="56"/>
      <c r="DU194" s="56"/>
      <c r="DV194" s="56"/>
      <c r="DW194" s="56"/>
      <c r="DX194" s="56"/>
      <c r="DY194" s="56"/>
      <c r="DZ194" s="56"/>
      <c r="EA194" s="56"/>
      <c r="EB194" s="56"/>
      <c r="EC194" s="56"/>
      <c r="ED194" s="56"/>
      <c r="EE194" s="56"/>
      <c r="EF194" s="56"/>
      <c r="EG194" s="56"/>
      <c r="EH194" s="56"/>
      <c r="EI194" s="56"/>
      <c r="EJ194" s="56"/>
      <c r="EK194" s="56"/>
      <c r="EL194" s="56"/>
      <c r="EM194" s="56"/>
      <c r="EN194" s="56"/>
      <c r="EO194" s="56"/>
      <c r="EP194" s="56"/>
      <c r="EQ194" s="56"/>
      <c r="ER194" s="56"/>
      <c r="ES194" s="56"/>
      <c r="ET194" s="56"/>
      <c r="EU194" s="56"/>
      <c r="EV194" s="56"/>
      <c r="EW194" s="56"/>
      <c r="EX194" s="56"/>
      <c r="EY194" s="56"/>
      <c r="EZ194" s="56"/>
      <c r="FA194" s="56"/>
      <c r="FB194" s="56"/>
      <c r="FC194" s="56"/>
      <c r="FD194" s="56"/>
      <c r="FE194" s="56"/>
      <c r="FF194" s="56"/>
      <c r="FG194" s="56"/>
      <c r="FH194" s="56"/>
      <c r="FI194" s="56"/>
      <c r="FJ194" s="56"/>
      <c r="FK194" s="56"/>
      <c r="FL194" s="56"/>
      <c r="FM194" s="56"/>
      <c r="FN194" s="56"/>
      <c r="FO194" s="56"/>
      <c r="FP194" s="56"/>
      <c r="FQ194" s="56"/>
      <c r="FR194" s="56"/>
      <c r="FS194" s="56"/>
      <c r="FT194" s="56"/>
      <c r="FU194" s="56"/>
      <c r="FV194" s="56"/>
      <c r="FW194" s="56"/>
      <c r="FX194" s="56"/>
      <c r="FY194" s="56"/>
      <c r="FZ194" s="56"/>
      <c r="GA194" s="56"/>
      <c r="GB194" s="56"/>
      <c r="GC194" s="56"/>
      <c r="GD194" s="56"/>
      <c r="GE194" s="56"/>
      <c r="GF194" s="56"/>
      <c r="GG194" s="56"/>
      <c r="GH194" s="56"/>
      <c r="GI194" s="56"/>
      <c r="GJ194" s="56"/>
      <c r="GK194" s="56"/>
      <c r="GL194" s="56"/>
      <c r="GM194" s="56"/>
      <c r="GN194" s="56"/>
      <c r="GO194" s="56"/>
      <c r="GP194" s="56"/>
      <c r="GQ194" s="56"/>
      <c r="GR194" s="56"/>
      <c r="GS194" s="56"/>
      <c r="GT194" s="56"/>
      <c r="GU194" s="56"/>
      <c r="GV194" s="56"/>
      <c r="GW194" s="56"/>
    </row>
    <row r="195" spans="7:205" ht="20.100000000000001" customHeight="1">
      <c r="G195" s="54"/>
      <c r="H195" s="54"/>
      <c r="I195" s="54"/>
      <c r="J195" s="54"/>
      <c r="K195" s="54"/>
      <c r="L195" s="54"/>
      <c r="M195" s="54"/>
      <c r="N195" s="54"/>
      <c r="O195" s="54"/>
      <c r="P195" s="54"/>
      <c r="Q195" s="54"/>
      <c r="R195" s="54"/>
      <c r="S195" s="54"/>
      <c r="T195" s="54"/>
      <c r="U195" s="54"/>
      <c r="V195" s="54"/>
      <c r="W195" s="54"/>
      <c r="X195" s="54"/>
      <c r="Y195" s="54"/>
      <c r="Z195" s="54"/>
      <c r="AA195" s="56"/>
      <c r="AB195" s="56"/>
      <c r="AC195" s="56"/>
      <c r="AD195" s="56"/>
      <c r="AE195" s="56"/>
      <c r="AF195" s="56"/>
      <c r="AG195" s="56"/>
      <c r="AH195" s="56"/>
      <c r="AI195" s="56"/>
      <c r="AJ195" s="56"/>
      <c r="AK195" s="56"/>
      <c r="AL195" s="56"/>
      <c r="AM195" s="56"/>
      <c r="AN195" s="56"/>
      <c r="AO195" s="56"/>
      <c r="AP195" s="56"/>
      <c r="AQ195" s="56"/>
      <c r="AR195" s="56"/>
      <c r="AS195" s="56"/>
      <c r="AT195" s="56"/>
      <c r="AU195" s="56"/>
      <c r="AV195" s="56"/>
      <c r="AW195" s="56"/>
      <c r="AX195" s="56"/>
      <c r="AY195" s="56"/>
      <c r="AZ195" s="56"/>
      <c r="BA195" s="56"/>
      <c r="BB195" s="56"/>
      <c r="BC195" s="56"/>
      <c r="BD195" s="56"/>
      <c r="BE195" s="56"/>
      <c r="BF195" s="56"/>
      <c r="BG195" s="56"/>
      <c r="BH195" s="56"/>
      <c r="BI195" s="56"/>
      <c r="BJ195" s="56"/>
      <c r="BK195" s="56"/>
      <c r="BL195" s="56"/>
      <c r="BM195" s="56"/>
      <c r="BN195" s="56"/>
      <c r="BO195" s="56"/>
      <c r="BP195" s="56"/>
      <c r="BQ195" s="56"/>
      <c r="BR195" s="56"/>
      <c r="BS195" s="56"/>
      <c r="BT195" s="56"/>
      <c r="BU195" s="56"/>
      <c r="BV195" s="56"/>
      <c r="BW195" s="56"/>
      <c r="BX195" s="56"/>
      <c r="BY195" s="56"/>
      <c r="BZ195" s="56"/>
      <c r="CA195" s="56"/>
      <c r="CB195" s="56"/>
      <c r="CC195" s="56"/>
      <c r="CD195" s="56"/>
      <c r="CE195" s="56"/>
      <c r="CF195" s="56"/>
      <c r="CG195" s="56"/>
      <c r="CH195" s="56"/>
      <c r="CI195" s="56"/>
      <c r="CJ195" s="56"/>
      <c r="CK195" s="56"/>
      <c r="CL195" s="56"/>
      <c r="CM195" s="56"/>
      <c r="CN195" s="56"/>
      <c r="CO195" s="56"/>
      <c r="CP195" s="56"/>
      <c r="CQ195" s="56"/>
      <c r="CR195" s="56"/>
      <c r="CS195" s="56"/>
      <c r="CT195" s="56"/>
      <c r="CU195" s="56"/>
      <c r="CV195" s="56"/>
      <c r="CW195" s="56"/>
      <c r="CX195" s="56"/>
      <c r="CY195" s="56"/>
      <c r="CZ195" s="56"/>
      <c r="DA195" s="56"/>
      <c r="DB195" s="56"/>
      <c r="DC195" s="56"/>
      <c r="DD195" s="56"/>
      <c r="DE195" s="56"/>
      <c r="DF195" s="56"/>
      <c r="DG195" s="56"/>
      <c r="DH195" s="56"/>
      <c r="DI195" s="56"/>
      <c r="DJ195" s="56"/>
      <c r="DK195" s="56"/>
      <c r="DL195" s="56"/>
      <c r="DM195" s="56"/>
      <c r="DN195" s="56"/>
      <c r="DO195" s="56"/>
      <c r="DP195" s="56"/>
      <c r="DQ195" s="56"/>
      <c r="DR195" s="56"/>
      <c r="DS195" s="56"/>
      <c r="DT195" s="56"/>
      <c r="DU195" s="56"/>
      <c r="DV195" s="56"/>
      <c r="DW195" s="56"/>
      <c r="DX195" s="56"/>
      <c r="DY195" s="56"/>
      <c r="DZ195" s="56"/>
      <c r="EA195" s="56"/>
      <c r="EB195" s="56"/>
      <c r="EC195" s="56"/>
      <c r="ED195" s="56"/>
      <c r="EE195" s="56"/>
      <c r="EF195" s="56"/>
      <c r="EG195" s="56"/>
      <c r="EH195" s="56"/>
      <c r="EI195" s="56"/>
      <c r="EJ195" s="56"/>
      <c r="EK195" s="56"/>
      <c r="EL195" s="56"/>
      <c r="EM195" s="56"/>
      <c r="EN195" s="56"/>
      <c r="EO195" s="56"/>
      <c r="EP195" s="56"/>
      <c r="EQ195" s="56"/>
      <c r="ER195" s="56"/>
      <c r="ES195" s="56"/>
      <c r="ET195" s="56"/>
      <c r="EU195" s="56"/>
      <c r="EV195" s="56"/>
      <c r="EW195" s="56"/>
      <c r="EX195" s="56"/>
      <c r="EY195" s="56"/>
      <c r="EZ195" s="56"/>
      <c r="FA195" s="56"/>
      <c r="FB195" s="56"/>
      <c r="FC195" s="56"/>
      <c r="FD195" s="56"/>
      <c r="FE195" s="56"/>
      <c r="FF195" s="56"/>
      <c r="FG195" s="56"/>
      <c r="FH195" s="56"/>
      <c r="FI195" s="56"/>
      <c r="FJ195" s="56"/>
      <c r="FK195" s="56"/>
      <c r="FL195" s="56"/>
      <c r="FM195" s="56"/>
      <c r="FN195" s="56"/>
      <c r="FO195" s="56"/>
      <c r="FP195" s="56"/>
      <c r="FQ195" s="56"/>
      <c r="FR195" s="56"/>
      <c r="FS195" s="56"/>
      <c r="FT195" s="56"/>
      <c r="FU195" s="56"/>
      <c r="FV195" s="56"/>
      <c r="FW195" s="56"/>
      <c r="FX195" s="56"/>
      <c r="FY195" s="56"/>
      <c r="FZ195" s="56"/>
      <c r="GA195" s="56"/>
      <c r="GB195" s="56"/>
      <c r="GC195" s="56"/>
      <c r="GD195" s="56"/>
      <c r="GE195" s="56"/>
      <c r="GF195" s="56"/>
      <c r="GG195" s="56"/>
      <c r="GH195" s="56"/>
      <c r="GI195" s="56"/>
      <c r="GJ195" s="56"/>
      <c r="GK195" s="56"/>
      <c r="GL195" s="56"/>
      <c r="GM195" s="56"/>
      <c r="GN195" s="56"/>
      <c r="GO195" s="56"/>
      <c r="GP195" s="56"/>
      <c r="GQ195" s="56"/>
      <c r="GR195" s="56"/>
      <c r="GS195" s="56"/>
      <c r="GT195" s="56"/>
      <c r="GU195" s="56"/>
      <c r="GV195" s="56"/>
      <c r="GW195" s="56"/>
    </row>
    <row r="196" spans="7:205" ht="20.100000000000001" customHeight="1">
      <c r="G196" s="54"/>
      <c r="H196" s="54"/>
      <c r="I196" s="54"/>
      <c r="J196" s="54"/>
      <c r="K196" s="54"/>
      <c r="L196" s="54"/>
      <c r="M196" s="54"/>
      <c r="N196" s="54"/>
      <c r="O196" s="54"/>
      <c r="P196" s="54"/>
      <c r="Q196" s="54"/>
      <c r="R196" s="54"/>
      <c r="S196" s="54"/>
      <c r="T196" s="54"/>
      <c r="U196" s="54"/>
      <c r="V196" s="54"/>
      <c r="W196" s="54"/>
      <c r="X196" s="54"/>
      <c r="Y196" s="54"/>
      <c r="Z196" s="54"/>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c r="AX196" s="56"/>
      <c r="AY196" s="56"/>
      <c r="AZ196" s="56"/>
      <c r="BA196" s="56"/>
      <c r="BB196" s="56"/>
      <c r="BC196" s="56"/>
      <c r="BD196" s="56"/>
      <c r="BE196" s="56"/>
      <c r="BF196" s="56"/>
      <c r="BG196" s="56"/>
      <c r="BH196" s="56"/>
      <c r="BI196" s="56"/>
      <c r="BJ196" s="56"/>
      <c r="BK196" s="56"/>
      <c r="BL196" s="56"/>
      <c r="BM196" s="56"/>
      <c r="BN196" s="56"/>
      <c r="BO196" s="56"/>
      <c r="BP196" s="56"/>
      <c r="BQ196" s="56"/>
      <c r="BR196" s="56"/>
      <c r="BS196" s="56"/>
      <c r="BT196" s="56"/>
      <c r="BU196" s="56"/>
      <c r="BV196" s="56"/>
      <c r="BW196" s="56"/>
      <c r="BX196" s="56"/>
      <c r="BY196" s="56"/>
      <c r="BZ196" s="56"/>
      <c r="CA196" s="56"/>
      <c r="CB196" s="56"/>
      <c r="CC196" s="56"/>
      <c r="CD196" s="56"/>
      <c r="CE196" s="56"/>
      <c r="CF196" s="56"/>
      <c r="CG196" s="56"/>
      <c r="CH196" s="56"/>
      <c r="CI196" s="56"/>
      <c r="CJ196" s="56"/>
      <c r="CK196" s="56"/>
      <c r="CL196" s="56"/>
      <c r="CM196" s="56"/>
      <c r="CN196" s="56"/>
      <c r="CO196" s="56"/>
      <c r="CP196" s="56"/>
      <c r="CQ196" s="56"/>
      <c r="CR196" s="56"/>
      <c r="CS196" s="56"/>
      <c r="CT196" s="56"/>
      <c r="CU196" s="56"/>
      <c r="CV196" s="56"/>
      <c r="CW196" s="56"/>
      <c r="CX196" s="56"/>
      <c r="CY196" s="56"/>
      <c r="CZ196" s="56"/>
      <c r="DA196" s="56"/>
      <c r="DB196" s="56"/>
      <c r="DC196" s="56"/>
      <c r="DD196" s="56"/>
      <c r="DE196" s="56"/>
      <c r="DF196" s="56"/>
      <c r="DG196" s="56"/>
      <c r="DH196" s="56"/>
      <c r="DI196" s="56"/>
      <c r="DJ196" s="56"/>
      <c r="DK196" s="56"/>
      <c r="DL196" s="56"/>
      <c r="DM196" s="56"/>
      <c r="DN196" s="56"/>
      <c r="DO196" s="56"/>
      <c r="DP196" s="56"/>
      <c r="DQ196" s="56"/>
      <c r="DR196" s="56"/>
      <c r="DS196" s="56"/>
      <c r="DT196" s="56"/>
      <c r="DU196" s="56"/>
      <c r="DV196" s="56"/>
      <c r="DW196" s="56"/>
      <c r="DX196" s="56"/>
      <c r="DY196" s="56"/>
      <c r="DZ196" s="56"/>
      <c r="EA196" s="56"/>
      <c r="EB196" s="56"/>
      <c r="EC196" s="56"/>
      <c r="ED196" s="56"/>
      <c r="EE196" s="56"/>
      <c r="EF196" s="56"/>
      <c r="EG196" s="56"/>
      <c r="EH196" s="56"/>
      <c r="EI196" s="56"/>
      <c r="EJ196" s="56"/>
      <c r="EK196" s="56"/>
      <c r="EL196" s="56"/>
      <c r="EM196" s="56"/>
      <c r="EN196" s="56"/>
      <c r="EO196" s="56"/>
      <c r="EP196" s="56"/>
      <c r="EQ196" s="56"/>
      <c r="ER196" s="56"/>
      <c r="ES196" s="56"/>
      <c r="ET196" s="56"/>
      <c r="EU196" s="56"/>
      <c r="EV196" s="56"/>
      <c r="EW196" s="56"/>
      <c r="EX196" s="56"/>
      <c r="EY196" s="56"/>
      <c r="EZ196" s="56"/>
      <c r="FA196" s="56"/>
      <c r="FB196" s="56"/>
      <c r="FC196" s="56"/>
      <c r="FD196" s="56"/>
      <c r="FE196" s="56"/>
      <c r="FF196" s="56"/>
      <c r="FG196" s="56"/>
      <c r="FH196" s="56"/>
      <c r="FI196" s="56"/>
      <c r="FJ196" s="56"/>
      <c r="FK196" s="56"/>
      <c r="FL196" s="56"/>
      <c r="FM196" s="56"/>
      <c r="FN196" s="56"/>
      <c r="FO196" s="56"/>
      <c r="FP196" s="56"/>
      <c r="FQ196" s="56"/>
      <c r="FR196" s="56"/>
      <c r="FS196" s="56"/>
      <c r="FT196" s="56"/>
      <c r="FU196" s="56"/>
      <c r="FV196" s="56"/>
      <c r="FW196" s="56"/>
      <c r="FX196" s="56"/>
      <c r="FY196" s="56"/>
      <c r="FZ196" s="56"/>
      <c r="GA196" s="56"/>
      <c r="GB196" s="56"/>
      <c r="GC196" s="56"/>
      <c r="GD196" s="56"/>
      <c r="GE196" s="56"/>
      <c r="GF196" s="56"/>
      <c r="GG196" s="56"/>
      <c r="GH196" s="56"/>
      <c r="GI196" s="56"/>
      <c r="GJ196" s="56"/>
      <c r="GK196" s="56"/>
      <c r="GL196" s="56"/>
      <c r="GM196" s="56"/>
      <c r="GN196" s="56"/>
      <c r="GO196" s="56"/>
      <c r="GP196" s="56"/>
      <c r="GQ196" s="56"/>
      <c r="GR196" s="56"/>
      <c r="GS196" s="56"/>
      <c r="GT196" s="56"/>
      <c r="GU196" s="56"/>
      <c r="GV196" s="56"/>
      <c r="GW196" s="56"/>
    </row>
    <row r="197" spans="7:205" ht="20.100000000000001" customHeight="1">
      <c r="G197" s="54"/>
      <c r="H197" s="54"/>
      <c r="I197" s="54"/>
      <c r="J197" s="54"/>
      <c r="K197" s="54"/>
      <c r="L197" s="54"/>
      <c r="M197" s="54"/>
      <c r="N197" s="54"/>
      <c r="O197" s="54"/>
      <c r="P197" s="54"/>
      <c r="Q197" s="54"/>
      <c r="R197" s="54"/>
      <c r="S197" s="54"/>
      <c r="T197" s="54"/>
      <c r="U197" s="54"/>
      <c r="V197" s="54"/>
      <c r="W197" s="54"/>
      <c r="X197" s="54"/>
      <c r="Y197" s="54"/>
      <c r="Z197" s="54"/>
      <c r="AA197" s="56"/>
      <c r="AB197" s="56"/>
      <c r="AC197" s="56"/>
      <c r="AD197" s="56"/>
      <c r="AE197" s="56"/>
      <c r="AF197" s="56"/>
      <c r="AG197" s="56"/>
      <c r="AH197" s="56"/>
      <c r="AI197" s="56"/>
      <c r="AJ197" s="56"/>
      <c r="AK197" s="56"/>
      <c r="AL197" s="56"/>
      <c r="AM197" s="56"/>
      <c r="AN197" s="56"/>
      <c r="AO197" s="56"/>
      <c r="AP197" s="56"/>
      <c r="AQ197" s="56"/>
      <c r="AR197" s="56"/>
      <c r="AS197" s="56"/>
      <c r="AT197" s="56"/>
      <c r="AU197" s="56"/>
      <c r="AV197" s="56"/>
      <c r="AW197" s="56"/>
      <c r="AX197" s="56"/>
      <c r="AY197" s="56"/>
      <c r="AZ197" s="56"/>
      <c r="BA197" s="56"/>
      <c r="BB197" s="56"/>
      <c r="BC197" s="56"/>
      <c r="BD197" s="56"/>
      <c r="BE197" s="56"/>
      <c r="BF197" s="56"/>
      <c r="BG197" s="56"/>
      <c r="BH197" s="56"/>
      <c r="BI197" s="56"/>
      <c r="BJ197" s="56"/>
      <c r="BK197" s="56"/>
      <c r="BL197" s="56"/>
      <c r="BM197" s="56"/>
      <c r="BN197" s="56"/>
      <c r="BO197" s="56"/>
      <c r="BP197" s="56"/>
      <c r="BQ197" s="56"/>
      <c r="BR197" s="56"/>
      <c r="BS197" s="56"/>
      <c r="BT197" s="56"/>
      <c r="BU197" s="56"/>
      <c r="BV197" s="56"/>
      <c r="BW197" s="56"/>
      <c r="BX197" s="56"/>
      <c r="BY197" s="56"/>
      <c r="BZ197" s="56"/>
      <c r="CA197" s="56"/>
      <c r="CB197" s="56"/>
      <c r="CC197" s="56"/>
      <c r="CD197" s="56"/>
      <c r="CE197" s="56"/>
      <c r="CF197" s="56"/>
      <c r="CG197" s="56"/>
      <c r="CH197" s="56"/>
      <c r="CI197" s="56"/>
      <c r="CJ197" s="56"/>
      <c r="CK197" s="56"/>
      <c r="CL197" s="56"/>
      <c r="CM197" s="56"/>
      <c r="CN197" s="56"/>
      <c r="CO197" s="56"/>
      <c r="CP197" s="56"/>
      <c r="CQ197" s="56"/>
      <c r="CR197" s="56"/>
      <c r="CS197" s="56"/>
      <c r="CT197" s="56"/>
      <c r="CU197" s="56"/>
      <c r="CV197" s="56"/>
      <c r="CW197" s="56"/>
      <c r="CX197" s="56"/>
      <c r="CY197" s="56"/>
      <c r="CZ197" s="56"/>
      <c r="DA197" s="56"/>
      <c r="DB197" s="56"/>
      <c r="DC197" s="56"/>
      <c r="DD197" s="56"/>
      <c r="DE197" s="56"/>
      <c r="DF197" s="56"/>
      <c r="DG197" s="56"/>
      <c r="DH197" s="56"/>
      <c r="DI197" s="56"/>
      <c r="DJ197" s="56"/>
      <c r="DK197" s="56"/>
      <c r="DL197" s="56"/>
      <c r="DM197" s="56"/>
      <c r="DN197" s="56"/>
      <c r="DO197" s="56"/>
      <c r="DP197" s="56"/>
      <c r="DQ197" s="56"/>
      <c r="DR197" s="56"/>
      <c r="DS197" s="56"/>
      <c r="DT197" s="56"/>
      <c r="DU197" s="56"/>
      <c r="DV197" s="56"/>
      <c r="DW197" s="56"/>
      <c r="DX197" s="56"/>
      <c r="DY197" s="56"/>
      <c r="DZ197" s="56"/>
      <c r="EA197" s="56"/>
      <c r="EB197" s="56"/>
      <c r="EC197" s="56"/>
      <c r="ED197" s="56"/>
      <c r="EE197" s="56"/>
      <c r="EF197" s="56"/>
      <c r="EG197" s="56"/>
      <c r="EH197" s="56"/>
      <c r="EI197" s="56"/>
      <c r="EJ197" s="56"/>
      <c r="EK197" s="56"/>
      <c r="EL197" s="56"/>
      <c r="EM197" s="56"/>
      <c r="EN197" s="56"/>
      <c r="EO197" s="56"/>
      <c r="EP197" s="56"/>
      <c r="EQ197" s="56"/>
      <c r="ER197" s="56"/>
      <c r="ES197" s="56"/>
      <c r="ET197" s="56"/>
      <c r="EU197" s="56"/>
      <c r="EV197" s="56"/>
      <c r="EW197" s="56"/>
      <c r="EX197" s="56"/>
      <c r="EY197" s="56"/>
      <c r="EZ197" s="56"/>
      <c r="FA197" s="56"/>
      <c r="FB197" s="56"/>
      <c r="FC197" s="56"/>
      <c r="FD197" s="56"/>
      <c r="FE197" s="56"/>
      <c r="FF197" s="56"/>
      <c r="FG197" s="56"/>
      <c r="FH197" s="56"/>
      <c r="FI197" s="56"/>
      <c r="FJ197" s="56"/>
      <c r="FK197" s="56"/>
      <c r="FL197" s="56"/>
      <c r="FM197" s="56"/>
      <c r="FN197" s="56"/>
      <c r="FO197" s="56"/>
      <c r="FP197" s="56"/>
      <c r="FQ197" s="56"/>
      <c r="FR197" s="56"/>
      <c r="FS197" s="56"/>
      <c r="FT197" s="56"/>
      <c r="FU197" s="56"/>
      <c r="FV197" s="56"/>
      <c r="FW197" s="56"/>
      <c r="FX197" s="56"/>
      <c r="FY197" s="56"/>
      <c r="FZ197" s="56"/>
      <c r="GA197" s="56"/>
      <c r="GB197" s="56"/>
      <c r="GC197" s="56"/>
      <c r="GD197" s="56"/>
      <c r="GE197" s="56"/>
      <c r="GF197" s="56"/>
      <c r="GG197" s="56"/>
      <c r="GH197" s="56"/>
      <c r="GI197" s="56"/>
      <c r="GJ197" s="56"/>
      <c r="GK197" s="56"/>
      <c r="GL197" s="56"/>
      <c r="GM197" s="56"/>
      <c r="GN197" s="56"/>
      <c r="GO197" s="56"/>
      <c r="GP197" s="56"/>
      <c r="GQ197" s="56"/>
      <c r="GR197" s="56"/>
      <c r="GS197" s="56"/>
      <c r="GT197" s="56"/>
      <c r="GU197" s="56"/>
      <c r="GV197" s="56"/>
      <c r="GW197" s="56"/>
    </row>
    <row r="198" spans="7:205" ht="20.100000000000001" customHeight="1">
      <c r="G198" s="54"/>
      <c r="H198" s="54"/>
      <c r="I198" s="54"/>
      <c r="J198" s="54"/>
      <c r="K198" s="54"/>
      <c r="L198" s="54"/>
      <c r="M198" s="54"/>
      <c r="N198" s="54"/>
      <c r="O198" s="54"/>
      <c r="P198" s="54"/>
      <c r="Q198" s="54"/>
      <c r="R198" s="54"/>
      <c r="S198" s="54"/>
      <c r="T198" s="54"/>
      <c r="U198" s="54"/>
      <c r="V198" s="54"/>
      <c r="W198" s="54"/>
      <c r="X198" s="54"/>
      <c r="Y198" s="54"/>
      <c r="Z198" s="54"/>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c r="AX198" s="56"/>
      <c r="AY198" s="56"/>
      <c r="AZ198" s="56"/>
      <c r="BA198" s="56"/>
      <c r="BB198" s="56"/>
      <c r="BC198" s="56"/>
      <c r="BD198" s="56"/>
      <c r="BE198" s="56"/>
      <c r="BF198" s="56"/>
      <c r="BG198" s="56"/>
      <c r="BH198" s="56"/>
      <c r="BI198" s="56"/>
      <c r="BJ198" s="56"/>
      <c r="BK198" s="56"/>
      <c r="BL198" s="56"/>
      <c r="BM198" s="56"/>
      <c r="BN198" s="56"/>
      <c r="BO198" s="56"/>
      <c r="BP198" s="56"/>
      <c r="BQ198" s="56"/>
      <c r="BR198" s="56"/>
      <c r="BS198" s="56"/>
      <c r="BT198" s="56"/>
      <c r="BU198" s="56"/>
      <c r="BV198" s="56"/>
      <c r="BW198" s="56"/>
      <c r="BX198" s="56"/>
      <c r="BY198" s="56"/>
      <c r="BZ198" s="56"/>
      <c r="CA198" s="56"/>
      <c r="CB198" s="56"/>
      <c r="CC198" s="56"/>
      <c r="CD198" s="56"/>
      <c r="CE198" s="56"/>
      <c r="CF198" s="56"/>
      <c r="CG198" s="56"/>
      <c r="CH198" s="56"/>
      <c r="CI198" s="56"/>
      <c r="CJ198" s="56"/>
      <c r="CK198" s="56"/>
      <c r="CL198" s="56"/>
      <c r="CM198" s="56"/>
      <c r="CN198" s="56"/>
      <c r="CO198" s="56"/>
      <c r="CP198" s="56"/>
      <c r="CQ198" s="56"/>
      <c r="CR198" s="56"/>
      <c r="CS198" s="56"/>
      <c r="CT198" s="56"/>
      <c r="CU198" s="56"/>
      <c r="CV198" s="56"/>
      <c r="CW198" s="56"/>
      <c r="CX198" s="56"/>
      <c r="CY198" s="56"/>
      <c r="CZ198" s="56"/>
      <c r="DA198" s="56"/>
      <c r="DB198" s="56"/>
      <c r="DC198" s="56"/>
      <c r="DD198" s="56"/>
      <c r="DE198" s="56"/>
      <c r="DF198" s="56"/>
      <c r="DG198" s="56"/>
      <c r="DH198" s="56"/>
      <c r="DI198" s="56"/>
      <c r="DJ198" s="56"/>
      <c r="DK198" s="56"/>
      <c r="DL198" s="56"/>
      <c r="DM198" s="56"/>
      <c r="DN198" s="56"/>
      <c r="DO198" s="56"/>
      <c r="DP198" s="56"/>
      <c r="DQ198" s="56"/>
      <c r="DR198" s="56"/>
      <c r="DS198" s="56"/>
      <c r="DT198" s="56"/>
      <c r="DU198" s="56"/>
      <c r="DV198" s="56"/>
      <c r="DW198" s="56"/>
      <c r="DX198" s="56"/>
      <c r="DY198" s="56"/>
      <c r="DZ198" s="56"/>
      <c r="EA198" s="56"/>
      <c r="EB198" s="56"/>
      <c r="EC198" s="56"/>
      <c r="ED198" s="56"/>
      <c r="EE198" s="56"/>
      <c r="EF198" s="56"/>
      <c r="EG198" s="56"/>
      <c r="EH198" s="56"/>
      <c r="EI198" s="56"/>
      <c r="EJ198" s="56"/>
      <c r="EK198" s="56"/>
      <c r="EL198" s="56"/>
      <c r="EM198" s="56"/>
      <c r="EN198" s="56"/>
      <c r="EO198" s="56"/>
      <c r="EP198" s="56"/>
      <c r="EQ198" s="56"/>
      <c r="ER198" s="56"/>
      <c r="ES198" s="56"/>
      <c r="ET198" s="56"/>
      <c r="EU198" s="56"/>
      <c r="EV198" s="56"/>
      <c r="EW198" s="56"/>
      <c r="EX198" s="56"/>
      <c r="EY198" s="56"/>
      <c r="EZ198" s="56"/>
      <c r="FA198" s="56"/>
      <c r="FB198" s="56"/>
      <c r="FC198" s="56"/>
      <c r="FD198" s="56"/>
      <c r="FE198" s="56"/>
      <c r="FF198" s="56"/>
      <c r="FG198" s="56"/>
      <c r="FH198" s="56"/>
      <c r="FI198" s="56"/>
      <c r="FJ198" s="56"/>
      <c r="FK198" s="56"/>
      <c r="FL198" s="56"/>
      <c r="FM198" s="56"/>
      <c r="FN198" s="56"/>
      <c r="FO198" s="56"/>
      <c r="FP198" s="56"/>
      <c r="FQ198" s="56"/>
      <c r="FR198" s="56"/>
      <c r="FS198" s="56"/>
      <c r="FT198" s="56"/>
      <c r="FU198" s="56"/>
      <c r="FV198" s="56"/>
      <c r="FW198" s="56"/>
      <c r="FX198" s="56"/>
      <c r="FY198" s="56"/>
      <c r="FZ198" s="56"/>
      <c r="GA198" s="56"/>
      <c r="GB198" s="56"/>
      <c r="GC198" s="56"/>
      <c r="GD198" s="56"/>
      <c r="GE198" s="56"/>
      <c r="GF198" s="56"/>
      <c r="GG198" s="56"/>
      <c r="GH198" s="56"/>
      <c r="GI198" s="56"/>
      <c r="GJ198" s="56"/>
      <c r="GK198" s="56"/>
      <c r="GL198" s="56"/>
      <c r="GM198" s="56"/>
      <c r="GN198" s="56"/>
      <c r="GO198" s="56"/>
      <c r="GP198" s="56"/>
      <c r="GQ198" s="56"/>
      <c r="GR198" s="56"/>
      <c r="GS198" s="56"/>
      <c r="GT198" s="56"/>
      <c r="GU198" s="56"/>
      <c r="GV198" s="56"/>
      <c r="GW198" s="56"/>
    </row>
    <row r="199" spans="7:205" ht="20.100000000000001" customHeight="1">
      <c r="G199" s="54"/>
      <c r="H199" s="54"/>
      <c r="I199" s="54"/>
      <c r="J199" s="54"/>
      <c r="K199" s="54"/>
      <c r="L199" s="54"/>
      <c r="M199" s="54"/>
      <c r="N199" s="54"/>
      <c r="O199" s="54"/>
      <c r="P199" s="54"/>
      <c r="Q199" s="54"/>
      <c r="R199" s="54"/>
      <c r="S199" s="54"/>
      <c r="T199" s="54"/>
      <c r="U199" s="54"/>
      <c r="V199" s="54"/>
      <c r="W199" s="54"/>
      <c r="X199" s="54"/>
      <c r="Y199" s="54"/>
      <c r="Z199" s="54"/>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c r="BB199" s="56"/>
      <c r="BC199" s="56"/>
      <c r="BD199" s="56"/>
      <c r="BE199" s="56"/>
      <c r="BF199" s="56"/>
      <c r="BG199" s="56"/>
      <c r="BH199" s="56"/>
      <c r="BI199" s="56"/>
      <c r="BJ199" s="56"/>
      <c r="BK199" s="56"/>
      <c r="BL199" s="56"/>
      <c r="BM199" s="56"/>
      <c r="BN199" s="56"/>
      <c r="BO199" s="56"/>
      <c r="BP199" s="56"/>
      <c r="BQ199" s="56"/>
      <c r="BR199" s="56"/>
      <c r="BS199" s="56"/>
      <c r="BT199" s="56"/>
      <c r="BU199" s="56"/>
      <c r="BV199" s="56"/>
      <c r="BW199" s="56"/>
      <c r="BX199" s="56"/>
      <c r="BY199" s="56"/>
      <c r="BZ199" s="56"/>
      <c r="CA199" s="56"/>
      <c r="CB199" s="56"/>
      <c r="CC199" s="56"/>
      <c r="CD199" s="56"/>
      <c r="CE199" s="56"/>
      <c r="CF199" s="56"/>
      <c r="CG199" s="56"/>
      <c r="CH199" s="56"/>
      <c r="CI199" s="56"/>
      <c r="CJ199" s="56"/>
      <c r="CK199" s="56"/>
      <c r="CL199" s="56"/>
      <c r="CM199" s="56"/>
      <c r="CN199" s="56"/>
      <c r="CO199" s="56"/>
      <c r="CP199" s="56"/>
      <c r="CQ199" s="56"/>
      <c r="CR199" s="56"/>
      <c r="CS199" s="56"/>
      <c r="CT199" s="56"/>
      <c r="CU199" s="56"/>
      <c r="CV199" s="56"/>
      <c r="CW199" s="56"/>
      <c r="CX199" s="56"/>
      <c r="CY199" s="56"/>
      <c r="CZ199" s="56"/>
      <c r="DA199" s="56"/>
      <c r="DB199" s="56"/>
      <c r="DC199" s="56"/>
      <c r="DD199" s="56"/>
      <c r="DE199" s="56"/>
      <c r="DF199" s="56"/>
      <c r="DG199" s="56"/>
      <c r="DH199" s="56"/>
      <c r="DI199" s="56"/>
      <c r="DJ199" s="56"/>
      <c r="DK199" s="56"/>
      <c r="DL199" s="56"/>
      <c r="DM199" s="56"/>
      <c r="DN199" s="56"/>
      <c r="DO199" s="56"/>
      <c r="DP199" s="56"/>
      <c r="DQ199" s="56"/>
      <c r="DR199" s="56"/>
      <c r="DS199" s="56"/>
      <c r="DT199" s="56"/>
      <c r="DU199" s="56"/>
      <c r="DV199" s="56"/>
      <c r="DW199" s="56"/>
      <c r="DX199" s="56"/>
      <c r="DY199" s="56"/>
      <c r="DZ199" s="56"/>
      <c r="EA199" s="56"/>
      <c r="EB199" s="56"/>
      <c r="EC199" s="56"/>
      <c r="ED199" s="56"/>
      <c r="EE199" s="56"/>
      <c r="EF199" s="56"/>
      <c r="EG199" s="56"/>
      <c r="EH199" s="56"/>
      <c r="EI199" s="56"/>
      <c r="EJ199" s="56"/>
      <c r="EK199" s="56"/>
      <c r="EL199" s="56"/>
      <c r="EM199" s="56"/>
      <c r="EN199" s="56"/>
      <c r="EO199" s="56"/>
      <c r="EP199" s="56"/>
      <c r="EQ199" s="56"/>
      <c r="ER199" s="56"/>
      <c r="ES199" s="56"/>
      <c r="ET199" s="56"/>
      <c r="EU199" s="56"/>
      <c r="EV199" s="56"/>
      <c r="EW199" s="56"/>
      <c r="EX199" s="56"/>
      <c r="EY199" s="56"/>
      <c r="EZ199" s="56"/>
      <c r="FA199" s="56"/>
      <c r="FB199" s="56"/>
      <c r="FC199" s="56"/>
      <c r="FD199" s="56"/>
      <c r="FE199" s="56"/>
      <c r="FF199" s="56"/>
      <c r="FG199" s="56"/>
      <c r="FH199" s="56"/>
      <c r="FI199" s="56"/>
      <c r="FJ199" s="56"/>
      <c r="FK199" s="56"/>
      <c r="FL199" s="56"/>
      <c r="FM199" s="56"/>
      <c r="FN199" s="56"/>
      <c r="FO199" s="56"/>
      <c r="FP199" s="56"/>
      <c r="FQ199" s="56"/>
      <c r="FR199" s="56"/>
      <c r="FS199" s="56"/>
      <c r="FT199" s="56"/>
      <c r="FU199" s="56"/>
      <c r="FV199" s="56"/>
      <c r="FW199" s="56"/>
      <c r="FX199" s="56"/>
      <c r="FY199" s="56"/>
      <c r="FZ199" s="56"/>
      <c r="GA199" s="56"/>
      <c r="GB199" s="56"/>
      <c r="GC199" s="56"/>
      <c r="GD199" s="56"/>
      <c r="GE199" s="56"/>
      <c r="GF199" s="56"/>
      <c r="GG199" s="56"/>
      <c r="GH199" s="56"/>
      <c r="GI199" s="56"/>
      <c r="GJ199" s="56"/>
      <c r="GK199" s="56"/>
      <c r="GL199" s="56"/>
      <c r="GM199" s="56"/>
      <c r="GN199" s="56"/>
      <c r="GO199" s="56"/>
      <c r="GP199" s="56"/>
      <c r="GQ199" s="56"/>
      <c r="GR199" s="56"/>
      <c r="GS199" s="56"/>
      <c r="GT199" s="56"/>
      <c r="GU199" s="56"/>
      <c r="GV199" s="56"/>
      <c r="GW199" s="56"/>
    </row>
    <row r="200" spans="7:205" ht="20.100000000000001" customHeight="1">
      <c r="G200" s="54"/>
      <c r="H200" s="54"/>
      <c r="I200" s="54"/>
      <c r="J200" s="54"/>
      <c r="K200" s="54"/>
      <c r="L200" s="54"/>
      <c r="M200" s="54"/>
      <c r="N200" s="54"/>
      <c r="O200" s="54"/>
      <c r="P200" s="54"/>
      <c r="Q200" s="54"/>
      <c r="R200" s="54"/>
      <c r="S200" s="54"/>
      <c r="T200" s="54"/>
      <c r="U200" s="54"/>
      <c r="V200" s="54"/>
      <c r="W200" s="54"/>
      <c r="X200" s="54"/>
      <c r="Y200" s="54"/>
      <c r="Z200" s="54"/>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c r="BM200" s="56"/>
      <c r="BN200" s="56"/>
      <c r="BO200" s="56"/>
      <c r="BP200" s="56"/>
      <c r="BQ200" s="56"/>
      <c r="BR200" s="56"/>
      <c r="BS200" s="56"/>
      <c r="BT200" s="56"/>
      <c r="BU200" s="56"/>
      <c r="BV200" s="56"/>
      <c r="BW200" s="56"/>
      <c r="BX200" s="56"/>
      <c r="BY200" s="56"/>
      <c r="BZ200" s="56"/>
      <c r="CA200" s="56"/>
      <c r="CB200" s="56"/>
      <c r="CC200" s="56"/>
      <c r="CD200" s="56"/>
      <c r="CE200" s="56"/>
      <c r="CF200" s="56"/>
      <c r="CG200" s="56"/>
      <c r="CH200" s="56"/>
      <c r="CI200" s="56"/>
      <c r="CJ200" s="56"/>
      <c r="CK200" s="56"/>
      <c r="CL200" s="56"/>
      <c r="CM200" s="56"/>
      <c r="CN200" s="56"/>
      <c r="CO200" s="56"/>
      <c r="CP200" s="56"/>
      <c r="CQ200" s="56"/>
      <c r="CR200" s="56"/>
      <c r="CS200" s="56"/>
      <c r="CT200" s="56"/>
      <c r="CU200" s="56"/>
      <c r="CV200" s="56"/>
      <c r="CW200" s="56"/>
      <c r="CX200" s="56"/>
      <c r="CY200" s="56"/>
      <c r="CZ200" s="56"/>
      <c r="DA200" s="56"/>
      <c r="DB200" s="56"/>
      <c r="DC200" s="56"/>
      <c r="DD200" s="56"/>
      <c r="DE200" s="56"/>
      <c r="DF200" s="56"/>
      <c r="DG200" s="56"/>
      <c r="DH200" s="56"/>
      <c r="DI200" s="56"/>
      <c r="DJ200" s="56"/>
      <c r="DK200" s="56"/>
      <c r="DL200" s="56"/>
      <c r="DM200" s="56"/>
      <c r="DN200" s="56"/>
      <c r="DO200" s="56"/>
      <c r="DP200" s="56"/>
      <c r="DQ200" s="56"/>
      <c r="DR200" s="56"/>
      <c r="DS200" s="56"/>
      <c r="DT200" s="56"/>
      <c r="DU200" s="56"/>
      <c r="DV200" s="56"/>
      <c r="DW200" s="56"/>
      <c r="DX200" s="56"/>
      <c r="DY200" s="56"/>
      <c r="DZ200" s="56"/>
      <c r="EA200" s="56"/>
      <c r="EB200" s="56"/>
      <c r="EC200" s="56"/>
      <c r="ED200" s="56"/>
      <c r="EE200" s="56"/>
      <c r="EF200" s="56"/>
      <c r="EG200" s="56"/>
      <c r="EH200" s="56"/>
      <c r="EI200" s="56"/>
      <c r="EJ200" s="56"/>
      <c r="EK200" s="56"/>
      <c r="EL200" s="56"/>
      <c r="EM200" s="56"/>
      <c r="EN200" s="56"/>
      <c r="EO200" s="56"/>
      <c r="EP200" s="56"/>
      <c r="EQ200" s="56"/>
      <c r="ER200" s="56"/>
      <c r="ES200" s="56"/>
      <c r="ET200" s="56"/>
      <c r="EU200" s="56"/>
      <c r="EV200" s="56"/>
      <c r="EW200" s="56"/>
      <c r="EX200" s="56"/>
      <c r="EY200" s="56"/>
      <c r="EZ200" s="56"/>
      <c r="FA200" s="56"/>
      <c r="FB200" s="56"/>
      <c r="FC200" s="56"/>
      <c r="FD200" s="56"/>
      <c r="FE200" s="56"/>
      <c r="FF200" s="56"/>
      <c r="FG200" s="56"/>
      <c r="FH200" s="56"/>
      <c r="FI200" s="56"/>
      <c r="FJ200" s="56"/>
      <c r="FK200" s="56"/>
      <c r="FL200" s="56"/>
      <c r="FM200" s="56"/>
      <c r="FN200" s="56"/>
      <c r="FO200" s="56"/>
      <c r="FP200" s="56"/>
      <c r="FQ200" s="56"/>
      <c r="FR200" s="56"/>
      <c r="FS200" s="56"/>
      <c r="FT200" s="56"/>
      <c r="FU200" s="56"/>
      <c r="FV200" s="56"/>
      <c r="FW200" s="56"/>
      <c r="FX200" s="56"/>
      <c r="FY200" s="56"/>
      <c r="FZ200" s="56"/>
      <c r="GA200" s="56"/>
      <c r="GB200" s="56"/>
      <c r="GC200" s="56"/>
      <c r="GD200" s="56"/>
      <c r="GE200" s="56"/>
      <c r="GF200" s="56"/>
      <c r="GG200" s="56"/>
      <c r="GH200" s="56"/>
      <c r="GI200" s="56"/>
      <c r="GJ200" s="56"/>
      <c r="GK200" s="56"/>
      <c r="GL200" s="56"/>
      <c r="GM200" s="56"/>
      <c r="GN200" s="56"/>
      <c r="GO200" s="56"/>
      <c r="GP200" s="56"/>
      <c r="GQ200" s="56"/>
      <c r="GR200" s="56"/>
      <c r="GS200" s="56"/>
      <c r="GT200" s="56"/>
      <c r="GU200" s="56"/>
      <c r="GV200" s="56"/>
      <c r="GW200" s="56"/>
    </row>
    <row r="201" spans="7:205" ht="20.100000000000001" customHeight="1">
      <c r="G201" s="54"/>
      <c r="H201" s="54"/>
      <c r="I201" s="54"/>
      <c r="J201" s="54"/>
      <c r="K201" s="54"/>
      <c r="L201" s="54"/>
      <c r="M201" s="54"/>
      <c r="N201" s="54"/>
      <c r="O201" s="54"/>
      <c r="P201" s="54"/>
      <c r="Q201" s="54"/>
      <c r="R201" s="54"/>
      <c r="S201" s="54"/>
      <c r="T201" s="54"/>
      <c r="U201" s="54"/>
      <c r="V201" s="54"/>
      <c r="W201" s="54"/>
      <c r="X201" s="54"/>
      <c r="Y201" s="54"/>
      <c r="Z201" s="54"/>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BB201" s="56"/>
      <c r="BC201" s="56"/>
      <c r="BD201" s="56"/>
      <c r="BE201" s="56"/>
      <c r="BF201" s="56"/>
      <c r="BG201" s="56"/>
      <c r="BH201" s="56"/>
      <c r="BI201" s="56"/>
      <c r="BJ201" s="56"/>
      <c r="BK201" s="56"/>
      <c r="BL201" s="56"/>
      <c r="BM201" s="56"/>
      <c r="BN201" s="56"/>
      <c r="BO201" s="56"/>
      <c r="BP201" s="56"/>
      <c r="BQ201" s="56"/>
      <c r="BR201" s="56"/>
      <c r="BS201" s="56"/>
      <c r="BT201" s="56"/>
      <c r="BU201" s="56"/>
      <c r="BV201" s="56"/>
      <c r="BW201" s="56"/>
      <c r="BX201" s="56"/>
      <c r="BY201" s="56"/>
      <c r="BZ201" s="56"/>
      <c r="CA201" s="56"/>
      <c r="CB201" s="56"/>
      <c r="CC201" s="56"/>
      <c r="CD201" s="56"/>
      <c r="CE201" s="56"/>
      <c r="CF201" s="56"/>
      <c r="CG201" s="56"/>
      <c r="CH201" s="56"/>
      <c r="CI201" s="56"/>
      <c r="CJ201" s="56"/>
      <c r="CK201" s="56"/>
      <c r="CL201" s="56"/>
      <c r="CM201" s="56"/>
      <c r="CN201" s="56"/>
      <c r="CO201" s="56"/>
      <c r="CP201" s="56"/>
      <c r="CQ201" s="56"/>
      <c r="CR201" s="56"/>
      <c r="CS201" s="56"/>
      <c r="CT201" s="56"/>
      <c r="CU201" s="56"/>
      <c r="CV201" s="56"/>
      <c r="CW201" s="56"/>
      <c r="CX201" s="56"/>
      <c r="CY201" s="56"/>
      <c r="CZ201" s="56"/>
      <c r="DA201" s="56"/>
      <c r="DB201" s="56"/>
      <c r="DC201" s="56"/>
      <c r="DD201" s="56"/>
      <c r="DE201" s="56"/>
      <c r="DF201" s="56"/>
      <c r="DG201" s="56"/>
      <c r="DH201" s="56"/>
      <c r="DI201" s="56"/>
      <c r="DJ201" s="56"/>
      <c r="DK201" s="56"/>
      <c r="DL201" s="56"/>
      <c r="DM201" s="56"/>
      <c r="DN201" s="56"/>
      <c r="DO201" s="56"/>
      <c r="DP201" s="56"/>
      <c r="DQ201" s="56"/>
      <c r="DR201" s="56"/>
      <c r="DS201" s="56"/>
      <c r="DT201" s="56"/>
      <c r="DU201" s="56"/>
      <c r="DV201" s="56"/>
      <c r="DW201" s="56"/>
      <c r="DX201" s="56"/>
      <c r="DY201" s="56"/>
      <c r="DZ201" s="56"/>
      <c r="EA201" s="56"/>
      <c r="EB201" s="56"/>
      <c r="EC201" s="56"/>
      <c r="ED201" s="56"/>
      <c r="EE201" s="56"/>
      <c r="EF201" s="56"/>
      <c r="EG201" s="56"/>
      <c r="EH201" s="56"/>
      <c r="EI201" s="56"/>
      <c r="EJ201" s="56"/>
      <c r="EK201" s="56"/>
      <c r="EL201" s="56"/>
      <c r="EM201" s="56"/>
      <c r="EN201" s="56"/>
      <c r="EO201" s="56"/>
      <c r="EP201" s="56"/>
      <c r="EQ201" s="56"/>
      <c r="ER201" s="56"/>
      <c r="ES201" s="56"/>
      <c r="ET201" s="56"/>
      <c r="EU201" s="56"/>
      <c r="EV201" s="56"/>
      <c r="EW201" s="56"/>
      <c r="EX201" s="56"/>
      <c r="EY201" s="56"/>
      <c r="EZ201" s="56"/>
      <c r="FA201" s="56"/>
      <c r="FB201" s="56"/>
      <c r="FC201" s="56"/>
      <c r="FD201" s="56"/>
      <c r="FE201" s="56"/>
      <c r="FF201" s="56"/>
      <c r="FG201" s="56"/>
      <c r="FH201" s="56"/>
      <c r="FI201" s="56"/>
      <c r="FJ201" s="56"/>
      <c r="FK201" s="56"/>
      <c r="FL201" s="56"/>
      <c r="FM201" s="56"/>
      <c r="FN201" s="56"/>
      <c r="FO201" s="56"/>
      <c r="FP201" s="56"/>
      <c r="FQ201" s="56"/>
      <c r="FR201" s="56"/>
      <c r="FS201" s="56"/>
      <c r="FT201" s="56"/>
      <c r="FU201" s="56"/>
      <c r="FV201" s="56"/>
      <c r="FW201" s="56"/>
      <c r="FX201" s="56"/>
      <c r="FY201" s="56"/>
      <c r="FZ201" s="56"/>
      <c r="GA201" s="56"/>
      <c r="GB201" s="56"/>
      <c r="GC201" s="56"/>
      <c r="GD201" s="56"/>
      <c r="GE201" s="56"/>
      <c r="GF201" s="56"/>
      <c r="GG201" s="56"/>
      <c r="GH201" s="56"/>
      <c r="GI201" s="56"/>
      <c r="GJ201" s="56"/>
      <c r="GK201" s="56"/>
      <c r="GL201" s="56"/>
      <c r="GM201" s="56"/>
      <c r="GN201" s="56"/>
      <c r="GO201" s="56"/>
      <c r="GP201" s="56"/>
      <c r="GQ201" s="56"/>
      <c r="GR201" s="56"/>
      <c r="GS201" s="56"/>
      <c r="GT201" s="56"/>
      <c r="GU201" s="56"/>
      <c r="GV201" s="56"/>
      <c r="GW201" s="56"/>
    </row>
    <row r="202" spans="7:205" ht="20.100000000000001" customHeight="1">
      <c r="G202" s="54"/>
      <c r="H202" s="54"/>
      <c r="I202" s="54"/>
      <c r="J202" s="54"/>
      <c r="K202" s="54"/>
      <c r="L202" s="54"/>
      <c r="M202" s="54"/>
      <c r="N202" s="54"/>
      <c r="O202" s="54"/>
      <c r="P202" s="54"/>
      <c r="Q202" s="54"/>
      <c r="R202" s="54"/>
      <c r="S202" s="54"/>
      <c r="T202" s="54"/>
      <c r="U202" s="54"/>
      <c r="V202" s="54"/>
      <c r="W202" s="54"/>
      <c r="X202" s="54"/>
      <c r="Y202" s="54"/>
      <c r="Z202" s="54"/>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56"/>
      <c r="BJ202" s="56"/>
      <c r="BK202" s="56"/>
      <c r="BL202" s="56"/>
      <c r="BM202" s="56"/>
      <c r="BN202" s="56"/>
      <c r="BO202" s="56"/>
      <c r="BP202" s="56"/>
      <c r="BQ202" s="56"/>
      <c r="BR202" s="56"/>
      <c r="BS202" s="56"/>
      <c r="BT202" s="56"/>
      <c r="BU202" s="56"/>
      <c r="BV202" s="56"/>
      <c r="BW202" s="56"/>
      <c r="BX202" s="56"/>
      <c r="BY202" s="56"/>
      <c r="BZ202" s="56"/>
      <c r="CA202" s="56"/>
      <c r="CB202" s="56"/>
      <c r="CC202" s="56"/>
      <c r="CD202" s="56"/>
      <c r="CE202" s="56"/>
      <c r="CF202" s="56"/>
      <c r="CG202" s="56"/>
      <c r="CH202" s="56"/>
      <c r="CI202" s="56"/>
      <c r="CJ202" s="56"/>
      <c r="CK202" s="56"/>
      <c r="CL202" s="56"/>
      <c r="CM202" s="56"/>
      <c r="CN202" s="56"/>
      <c r="CO202" s="56"/>
      <c r="CP202" s="56"/>
      <c r="CQ202" s="56"/>
      <c r="CR202" s="56"/>
      <c r="CS202" s="56"/>
      <c r="CT202" s="56"/>
      <c r="CU202" s="56"/>
      <c r="CV202" s="56"/>
      <c r="CW202" s="56"/>
      <c r="CX202" s="56"/>
      <c r="CY202" s="56"/>
      <c r="CZ202" s="56"/>
      <c r="DA202" s="56"/>
      <c r="DB202" s="56"/>
      <c r="DC202" s="56"/>
      <c r="DD202" s="56"/>
      <c r="DE202" s="56"/>
      <c r="DF202" s="56"/>
      <c r="DG202" s="56"/>
      <c r="DH202" s="56"/>
      <c r="DI202" s="56"/>
      <c r="DJ202" s="56"/>
      <c r="DK202" s="56"/>
      <c r="DL202" s="56"/>
      <c r="DM202" s="56"/>
      <c r="DN202" s="56"/>
      <c r="DO202" s="56"/>
      <c r="DP202" s="56"/>
      <c r="DQ202" s="56"/>
      <c r="DR202" s="56"/>
      <c r="DS202" s="56"/>
      <c r="DT202" s="56"/>
      <c r="DU202" s="56"/>
      <c r="DV202" s="56"/>
      <c r="DW202" s="56"/>
      <c r="DX202" s="56"/>
      <c r="DY202" s="56"/>
      <c r="DZ202" s="56"/>
      <c r="EA202" s="56"/>
      <c r="EB202" s="56"/>
      <c r="EC202" s="56"/>
      <c r="ED202" s="56"/>
      <c r="EE202" s="56"/>
      <c r="EF202" s="56"/>
      <c r="EG202" s="56"/>
      <c r="EH202" s="56"/>
      <c r="EI202" s="56"/>
      <c r="EJ202" s="56"/>
      <c r="EK202" s="56"/>
      <c r="EL202" s="56"/>
      <c r="EM202" s="56"/>
      <c r="EN202" s="56"/>
      <c r="EO202" s="56"/>
      <c r="EP202" s="56"/>
      <c r="EQ202" s="56"/>
      <c r="ER202" s="56"/>
      <c r="ES202" s="56"/>
      <c r="ET202" s="56"/>
      <c r="EU202" s="56"/>
      <c r="EV202" s="56"/>
      <c r="EW202" s="56"/>
      <c r="EX202" s="56"/>
      <c r="EY202" s="56"/>
      <c r="EZ202" s="56"/>
      <c r="FA202" s="56"/>
      <c r="FB202" s="56"/>
      <c r="FC202" s="56"/>
      <c r="FD202" s="56"/>
      <c r="FE202" s="56"/>
      <c r="FF202" s="56"/>
      <c r="FG202" s="56"/>
      <c r="FH202" s="56"/>
      <c r="FI202" s="56"/>
      <c r="FJ202" s="56"/>
      <c r="FK202" s="56"/>
      <c r="FL202" s="56"/>
      <c r="FM202" s="56"/>
      <c r="FN202" s="56"/>
      <c r="FO202" s="56"/>
      <c r="FP202" s="56"/>
      <c r="FQ202" s="56"/>
      <c r="FR202" s="56"/>
      <c r="FS202" s="56"/>
      <c r="FT202" s="56"/>
      <c r="FU202" s="56"/>
      <c r="FV202" s="56"/>
      <c r="FW202" s="56"/>
      <c r="FX202" s="56"/>
      <c r="FY202" s="56"/>
      <c r="FZ202" s="56"/>
      <c r="GA202" s="56"/>
      <c r="GB202" s="56"/>
      <c r="GC202" s="56"/>
      <c r="GD202" s="56"/>
      <c r="GE202" s="56"/>
      <c r="GF202" s="56"/>
      <c r="GG202" s="56"/>
      <c r="GH202" s="56"/>
      <c r="GI202" s="56"/>
      <c r="GJ202" s="56"/>
      <c r="GK202" s="56"/>
      <c r="GL202" s="56"/>
      <c r="GM202" s="56"/>
      <c r="GN202" s="56"/>
      <c r="GO202" s="56"/>
      <c r="GP202" s="56"/>
      <c r="GQ202" s="56"/>
      <c r="GR202" s="56"/>
      <c r="GS202" s="56"/>
      <c r="GT202" s="56"/>
      <c r="GU202" s="56"/>
      <c r="GV202" s="56"/>
      <c r="GW202" s="56"/>
    </row>
    <row r="203" spans="7:205" ht="20.100000000000001" customHeight="1">
      <c r="G203" s="54"/>
      <c r="H203" s="54"/>
      <c r="I203" s="54"/>
      <c r="J203" s="54"/>
      <c r="K203" s="54"/>
      <c r="L203" s="54"/>
      <c r="M203" s="54"/>
      <c r="N203" s="54"/>
      <c r="O203" s="54"/>
      <c r="P203" s="54"/>
      <c r="Q203" s="54"/>
      <c r="R203" s="54"/>
      <c r="S203" s="54"/>
      <c r="T203" s="54"/>
      <c r="U203" s="54"/>
      <c r="V203" s="54"/>
      <c r="W203" s="54"/>
      <c r="X203" s="54"/>
      <c r="Y203" s="54"/>
      <c r="Z203" s="54"/>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c r="BM203" s="56"/>
      <c r="BN203" s="56"/>
      <c r="BO203" s="56"/>
      <c r="BP203" s="56"/>
      <c r="BQ203" s="56"/>
      <c r="BR203" s="56"/>
      <c r="BS203" s="56"/>
      <c r="BT203" s="56"/>
      <c r="BU203" s="56"/>
      <c r="BV203" s="56"/>
      <c r="BW203" s="56"/>
      <c r="BX203" s="56"/>
      <c r="BY203" s="56"/>
      <c r="BZ203" s="56"/>
      <c r="CA203" s="56"/>
      <c r="CB203" s="56"/>
      <c r="CC203" s="56"/>
      <c r="CD203" s="56"/>
      <c r="CE203" s="56"/>
      <c r="CF203" s="56"/>
      <c r="CG203" s="56"/>
      <c r="CH203" s="56"/>
      <c r="CI203" s="56"/>
      <c r="CJ203" s="56"/>
      <c r="CK203" s="56"/>
      <c r="CL203" s="56"/>
      <c r="CM203" s="56"/>
      <c r="CN203" s="56"/>
      <c r="CO203" s="56"/>
      <c r="CP203" s="56"/>
      <c r="CQ203" s="56"/>
      <c r="CR203" s="56"/>
      <c r="CS203" s="56"/>
      <c r="CT203" s="56"/>
      <c r="CU203" s="56"/>
      <c r="CV203" s="56"/>
      <c r="CW203" s="56"/>
      <c r="CX203" s="56"/>
      <c r="CY203" s="56"/>
      <c r="CZ203" s="56"/>
      <c r="DA203" s="56"/>
      <c r="DB203" s="56"/>
      <c r="DC203" s="56"/>
      <c r="DD203" s="56"/>
      <c r="DE203" s="56"/>
      <c r="DF203" s="56"/>
      <c r="DG203" s="56"/>
      <c r="DH203" s="56"/>
      <c r="DI203" s="56"/>
      <c r="DJ203" s="56"/>
      <c r="DK203" s="56"/>
      <c r="DL203" s="56"/>
      <c r="DM203" s="56"/>
      <c r="DN203" s="56"/>
      <c r="DO203" s="56"/>
      <c r="DP203" s="56"/>
      <c r="DQ203" s="56"/>
      <c r="DR203" s="56"/>
      <c r="DS203" s="56"/>
      <c r="DT203" s="56"/>
      <c r="DU203" s="56"/>
      <c r="DV203" s="56"/>
      <c r="DW203" s="56"/>
      <c r="DX203" s="56"/>
      <c r="DY203" s="56"/>
      <c r="DZ203" s="56"/>
      <c r="EA203" s="56"/>
      <c r="EB203" s="56"/>
      <c r="EC203" s="56"/>
      <c r="ED203" s="56"/>
      <c r="EE203" s="56"/>
      <c r="EF203" s="56"/>
      <c r="EG203" s="56"/>
      <c r="EH203" s="56"/>
      <c r="EI203" s="56"/>
      <c r="EJ203" s="56"/>
      <c r="EK203" s="56"/>
      <c r="EL203" s="56"/>
      <c r="EM203" s="56"/>
      <c r="EN203" s="56"/>
      <c r="EO203" s="56"/>
      <c r="EP203" s="56"/>
      <c r="EQ203" s="56"/>
      <c r="ER203" s="56"/>
      <c r="ES203" s="56"/>
      <c r="ET203" s="56"/>
      <c r="EU203" s="56"/>
      <c r="EV203" s="56"/>
      <c r="EW203" s="56"/>
      <c r="EX203" s="56"/>
      <c r="EY203" s="56"/>
      <c r="EZ203" s="56"/>
      <c r="FA203" s="56"/>
      <c r="FB203" s="56"/>
      <c r="FC203" s="56"/>
      <c r="FD203" s="56"/>
      <c r="FE203" s="56"/>
      <c r="FF203" s="56"/>
      <c r="FG203" s="56"/>
      <c r="FH203" s="56"/>
      <c r="FI203" s="56"/>
      <c r="FJ203" s="56"/>
      <c r="FK203" s="56"/>
      <c r="FL203" s="56"/>
      <c r="FM203" s="56"/>
      <c r="FN203" s="56"/>
      <c r="FO203" s="56"/>
      <c r="FP203" s="56"/>
      <c r="FQ203" s="56"/>
      <c r="FR203" s="56"/>
      <c r="FS203" s="56"/>
      <c r="FT203" s="56"/>
      <c r="FU203" s="56"/>
      <c r="FV203" s="56"/>
      <c r="FW203" s="56"/>
      <c r="FX203" s="56"/>
      <c r="FY203" s="56"/>
      <c r="FZ203" s="56"/>
      <c r="GA203" s="56"/>
      <c r="GB203" s="56"/>
      <c r="GC203" s="56"/>
      <c r="GD203" s="56"/>
      <c r="GE203" s="56"/>
      <c r="GF203" s="56"/>
      <c r="GG203" s="56"/>
      <c r="GH203" s="56"/>
      <c r="GI203" s="56"/>
      <c r="GJ203" s="56"/>
      <c r="GK203" s="56"/>
      <c r="GL203" s="56"/>
      <c r="GM203" s="56"/>
      <c r="GN203" s="56"/>
      <c r="GO203" s="56"/>
      <c r="GP203" s="56"/>
      <c r="GQ203" s="56"/>
      <c r="GR203" s="56"/>
      <c r="GS203" s="56"/>
      <c r="GT203" s="56"/>
      <c r="GU203" s="56"/>
      <c r="GV203" s="56"/>
      <c r="GW203" s="56"/>
    </row>
    <row r="204" spans="7:205" ht="20.100000000000001" customHeight="1">
      <c r="G204" s="54"/>
      <c r="H204" s="54"/>
      <c r="I204" s="54"/>
      <c r="J204" s="54"/>
      <c r="K204" s="54"/>
      <c r="L204" s="54"/>
      <c r="M204" s="54"/>
      <c r="N204" s="54"/>
      <c r="O204" s="54"/>
      <c r="P204" s="54"/>
      <c r="Q204" s="54"/>
      <c r="R204" s="54"/>
      <c r="S204" s="54"/>
      <c r="T204" s="54"/>
      <c r="U204" s="54"/>
      <c r="V204" s="54"/>
      <c r="W204" s="54"/>
      <c r="X204" s="54"/>
      <c r="Y204" s="54"/>
      <c r="Z204" s="54"/>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56"/>
      <c r="BJ204" s="56"/>
      <c r="BK204" s="56"/>
      <c r="BL204" s="56"/>
      <c r="BM204" s="56"/>
      <c r="BN204" s="56"/>
      <c r="BO204" s="56"/>
      <c r="BP204" s="56"/>
      <c r="BQ204" s="56"/>
      <c r="BR204" s="56"/>
      <c r="BS204" s="56"/>
      <c r="BT204" s="56"/>
      <c r="BU204" s="56"/>
      <c r="BV204" s="56"/>
      <c r="BW204" s="56"/>
      <c r="BX204" s="56"/>
      <c r="BY204" s="56"/>
      <c r="BZ204" s="56"/>
      <c r="CA204" s="56"/>
      <c r="CB204" s="56"/>
      <c r="CC204" s="56"/>
      <c r="CD204" s="56"/>
      <c r="CE204" s="56"/>
      <c r="CF204" s="56"/>
      <c r="CG204" s="56"/>
      <c r="CH204" s="56"/>
      <c r="CI204" s="56"/>
      <c r="CJ204" s="56"/>
      <c r="CK204" s="56"/>
      <c r="CL204" s="56"/>
      <c r="CM204" s="56"/>
      <c r="CN204" s="56"/>
      <c r="CO204" s="56"/>
      <c r="CP204" s="56"/>
      <c r="CQ204" s="56"/>
      <c r="CR204" s="56"/>
      <c r="CS204" s="56"/>
      <c r="CT204" s="56"/>
      <c r="CU204" s="56"/>
      <c r="CV204" s="56"/>
      <c r="CW204" s="56"/>
      <c r="CX204" s="56"/>
      <c r="CY204" s="56"/>
      <c r="CZ204" s="56"/>
      <c r="DA204" s="56"/>
      <c r="DB204" s="56"/>
      <c r="DC204" s="56"/>
      <c r="DD204" s="56"/>
      <c r="DE204" s="56"/>
      <c r="DF204" s="56"/>
      <c r="DG204" s="56"/>
      <c r="DH204" s="56"/>
      <c r="DI204" s="56"/>
      <c r="DJ204" s="56"/>
      <c r="DK204" s="56"/>
      <c r="DL204" s="56"/>
      <c r="DM204" s="56"/>
      <c r="DN204" s="56"/>
      <c r="DO204" s="56"/>
      <c r="DP204" s="56"/>
      <c r="DQ204" s="56"/>
      <c r="DR204" s="56"/>
      <c r="DS204" s="56"/>
      <c r="DT204" s="56"/>
      <c r="DU204" s="56"/>
      <c r="DV204" s="56"/>
      <c r="DW204" s="56"/>
      <c r="DX204" s="56"/>
      <c r="DY204" s="56"/>
      <c r="DZ204" s="56"/>
      <c r="EA204" s="56"/>
      <c r="EB204" s="56"/>
      <c r="EC204" s="56"/>
      <c r="ED204" s="56"/>
      <c r="EE204" s="56"/>
      <c r="EF204" s="56"/>
      <c r="EG204" s="56"/>
      <c r="EH204" s="56"/>
      <c r="EI204" s="56"/>
      <c r="EJ204" s="56"/>
      <c r="EK204" s="56"/>
      <c r="EL204" s="56"/>
      <c r="EM204" s="56"/>
      <c r="EN204" s="56"/>
      <c r="EO204" s="56"/>
      <c r="EP204" s="56"/>
      <c r="EQ204" s="56"/>
      <c r="ER204" s="56"/>
      <c r="ES204" s="56"/>
      <c r="ET204" s="56"/>
      <c r="EU204" s="56"/>
      <c r="EV204" s="56"/>
      <c r="EW204" s="56"/>
      <c r="EX204" s="56"/>
      <c r="EY204" s="56"/>
      <c r="EZ204" s="56"/>
      <c r="FA204" s="56"/>
      <c r="FB204" s="56"/>
      <c r="FC204" s="56"/>
      <c r="FD204" s="56"/>
      <c r="FE204" s="56"/>
      <c r="FF204" s="56"/>
      <c r="FG204" s="56"/>
      <c r="FH204" s="56"/>
      <c r="FI204" s="56"/>
      <c r="FJ204" s="56"/>
      <c r="FK204" s="56"/>
      <c r="FL204" s="56"/>
      <c r="FM204" s="56"/>
      <c r="FN204" s="56"/>
      <c r="FO204" s="56"/>
      <c r="FP204" s="56"/>
      <c r="FQ204" s="56"/>
      <c r="FR204" s="56"/>
      <c r="FS204" s="56"/>
      <c r="FT204" s="56"/>
      <c r="FU204" s="56"/>
      <c r="FV204" s="56"/>
      <c r="FW204" s="56"/>
      <c r="FX204" s="56"/>
      <c r="FY204" s="56"/>
      <c r="FZ204" s="56"/>
      <c r="GA204" s="56"/>
      <c r="GB204" s="56"/>
      <c r="GC204" s="56"/>
      <c r="GD204" s="56"/>
      <c r="GE204" s="56"/>
      <c r="GF204" s="56"/>
      <c r="GG204" s="56"/>
      <c r="GH204" s="56"/>
      <c r="GI204" s="56"/>
      <c r="GJ204" s="56"/>
      <c r="GK204" s="56"/>
      <c r="GL204" s="56"/>
      <c r="GM204" s="56"/>
      <c r="GN204" s="56"/>
      <c r="GO204" s="56"/>
      <c r="GP204" s="56"/>
      <c r="GQ204" s="56"/>
      <c r="GR204" s="56"/>
      <c r="GS204" s="56"/>
      <c r="GT204" s="56"/>
      <c r="GU204" s="56"/>
      <c r="GV204" s="56"/>
      <c r="GW204" s="56"/>
    </row>
    <row r="205" spans="7:205" ht="20.100000000000001" customHeight="1">
      <c r="G205" s="54"/>
      <c r="H205" s="54"/>
      <c r="I205" s="54"/>
      <c r="J205" s="54"/>
      <c r="K205" s="54"/>
      <c r="L205" s="54"/>
      <c r="M205" s="54"/>
      <c r="N205" s="54"/>
      <c r="O205" s="54"/>
      <c r="P205" s="54"/>
      <c r="Q205" s="54"/>
      <c r="R205" s="54"/>
      <c r="S205" s="54"/>
      <c r="T205" s="54"/>
      <c r="U205" s="54"/>
      <c r="V205" s="54"/>
      <c r="W205" s="54"/>
      <c r="X205" s="54"/>
      <c r="Y205" s="54"/>
      <c r="Z205" s="54"/>
      <c r="AA205" s="56"/>
      <c r="AB205" s="56"/>
      <c r="AC205" s="56"/>
      <c r="AD205" s="56"/>
      <c r="AE205" s="56"/>
      <c r="AF205" s="56"/>
      <c r="AG205" s="56"/>
      <c r="AH205" s="56"/>
      <c r="AI205" s="56"/>
      <c r="AJ205" s="56"/>
      <c r="AK205" s="56"/>
      <c r="AL205" s="56"/>
      <c r="AM205" s="56"/>
      <c r="AN205" s="56"/>
      <c r="AO205" s="56"/>
      <c r="AP205" s="56"/>
      <c r="AQ205" s="56"/>
      <c r="AR205" s="56"/>
      <c r="AS205" s="56"/>
      <c r="AT205" s="56"/>
      <c r="AU205" s="56"/>
      <c r="AV205" s="56"/>
      <c r="AW205" s="56"/>
      <c r="AX205" s="56"/>
      <c r="AY205" s="56"/>
      <c r="AZ205" s="56"/>
      <c r="BA205" s="56"/>
      <c r="BB205" s="56"/>
      <c r="BC205" s="56"/>
      <c r="BD205" s="56"/>
      <c r="BE205" s="56"/>
      <c r="BF205" s="56"/>
      <c r="BG205" s="56"/>
      <c r="BH205" s="56"/>
      <c r="BI205" s="56"/>
      <c r="BJ205" s="56"/>
      <c r="BK205" s="56"/>
      <c r="BL205" s="56"/>
      <c r="BM205" s="56"/>
      <c r="BN205" s="56"/>
      <c r="BO205" s="56"/>
      <c r="BP205" s="56"/>
      <c r="BQ205" s="56"/>
      <c r="BR205" s="56"/>
      <c r="BS205" s="56"/>
      <c r="BT205" s="56"/>
      <c r="BU205" s="56"/>
      <c r="BV205" s="56"/>
      <c r="BW205" s="56"/>
      <c r="BX205" s="56"/>
      <c r="BY205" s="56"/>
      <c r="BZ205" s="56"/>
      <c r="CA205" s="56"/>
      <c r="CB205" s="56"/>
      <c r="CC205" s="56"/>
      <c r="CD205" s="56"/>
      <c r="CE205" s="56"/>
      <c r="CF205" s="56"/>
      <c r="CG205" s="56"/>
      <c r="CH205" s="56"/>
      <c r="CI205" s="56"/>
      <c r="CJ205" s="56"/>
      <c r="CK205" s="56"/>
      <c r="CL205" s="56"/>
      <c r="CM205" s="56"/>
      <c r="CN205" s="56"/>
      <c r="CO205" s="56"/>
      <c r="CP205" s="56"/>
      <c r="CQ205" s="56"/>
      <c r="CR205" s="56"/>
      <c r="CS205" s="56"/>
      <c r="CT205" s="56"/>
      <c r="CU205" s="56"/>
      <c r="CV205" s="56"/>
      <c r="CW205" s="56"/>
      <c r="CX205" s="56"/>
      <c r="CY205" s="56"/>
      <c r="CZ205" s="56"/>
      <c r="DA205" s="56"/>
      <c r="DB205" s="56"/>
      <c r="DC205" s="56"/>
      <c r="DD205" s="56"/>
      <c r="DE205" s="56"/>
      <c r="DF205" s="56"/>
      <c r="DG205" s="56"/>
      <c r="DH205" s="56"/>
      <c r="DI205" s="56"/>
      <c r="DJ205" s="56"/>
      <c r="DK205" s="56"/>
      <c r="DL205" s="56"/>
      <c r="DM205" s="56"/>
      <c r="DN205" s="56"/>
      <c r="DO205" s="56"/>
      <c r="DP205" s="56"/>
      <c r="DQ205" s="56"/>
      <c r="DR205" s="56"/>
      <c r="DS205" s="56"/>
      <c r="DT205" s="56"/>
      <c r="DU205" s="56"/>
      <c r="DV205" s="56"/>
      <c r="DW205" s="56"/>
      <c r="DX205" s="56"/>
      <c r="DY205" s="56"/>
      <c r="DZ205" s="56"/>
      <c r="EA205" s="56"/>
      <c r="EB205" s="56"/>
      <c r="EC205" s="56"/>
      <c r="ED205" s="56"/>
      <c r="EE205" s="56"/>
      <c r="EF205" s="56"/>
      <c r="EG205" s="56"/>
      <c r="EH205" s="56"/>
      <c r="EI205" s="56"/>
      <c r="EJ205" s="56"/>
      <c r="EK205" s="56"/>
      <c r="EL205" s="56"/>
      <c r="EM205" s="56"/>
      <c r="EN205" s="56"/>
      <c r="EO205" s="56"/>
      <c r="EP205" s="56"/>
      <c r="EQ205" s="56"/>
      <c r="ER205" s="56"/>
      <c r="ES205" s="56"/>
      <c r="ET205" s="56"/>
      <c r="EU205" s="56"/>
      <c r="EV205" s="56"/>
      <c r="EW205" s="56"/>
      <c r="EX205" s="56"/>
      <c r="EY205" s="56"/>
      <c r="EZ205" s="56"/>
      <c r="FA205" s="56"/>
      <c r="FB205" s="56"/>
      <c r="FC205" s="56"/>
      <c r="FD205" s="56"/>
      <c r="FE205" s="56"/>
      <c r="FF205" s="56"/>
      <c r="FG205" s="56"/>
      <c r="FH205" s="56"/>
      <c r="FI205" s="56"/>
      <c r="FJ205" s="56"/>
      <c r="FK205" s="56"/>
      <c r="FL205" s="56"/>
      <c r="FM205" s="56"/>
      <c r="FN205" s="56"/>
      <c r="FO205" s="56"/>
      <c r="FP205" s="56"/>
      <c r="FQ205" s="56"/>
      <c r="FR205" s="56"/>
      <c r="FS205" s="56"/>
      <c r="FT205" s="56"/>
      <c r="FU205" s="56"/>
      <c r="FV205" s="56"/>
      <c r="FW205" s="56"/>
      <c r="FX205" s="56"/>
      <c r="FY205" s="56"/>
      <c r="FZ205" s="56"/>
      <c r="GA205" s="56"/>
      <c r="GB205" s="56"/>
      <c r="GC205" s="56"/>
      <c r="GD205" s="56"/>
      <c r="GE205" s="56"/>
      <c r="GF205" s="56"/>
      <c r="GG205" s="56"/>
      <c r="GH205" s="56"/>
      <c r="GI205" s="56"/>
      <c r="GJ205" s="56"/>
      <c r="GK205" s="56"/>
      <c r="GL205" s="56"/>
      <c r="GM205" s="56"/>
      <c r="GN205" s="56"/>
      <c r="GO205" s="56"/>
      <c r="GP205" s="56"/>
      <c r="GQ205" s="56"/>
      <c r="GR205" s="56"/>
      <c r="GS205" s="56"/>
      <c r="GT205" s="56"/>
      <c r="GU205" s="56"/>
      <c r="GV205" s="56"/>
      <c r="GW205" s="56"/>
    </row>
    <row r="206" spans="7:205" ht="20.100000000000001" customHeight="1">
      <c r="G206" s="54"/>
      <c r="H206" s="54"/>
      <c r="I206" s="54"/>
      <c r="J206" s="54"/>
      <c r="K206" s="54"/>
      <c r="L206" s="54"/>
      <c r="M206" s="54"/>
      <c r="N206" s="54"/>
      <c r="O206" s="54"/>
      <c r="P206" s="54"/>
      <c r="Q206" s="54"/>
      <c r="R206" s="54"/>
      <c r="S206" s="54"/>
      <c r="T206" s="54"/>
      <c r="U206" s="54"/>
      <c r="V206" s="54"/>
      <c r="W206" s="54"/>
      <c r="X206" s="54"/>
      <c r="Y206" s="54"/>
      <c r="Z206" s="54"/>
      <c r="AA206" s="56"/>
      <c r="AB206" s="56"/>
      <c r="AC206" s="56"/>
      <c r="AD206" s="56"/>
      <c r="AE206" s="56"/>
      <c r="AF206" s="56"/>
      <c r="AG206" s="56"/>
      <c r="AH206" s="56"/>
      <c r="AI206" s="56"/>
      <c r="AJ206" s="56"/>
      <c r="AK206" s="56"/>
      <c r="AL206" s="56"/>
      <c r="AM206" s="56"/>
      <c r="AN206" s="56"/>
      <c r="AO206" s="56"/>
      <c r="AP206" s="56"/>
      <c r="AQ206" s="56"/>
      <c r="AR206" s="56"/>
      <c r="AS206" s="56"/>
      <c r="AT206" s="56"/>
      <c r="AU206" s="56"/>
      <c r="AV206" s="56"/>
      <c r="AW206" s="56"/>
      <c r="AX206" s="56"/>
      <c r="AY206" s="56"/>
      <c r="AZ206" s="56"/>
      <c r="BA206" s="56"/>
      <c r="BB206" s="56"/>
      <c r="BC206" s="56"/>
      <c r="BD206" s="56"/>
      <c r="BE206" s="56"/>
      <c r="BF206" s="56"/>
      <c r="BG206" s="56"/>
      <c r="BH206" s="56"/>
      <c r="BI206" s="56"/>
      <c r="BJ206" s="56"/>
      <c r="BK206" s="56"/>
      <c r="BL206" s="56"/>
      <c r="BM206" s="56"/>
      <c r="BN206" s="56"/>
      <c r="BO206" s="56"/>
      <c r="BP206" s="56"/>
      <c r="BQ206" s="56"/>
      <c r="BR206" s="56"/>
      <c r="BS206" s="56"/>
      <c r="BT206" s="56"/>
      <c r="BU206" s="56"/>
      <c r="BV206" s="56"/>
      <c r="BW206" s="56"/>
      <c r="BX206" s="56"/>
      <c r="BY206" s="56"/>
      <c r="BZ206" s="56"/>
      <c r="CA206" s="56"/>
      <c r="CB206" s="56"/>
      <c r="CC206" s="56"/>
      <c r="CD206" s="56"/>
      <c r="CE206" s="56"/>
      <c r="CF206" s="56"/>
      <c r="CG206" s="56"/>
      <c r="CH206" s="56"/>
      <c r="CI206" s="56"/>
      <c r="CJ206" s="56"/>
      <c r="CK206" s="56"/>
      <c r="CL206" s="56"/>
      <c r="CM206" s="56"/>
      <c r="CN206" s="56"/>
      <c r="CO206" s="56"/>
      <c r="CP206" s="56"/>
      <c r="CQ206" s="56"/>
      <c r="CR206" s="56"/>
      <c r="CS206" s="56"/>
      <c r="CT206" s="56"/>
      <c r="CU206" s="56"/>
      <c r="CV206" s="56"/>
      <c r="CW206" s="56"/>
      <c r="CX206" s="56"/>
      <c r="CY206" s="56"/>
      <c r="CZ206" s="56"/>
      <c r="DA206" s="56"/>
      <c r="DB206" s="56"/>
      <c r="DC206" s="56"/>
      <c r="DD206" s="56"/>
      <c r="DE206" s="56"/>
      <c r="DF206" s="56"/>
      <c r="DG206" s="56"/>
      <c r="DH206" s="56"/>
      <c r="DI206" s="56"/>
      <c r="DJ206" s="56"/>
      <c r="DK206" s="56"/>
      <c r="DL206" s="56"/>
      <c r="DM206" s="56"/>
      <c r="DN206" s="56"/>
      <c r="DO206" s="56"/>
      <c r="DP206" s="56"/>
      <c r="DQ206" s="56"/>
      <c r="DR206" s="56"/>
      <c r="DS206" s="56"/>
      <c r="DT206" s="56"/>
      <c r="DU206" s="56"/>
      <c r="DV206" s="56"/>
      <c r="DW206" s="56"/>
      <c r="DX206" s="56"/>
      <c r="DY206" s="56"/>
      <c r="DZ206" s="56"/>
      <c r="EA206" s="56"/>
      <c r="EB206" s="56"/>
      <c r="EC206" s="56"/>
      <c r="ED206" s="56"/>
      <c r="EE206" s="56"/>
      <c r="EF206" s="56"/>
      <c r="EG206" s="56"/>
      <c r="EH206" s="56"/>
      <c r="EI206" s="56"/>
      <c r="EJ206" s="56"/>
      <c r="EK206" s="56"/>
      <c r="EL206" s="56"/>
      <c r="EM206" s="56"/>
      <c r="EN206" s="56"/>
      <c r="EO206" s="56"/>
      <c r="EP206" s="56"/>
      <c r="EQ206" s="56"/>
      <c r="ER206" s="56"/>
      <c r="ES206" s="56"/>
      <c r="ET206" s="56"/>
      <c r="EU206" s="56"/>
      <c r="EV206" s="56"/>
      <c r="EW206" s="56"/>
      <c r="EX206" s="56"/>
      <c r="EY206" s="56"/>
      <c r="EZ206" s="56"/>
      <c r="FA206" s="56"/>
      <c r="FB206" s="56"/>
      <c r="FC206" s="56"/>
      <c r="FD206" s="56"/>
      <c r="FE206" s="56"/>
      <c r="FF206" s="56"/>
      <c r="FG206" s="56"/>
      <c r="FH206" s="56"/>
      <c r="FI206" s="56"/>
      <c r="FJ206" s="56"/>
      <c r="FK206" s="56"/>
      <c r="FL206" s="56"/>
      <c r="FM206" s="56"/>
      <c r="FN206" s="56"/>
      <c r="FO206" s="56"/>
      <c r="FP206" s="56"/>
      <c r="FQ206" s="56"/>
      <c r="FR206" s="56"/>
      <c r="FS206" s="56"/>
      <c r="FT206" s="56"/>
      <c r="FU206" s="56"/>
      <c r="FV206" s="56"/>
      <c r="FW206" s="56"/>
      <c r="FX206" s="56"/>
      <c r="FY206" s="56"/>
      <c r="FZ206" s="56"/>
      <c r="GA206" s="56"/>
      <c r="GB206" s="56"/>
      <c r="GC206" s="56"/>
      <c r="GD206" s="56"/>
      <c r="GE206" s="56"/>
      <c r="GF206" s="56"/>
      <c r="GG206" s="56"/>
      <c r="GH206" s="56"/>
      <c r="GI206" s="56"/>
      <c r="GJ206" s="56"/>
      <c r="GK206" s="56"/>
      <c r="GL206" s="56"/>
      <c r="GM206" s="56"/>
      <c r="GN206" s="56"/>
      <c r="GO206" s="56"/>
      <c r="GP206" s="56"/>
      <c r="GQ206" s="56"/>
      <c r="GR206" s="56"/>
      <c r="GS206" s="56"/>
      <c r="GT206" s="56"/>
      <c r="GU206" s="56"/>
      <c r="GV206" s="56"/>
      <c r="GW206" s="56"/>
    </row>
    <row r="207" spans="7:205" ht="20.100000000000001" customHeight="1">
      <c r="G207" s="54"/>
      <c r="H207" s="54"/>
      <c r="I207" s="54"/>
      <c r="J207" s="54"/>
      <c r="K207" s="54"/>
      <c r="L207" s="54"/>
      <c r="M207" s="54"/>
      <c r="N207" s="54"/>
      <c r="O207" s="54"/>
      <c r="P207" s="54"/>
      <c r="Q207" s="54"/>
      <c r="R207" s="54"/>
      <c r="S207" s="54"/>
      <c r="T207" s="54"/>
      <c r="U207" s="54"/>
      <c r="V207" s="54"/>
      <c r="W207" s="54"/>
      <c r="X207" s="54"/>
      <c r="Y207" s="54"/>
      <c r="Z207" s="54"/>
      <c r="AA207" s="56"/>
      <c r="AB207" s="56"/>
      <c r="AC207" s="56"/>
      <c r="AD207" s="56"/>
      <c r="AE207" s="56"/>
      <c r="AF207" s="56"/>
      <c r="AG207" s="56"/>
      <c r="AH207" s="56"/>
      <c r="AI207" s="56"/>
      <c r="AJ207" s="56"/>
      <c r="AK207" s="56"/>
      <c r="AL207" s="56"/>
      <c r="AM207" s="56"/>
      <c r="AN207" s="56"/>
      <c r="AO207" s="56"/>
      <c r="AP207" s="56"/>
      <c r="AQ207" s="56"/>
      <c r="AR207" s="56"/>
      <c r="AS207" s="56"/>
      <c r="AT207" s="56"/>
      <c r="AU207" s="56"/>
      <c r="AV207" s="56"/>
      <c r="AW207" s="56"/>
      <c r="AX207" s="56"/>
      <c r="AY207" s="56"/>
      <c r="AZ207" s="56"/>
      <c r="BA207" s="56"/>
      <c r="BB207" s="56"/>
      <c r="BC207" s="56"/>
      <c r="BD207" s="56"/>
      <c r="BE207" s="56"/>
      <c r="BF207" s="56"/>
      <c r="BG207" s="56"/>
      <c r="BH207" s="56"/>
      <c r="BI207" s="56"/>
      <c r="BJ207" s="56"/>
      <c r="BK207" s="56"/>
      <c r="BL207" s="56"/>
      <c r="BM207" s="56"/>
      <c r="BN207" s="56"/>
      <c r="BO207" s="56"/>
      <c r="BP207" s="56"/>
      <c r="BQ207" s="56"/>
      <c r="BR207" s="56"/>
      <c r="BS207" s="56"/>
      <c r="BT207" s="56"/>
      <c r="BU207" s="56"/>
      <c r="BV207" s="56"/>
      <c r="BW207" s="56"/>
      <c r="BX207" s="56"/>
      <c r="BY207" s="56"/>
      <c r="BZ207" s="56"/>
      <c r="CA207" s="56"/>
      <c r="CB207" s="56"/>
      <c r="CC207" s="56"/>
      <c r="CD207" s="56"/>
      <c r="CE207" s="56"/>
      <c r="CF207" s="56"/>
      <c r="CG207" s="56"/>
      <c r="CH207" s="56"/>
      <c r="CI207" s="56"/>
      <c r="CJ207" s="56"/>
      <c r="CK207" s="56"/>
      <c r="CL207" s="56"/>
      <c r="CM207" s="56"/>
      <c r="CN207" s="56"/>
      <c r="CO207" s="56"/>
      <c r="CP207" s="56"/>
      <c r="CQ207" s="56"/>
      <c r="CR207" s="56"/>
      <c r="CS207" s="56"/>
      <c r="CT207" s="56"/>
      <c r="CU207" s="56"/>
      <c r="CV207" s="56"/>
      <c r="CW207" s="56"/>
      <c r="CX207" s="56"/>
      <c r="CY207" s="56"/>
      <c r="CZ207" s="56"/>
      <c r="DA207" s="56"/>
      <c r="DB207" s="56"/>
      <c r="DC207" s="56"/>
      <c r="DD207" s="56"/>
      <c r="DE207" s="56"/>
      <c r="DF207" s="56"/>
      <c r="DG207" s="56"/>
      <c r="DH207" s="56"/>
      <c r="DI207" s="56"/>
      <c r="DJ207" s="56"/>
      <c r="DK207" s="56"/>
      <c r="DL207" s="56"/>
      <c r="DM207" s="56"/>
      <c r="DN207" s="56"/>
      <c r="DO207" s="56"/>
      <c r="DP207" s="56"/>
      <c r="DQ207" s="56"/>
      <c r="DR207" s="56"/>
      <c r="DS207" s="56"/>
      <c r="DT207" s="56"/>
      <c r="DU207" s="56"/>
      <c r="DV207" s="56"/>
      <c r="DW207" s="56"/>
      <c r="DX207" s="56"/>
      <c r="DY207" s="56"/>
      <c r="DZ207" s="56"/>
      <c r="EA207" s="56"/>
      <c r="EB207" s="56"/>
      <c r="EC207" s="56"/>
      <c r="ED207" s="56"/>
      <c r="EE207" s="56"/>
      <c r="EF207" s="56"/>
      <c r="EG207" s="56"/>
      <c r="EH207" s="56"/>
      <c r="EI207" s="56"/>
      <c r="EJ207" s="56"/>
      <c r="EK207" s="56"/>
      <c r="EL207" s="56"/>
      <c r="EM207" s="56"/>
      <c r="EN207" s="56"/>
      <c r="EO207" s="56"/>
      <c r="EP207" s="56"/>
      <c r="EQ207" s="56"/>
      <c r="ER207" s="56"/>
      <c r="ES207" s="56"/>
      <c r="ET207" s="56"/>
      <c r="EU207" s="56"/>
      <c r="EV207" s="56"/>
      <c r="EW207" s="56"/>
      <c r="EX207" s="56"/>
      <c r="EY207" s="56"/>
      <c r="EZ207" s="56"/>
      <c r="FA207" s="56"/>
      <c r="FB207" s="56"/>
      <c r="FC207" s="56"/>
      <c r="FD207" s="56"/>
      <c r="FE207" s="56"/>
      <c r="FF207" s="56"/>
      <c r="FG207" s="56"/>
      <c r="FH207" s="56"/>
      <c r="FI207" s="56"/>
      <c r="FJ207" s="56"/>
      <c r="FK207" s="56"/>
      <c r="FL207" s="56"/>
      <c r="FM207" s="56"/>
      <c r="FN207" s="56"/>
      <c r="FO207" s="56"/>
      <c r="FP207" s="56"/>
      <c r="FQ207" s="56"/>
      <c r="FR207" s="56"/>
      <c r="FS207" s="56"/>
      <c r="FT207" s="56"/>
      <c r="FU207" s="56"/>
      <c r="FV207" s="56"/>
      <c r="FW207" s="56"/>
      <c r="FX207" s="56"/>
      <c r="FY207" s="56"/>
      <c r="FZ207" s="56"/>
      <c r="GA207" s="56"/>
      <c r="GB207" s="56"/>
      <c r="GC207" s="56"/>
      <c r="GD207" s="56"/>
      <c r="GE207" s="56"/>
      <c r="GF207" s="56"/>
      <c r="GG207" s="56"/>
      <c r="GH207" s="56"/>
      <c r="GI207" s="56"/>
      <c r="GJ207" s="56"/>
      <c r="GK207" s="56"/>
      <c r="GL207" s="56"/>
      <c r="GM207" s="56"/>
      <c r="GN207" s="56"/>
      <c r="GO207" s="56"/>
      <c r="GP207" s="56"/>
      <c r="GQ207" s="56"/>
      <c r="GR207" s="56"/>
      <c r="GS207" s="56"/>
      <c r="GT207" s="56"/>
      <c r="GU207" s="56"/>
      <c r="GV207" s="56"/>
      <c r="GW207" s="56"/>
    </row>
    <row r="208" spans="7:205" ht="20.100000000000001" customHeight="1">
      <c r="G208" s="54"/>
      <c r="H208" s="54"/>
      <c r="I208" s="54"/>
      <c r="J208" s="54"/>
      <c r="K208" s="54"/>
      <c r="L208" s="54"/>
      <c r="M208" s="54"/>
      <c r="N208" s="54"/>
      <c r="O208" s="54"/>
      <c r="P208" s="54"/>
      <c r="Q208" s="54"/>
      <c r="R208" s="54"/>
      <c r="S208" s="54"/>
      <c r="T208" s="54"/>
      <c r="U208" s="54"/>
      <c r="V208" s="54"/>
      <c r="W208" s="54"/>
      <c r="X208" s="54"/>
      <c r="Y208" s="54"/>
      <c r="Z208" s="54"/>
      <c r="AA208" s="56"/>
      <c r="AB208" s="56"/>
      <c r="AC208" s="56"/>
      <c r="AD208" s="56"/>
      <c r="AE208" s="56"/>
      <c r="AF208" s="56"/>
      <c r="AG208" s="56"/>
      <c r="AH208" s="56"/>
      <c r="AI208" s="56"/>
      <c r="AJ208" s="56"/>
      <c r="AK208" s="56"/>
      <c r="AL208" s="56"/>
      <c r="AM208" s="56"/>
      <c r="AN208" s="56"/>
      <c r="AO208" s="56"/>
      <c r="AP208" s="56"/>
      <c r="AQ208" s="56"/>
      <c r="AR208" s="56"/>
      <c r="AS208" s="56"/>
      <c r="AT208" s="56"/>
      <c r="AU208" s="56"/>
      <c r="AV208" s="56"/>
      <c r="AW208" s="56"/>
      <c r="AX208" s="56"/>
      <c r="AY208" s="56"/>
      <c r="AZ208" s="56"/>
      <c r="BA208" s="56"/>
      <c r="BB208" s="56"/>
      <c r="BC208" s="56"/>
      <c r="BD208" s="56"/>
      <c r="BE208" s="56"/>
      <c r="BF208" s="56"/>
      <c r="BG208" s="56"/>
      <c r="BH208" s="56"/>
      <c r="BI208" s="56"/>
      <c r="BJ208" s="56"/>
      <c r="BK208" s="56"/>
      <c r="BL208" s="56"/>
      <c r="BM208" s="56"/>
      <c r="BN208" s="56"/>
      <c r="BO208" s="56"/>
      <c r="BP208" s="56"/>
      <c r="BQ208" s="56"/>
      <c r="BR208" s="56"/>
      <c r="BS208" s="56"/>
      <c r="BT208" s="56"/>
      <c r="BU208" s="56"/>
      <c r="BV208" s="56"/>
      <c r="BW208" s="56"/>
      <c r="BX208" s="56"/>
      <c r="BY208" s="56"/>
      <c r="BZ208" s="56"/>
      <c r="CA208" s="56"/>
      <c r="CB208" s="56"/>
      <c r="CC208" s="56"/>
      <c r="CD208" s="56"/>
      <c r="CE208" s="56"/>
      <c r="CF208" s="56"/>
      <c r="CG208" s="56"/>
      <c r="CH208" s="56"/>
      <c r="CI208" s="56"/>
      <c r="CJ208" s="56"/>
      <c r="CK208" s="56"/>
      <c r="CL208" s="56"/>
      <c r="CM208" s="56"/>
      <c r="CN208" s="56"/>
      <c r="CO208" s="56"/>
      <c r="CP208" s="56"/>
      <c r="CQ208" s="56"/>
      <c r="CR208" s="56"/>
      <c r="CS208" s="56"/>
      <c r="CT208" s="56"/>
      <c r="CU208" s="56"/>
      <c r="CV208" s="56"/>
      <c r="CW208" s="56"/>
      <c r="CX208" s="56"/>
      <c r="CY208" s="56"/>
      <c r="CZ208" s="56"/>
      <c r="DA208" s="56"/>
      <c r="DB208" s="56"/>
      <c r="DC208" s="56"/>
      <c r="DD208" s="56"/>
      <c r="DE208" s="56"/>
      <c r="DF208" s="56"/>
      <c r="DG208" s="56"/>
      <c r="DH208" s="56"/>
      <c r="DI208" s="56"/>
      <c r="DJ208" s="56"/>
      <c r="DK208" s="56"/>
      <c r="DL208" s="56"/>
      <c r="DM208" s="56"/>
      <c r="DN208" s="56"/>
      <c r="DO208" s="56"/>
      <c r="DP208" s="56"/>
      <c r="DQ208" s="56"/>
      <c r="DR208" s="56"/>
      <c r="DS208" s="56"/>
      <c r="DT208" s="56"/>
      <c r="DU208" s="56"/>
      <c r="DV208" s="56"/>
      <c r="DW208" s="56"/>
      <c r="DX208" s="56"/>
      <c r="DY208" s="56"/>
      <c r="DZ208" s="56"/>
      <c r="EA208" s="56"/>
      <c r="EB208" s="56"/>
      <c r="EC208" s="56"/>
      <c r="ED208" s="56"/>
      <c r="EE208" s="56"/>
      <c r="EF208" s="56"/>
      <c r="EG208" s="56"/>
      <c r="EH208" s="56"/>
      <c r="EI208" s="56"/>
      <c r="EJ208" s="56"/>
      <c r="EK208" s="56"/>
      <c r="EL208" s="56"/>
      <c r="EM208" s="56"/>
      <c r="EN208" s="56"/>
      <c r="EO208" s="56"/>
      <c r="EP208" s="56"/>
      <c r="EQ208" s="56"/>
      <c r="ER208" s="56"/>
      <c r="ES208" s="56"/>
      <c r="ET208" s="56"/>
      <c r="EU208" s="56"/>
      <c r="EV208" s="56"/>
      <c r="EW208" s="56"/>
      <c r="EX208" s="56"/>
      <c r="EY208" s="56"/>
      <c r="EZ208" s="56"/>
      <c r="FA208" s="56"/>
      <c r="FB208" s="56"/>
      <c r="FC208" s="56"/>
      <c r="FD208" s="56"/>
      <c r="FE208" s="56"/>
      <c r="FF208" s="56"/>
      <c r="FG208" s="56"/>
      <c r="FH208" s="56"/>
      <c r="FI208" s="56"/>
      <c r="FJ208" s="56"/>
      <c r="FK208" s="56"/>
      <c r="FL208" s="56"/>
      <c r="FM208" s="56"/>
      <c r="FN208" s="56"/>
      <c r="FO208" s="56"/>
      <c r="FP208" s="56"/>
      <c r="FQ208" s="56"/>
      <c r="FR208" s="56"/>
      <c r="FS208" s="56"/>
      <c r="FT208" s="56"/>
      <c r="FU208" s="56"/>
      <c r="FV208" s="56"/>
      <c r="FW208" s="56"/>
      <c r="FX208" s="56"/>
      <c r="FY208" s="56"/>
      <c r="FZ208" s="56"/>
      <c r="GA208" s="56"/>
      <c r="GB208" s="56"/>
      <c r="GC208" s="56"/>
      <c r="GD208" s="56"/>
      <c r="GE208" s="56"/>
      <c r="GF208" s="56"/>
      <c r="GG208" s="56"/>
      <c r="GH208" s="56"/>
      <c r="GI208" s="56"/>
      <c r="GJ208" s="56"/>
      <c r="GK208" s="56"/>
      <c r="GL208" s="56"/>
      <c r="GM208" s="56"/>
      <c r="GN208" s="56"/>
      <c r="GO208" s="56"/>
      <c r="GP208" s="56"/>
      <c r="GQ208" s="56"/>
      <c r="GR208" s="56"/>
      <c r="GS208" s="56"/>
      <c r="GT208" s="56"/>
      <c r="GU208" s="56"/>
      <c r="GV208" s="56"/>
      <c r="GW208" s="56"/>
    </row>
    <row r="209" spans="7:205" ht="20.100000000000001" customHeight="1">
      <c r="G209" s="54"/>
      <c r="H209" s="54"/>
      <c r="I209" s="54"/>
      <c r="J209" s="54"/>
      <c r="K209" s="54"/>
      <c r="L209" s="54"/>
      <c r="M209" s="54"/>
      <c r="N209" s="54"/>
      <c r="O209" s="54"/>
      <c r="P209" s="54"/>
      <c r="Q209" s="54"/>
      <c r="R209" s="54"/>
      <c r="S209" s="54"/>
      <c r="T209" s="54"/>
      <c r="U209" s="54"/>
      <c r="V209" s="54"/>
      <c r="W209" s="54"/>
      <c r="X209" s="54"/>
      <c r="Y209" s="54"/>
      <c r="Z209" s="54"/>
      <c r="AA209" s="56"/>
      <c r="AB209" s="56"/>
      <c r="AC209" s="56"/>
      <c r="AD209" s="56"/>
      <c r="AE209" s="56"/>
      <c r="AF209" s="56"/>
      <c r="AG209" s="56"/>
      <c r="AH209" s="56"/>
      <c r="AI209" s="56"/>
      <c r="AJ209" s="56"/>
      <c r="AK209" s="56"/>
      <c r="AL209" s="56"/>
      <c r="AM209" s="56"/>
      <c r="AN209" s="56"/>
      <c r="AO209" s="56"/>
      <c r="AP209" s="56"/>
      <c r="AQ209" s="56"/>
      <c r="AR209" s="56"/>
      <c r="AS209" s="56"/>
      <c r="AT209" s="56"/>
      <c r="AU209" s="56"/>
      <c r="AV209" s="56"/>
      <c r="AW209" s="56"/>
      <c r="AX209" s="56"/>
      <c r="AY209" s="56"/>
      <c r="AZ209" s="56"/>
      <c r="BA209" s="56"/>
      <c r="BB209" s="56"/>
      <c r="BC209" s="56"/>
      <c r="BD209" s="56"/>
      <c r="BE209" s="56"/>
      <c r="BF209" s="56"/>
      <c r="BG209" s="56"/>
      <c r="BH209" s="56"/>
      <c r="BI209" s="56"/>
      <c r="BJ209" s="56"/>
      <c r="BK209" s="56"/>
      <c r="BL209" s="56"/>
      <c r="BM209" s="56"/>
      <c r="BN209" s="56"/>
      <c r="BO209" s="56"/>
      <c r="BP209" s="56"/>
      <c r="BQ209" s="56"/>
      <c r="BR209" s="56"/>
      <c r="BS209" s="56"/>
      <c r="BT209" s="56"/>
      <c r="BU209" s="56"/>
      <c r="BV209" s="56"/>
      <c r="BW209" s="56"/>
      <c r="BX209" s="56"/>
      <c r="BY209" s="56"/>
      <c r="BZ209" s="56"/>
      <c r="CA209" s="56"/>
      <c r="CB209" s="56"/>
      <c r="CC209" s="56"/>
      <c r="CD209" s="56"/>
      <c r="CE209" s="56"/>
      <c r="CF209" s="56"/>
      <c r="CG209" s="56"/>
      <c r="CH209" s="56"/>
      <c r="CI209" s="56"/>
      <c r="CJ209" s="56"/>
      <c r="CK209" s="56"/>
      <c r="CL209" s="56"/>
      <c r="CM209" s="56"/>
      <c r="CN209" s="56"/>
      <c r="CO209" s="56"/>
      <c r="CP209" s="56"/>
      <c r="CQ209" s="56"/>
      <c r="CR209" s="56"/>
      <c r="CS209" s="56"/>
      <c r="CT209" s="56"/>
      <c r="CU209" s="56"/>
      <c r="CV209" s="56"/>
      <c r="CW209" s="56"/>
      <c r="CX209" s="56"/>
      <c r="CY209" s="56"/>
      <c r="CZ209" s="56"/>
      <c r="DA209" s="56"/>
      <c r="DB209" s="56"/>
      <c r="DC209" s="56"/>
      <c r="DD209" s="56"/>
      <c r="DE209" s="56"/>
      <c r="DF209" s="56"/>
      <c r="DG209" s="56"/>
      <c r="DH209" s="56"/>
      <c r="DI209" s="56"/>
      <c r="DJ209" s="56"/>
      <c r="DK209" s="56"/>
      <c r="DL209" s="56"/>
      <c r="DM209" s="56"/>
      <c r="DN209" s="56"/>
      <c r="DO209" s="56"/>
      <c r="DP209" s="56"/>
      <c r="DQ209" s="56"/>
      <c r="DR209" s="56"/>
      <c r="DS209" s="56"/>
      <c r="DT209" s="56"/>
      <c r="DU209" s="56"/>
      <c r="DV209" s="56"/>
      <c r="DW209" s="56"/>
      <c r="DX209" s="56"/>
      <c r="DY209" s="56"/>
      <c r="DZ209" s="56"/>
      <c r="EA209" s="56"/>
      <c r="EB209" s="56"/>
      <c r="EC209" s="56"/>
      <c r="ED209" s="56"/>
      <c r="EE209" s="56"/>
      <c r="EF209" s="56"/>
      <c r="EG209" s="56"/>
      <c r="EH209" s="56"/>
      <c r="EI209" s="56"/>
      <c r="EJ209" s="56"/>
      <c r="EK209" s="56"/>
      <c r="EL209" s="56"/>
      <c r="EM209" s="56"/>
      <c r="EN209" s="56"/>
      <c r="EO209" s="56"/>
      <c r="EP209" s="56"/>
      <c r="EQ209" s="56"/>
      <c r="ER209" s="56"/>
      <c r="ES209" s="56"/>
      <c r="ET209" s="56"/>
      <c r="EU209" s="56"/>
      <c r="EV209" s="56"/>
      <c r="EW209" s="56"/>
      <c r="EX209" s="56"/>
      <c r="EY209" s="56"/>
      <c r="EZ209" s="56"/>
      <c r="FA209" s="56"/>
      <c r="FB209" s="56"/>
      <c r="FC209" s="56"/>
      <c r="FD209" s="56"/>
      <c r="FE209" s="56"/>
      <c r="FF209" s="56"/>
      <c r="FG209" s="56"/>
      <c r="FH209" s="56"/>
      <c r="FI209" s="56"/>
      <c r="FJ209" s="56"/>
      <c r="FK209" s="56"/>
      <c r="FL209" s="56"/>
      <c r="FM209" s="56"/>
      <c r="FN209" s="56"/>
      <c r="FO209" s="56"/>
      <c r="FP209" s="56"/>
      <c r="FQ209" s="56"/>
      <c r="FR209" s="56"/>
      <c r="FS209" s="56"/>
      <c r="FT209" s="56"/>
      <c r="FU209" s="56"/>
      <c r="FV209" s="56"/>
      <c r="FW209" s="56"/>
      <c r="FX209" s="56"/>
      <c r="FY209" s="56"/>
      <c r="FZ209" s="56"/>
      <c r="GA209" s="56"/>
      <c r="GB209" s="56"/>
      <c r="GC209" s="56"/>
      <c r="GD209" s="56"/>
      <c r="GE209" s="56"/>
      <c r="GF209" s="56"/>
      <c r="GG209" s="56"/>
      <c r="GH209" s="56"/>
      <c r="GI209" s="56"/>
      <c r="GJ209" s="56"/>
      <c r="GK209" s="56"/>
      <c r="GL209" s="56"/>
      <c r="GM209" s="56"/>
      <c r="GN209" s="56"/>
      <c r="GO209" s="56"/>
      <c r="GP209" s="56"/>
      <c r="GQ209" s="56"/>
      <c r="GR209" s="56"/>
      <c r="GS209" s="56"/>
      <c r="GT209" s="56"/>
      <c r="GU209" s="56"/>
      <c r="GV209" s="56"/>
      <c r="GW209" s="56"/>
    </row>
    <row r="210" spans="7:205" ht="20.100000000000001" customHeight="1">
      <c r="G210" s="54"/>
      <c r="H210" s="54"/>
      <c r="I210" s="54"/>
      <c r="J210" s="54"/>
      <c r="K210" s="54"/>
      <c r="L210" s="54"/>
      <c r="M210" s="54"/>
      <c r="N210" s="54"/>
      <c r="O210" s="54"/>
      <c r="P210" s="54"/>
      <c r="Q210" s="54"/>
      <c r="R210" s="54"/>
      <c r="S210" s="54"/>
      <c r="T210" s="54"/>
      <c r="U210" s="54"/>
      <c r="V210" s="54"/>
      <c r="W210" s="54"/>
      <c r="X210" s="54"/>
      <c r="Y210" s="54"/>
      <c r="Z210" s="54"/>
      <c r="AA210" s="56"/>
      <c r="AB210" s="56"/>
      <c r="AC210" s="56"/>
      <c r="AD210" s="56"/>
      <c r="AE210" s="56"/>
      <c r="AF210" s="56"/>
      <c r="AG210" s="56"/>
      <c r="AH210" s="56"/>
      <c r="AI210" s="56"/>
      <c r="AJ210" s="56"/>
      <c r="AK210" s="56"/>
      <c r="AL210" s="56"/>
      <c r="AM210" s="56"/>
      <c r="AN210" s="56"/>
      <c r="AO210" s="56"/>
      <c r="AP210" s="56"/>
      <c r="AQ210" s="56"/>
      <c r="AR210" s="56"/>
      <c r="AS210" s="56"/>
      <c r="AT210" s="56"/>
      <c r="AU210" s="56"/>
      <c r="AV210" s="56"/>
      <c r="AW210" s="56"/>
      <c r="AX210" s="56"/>
      <c r="AY210" s="56"/>
      <c r="AZ210" s="56"/>
      <c r="BA210" s="56"/>
      <c r="BB210" s="56"/>
      <c r="BC210" s="56"/>
      <c r="BD210" s="56"/>
      <c r="BE210" s="56"/>
      <c r="BF210" s="56"/>
      <c r="BG210" s="56"/>
      <c r="BH210" s="56"/>
      <c r="BI210" s="56"/>
      <c r="BJ210" s="56"/>
      <c r="BK210" s="56"/>
      <c r="BL210" s="56"/>
      <c r="BM210" s="56"/>
      <c r="BN210" s="56"/>
      <c r="BO210" s="56"/>
      <c r="BP210" s="56"/>
      <c r="BQ210" s="56"/>
      <c r="BR210" s="56"/>
      <c r="BS210" s="56"/>
      <c r="BT210" s="56"/>
      <c r="BU210" s="56"/>
      <c r="BV210" s="56"/>
      <c r="BW210" s="56"/>
      <c r="BX210" s="56"/>
      <c r="BY210" s="56"/>
      <c r="BZ210" s="56"/>
      <c r="CA210" s="56"/>
      <c r="CB210" s="56"/>
      <c r="CC210" s="56"/>
      <c r="CD210" s="56"/>
      <c r="CE210" s="56"/>
      <c r="CF210" s="56"/>
      <c r="CG210" s="56"/>
      <c r="CH210" s="56"/>
      <c r="CI210" s="56"/>
      <c r="CJ210" s="56"/>
      <c r="CK210" s="56"/>
      <c r="CL210" s="56"/>
      <c r="CM210" s="56"/>
      <c r="CN210" s="56"/>
      <c r="CO210" s="56"/>
      <c r="CP210" s="56"/>
      <c r="CQ210" s="56"/>
      <c r="CR210" s="56"/>
      <c r="CS210" s="56"/>
      <c r="CT210" s="56"/>
      <c r="CU210" s="56"/>
      <c r="CV210" s="56"/>
      <c r="CW210" s="56"/>
      <c r="CX210" s="56"/>
      <c r="CY210" s="56"/>
      <c r="CZ210" s="56"/>
      <c r="DA210" s="56"/>
      <c r="DB210" s="56"/>
      <c r="DC210" s="56"/>
      <c r="DD210" s="56"/>
      <c r="DE210" s="56"/>
      <c r="DF210" s="56"/>
      <c r="DG210" s="56"/>
      <c r="DH210" s="56"/>
      <c r="DI210" s="56"/>
      <c r="DJ210" s="56"/>
      <c r="DK210" s="56"/>
      <c r="DL210" s="56"/>
      <c r="DM210" s="56"/>
      <c r="DN210" s="56"/>
      <c r="DO210" s="56"/>
      <c r="DP210" s="56"/>
      <c r="DQ210" s="56"/>
      <c r="DR210" s="56"/>
      <c r="DS210" s="56"/>
      <c r="DT210" s="56"/>
      <c r="DU210" s="56"/>
      <c r="DV210" s="56"/>
      <c r="DW210" s="56"/>
      <c r="DX210" s="56"/>
      <c r="DY210" s="56"/>
      <c r="DZ210" s="56"/>
      <c r="EA210" s="56"/>
      <c r="EB210" s="56"/>
      <c r="EC210" s="56"/>
      <c r="ED210" s="56"/>
      <c r="EE210" s="56"/>
      <c r="EF210" s="56"/>
      <c r="EG210" s="56"/>
      <c r="EH210" s="56"/>
      <c r="EI210" s="56"/>
      <c r="EJ210" s="56"/>
      <c r="EK210" s="56"/>
      <c r="EL210" s="56"/>
      <c r="EM210" s="56"/>
      <c r="EN210" s="56"/>
      <c r="EO210" s="56"/>
      <c r="EP210" s="56"/>
      <c r="EQ210" s="56"/>
      <c r="ER210" s="56"/>
      <c r="ES210" s="56"/>
      <c r="ET210" s="56"/>
      <c r="EU210" s="56"/>
      <c r="EV210" s="56"/>
      <c r="EW210" s="56"/>
      <c r="EX210" s="56"/>
      <c r="EY210" s="56"/>
      <c r="EZ210" s="56"/>
      <c r="FA210" s="56"/>
      <c r="FB210" s="56"/>
      <c r="FC210" s="56"/>
      <c r="FD210" s="56"/>
      <c r="FE210" s="56"/>
      <c r="FF210" s="56"/>
      <c r="FG210" s="56"/>
      <c r="FH210" s="56"/>
      <c r="FI210" s="56"/>
      <c r="FJ210" s="56"/>
      <c r="FK210" s="56"/>
      <c r="FL210" s="56"/>
      <c r="FM210" s="56"/>
      <c r="FN210" s="56"/>
      <c r="FO210" s="56"/>
      <c r="FP210" s="56"/>
      <c r="FQ210" s="56"/>
      <c r="FR210" s="56"/>
      <c r="FS210" s="56"/>
      <c r="FT210" s="56"/>
      <c r="FU210" s="56"/>
      <c r="FV210" s="56"/>
      <c r="FW210" s="56"/>
      <c r="FX210" s="56"/>
      <c r="FY210" s="56"/>
      <c r="FZ210" s="56"/>
      <c r="GA210" s="56"/>
      <c r="GB210" s="56"/>
      <c r="GC210" s="56"/>
      <c r="GD210" s="56"/>
      <c r="GE210" s="56"/>
      <c r="GF210" s="56"/>
      <c r="GG210" s="56"/>
      <c r="GH210" s="56"/>
      <c r="GI210" s="56"/>
      <c r="GJ210" s="56"/>
      <c r="GK210" s="56"/>
      <c r="GL210" s="56"/>
      <c r="GM210" s="56"/>
      <c r="GN210" s="56"/>
      <c r="GO210" s="56"/>
      <c r="GP210" s="56"/>
      <c r="GQ210" s="56"/>
      <c r="GR210" s="56"/>
      <c r="GS210" s="56"/>
      <c r="GT210" s="56"/>
      <c r="GU210" s="56"/>
      <c r="GV210" s="56"/>
      <c r="GW210" s="56"/>
    </row>
    <row r="211" spans="7:205" ht="20.100000000000001" customHeight="1">
      <c r="G211" s="54"/>
      <c r="H211" s="54"/>
      <c r="I211" s="54"/>
      <c r="J211" s="54"/>
      <c r="K211" s="54"/>
      <c r="L211" s="54"/>
      <c r="M211" s="54"/>
      <c r="N211" s="54"/>
      <c r="O211" s="54"/>
      <c r="P211" s="54"/>
      <c r="Q211" s="54"/>
      <c r="R211" s="54"/>
      <c r="S211" s="54"/>
      <c r="T211" s="54"/>
      <c r="U211" s="54"/>
      <c r="V211" s="54"/>
      <c r="W211" s="54"/>
      <c r="X211" s="54"/>
      <c r="Y211" s="54"/>
      <c r="Z211" s="54"/>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c r="BG211" s="56"/>
      <c r="BH211" s="56"/>
      <c r="BI211" s="56"/>
      <c r="BJ211" s="56"/>
      <c r="BK211" s="56"/>
      <c r="BL211" s="56"/>
      <c r="BM211" s="56"/>
      <c r="BN211" s="56"/>
      <c r="BO211" s="56"/>
      <c r="BP211" s="56"/>
      <c r="BQ211" s="56"/>
      <c r="BR211" s="56"/>
      <c r="BS211" s="56"/>
      <c r="BT211" s="56"/>
      <c r="BU211" s="56"/>
      <c r="BV211" s="56"/>
      <c r="BW211" s="56"/>
      <c r="BX211" s="56"/>
      <c r="BY211" s="56"/>
      <c r="BZ211" s="56"/>
      <c r="CA211" s="56"/>
      <c r="CB211" s="56"/>
      <c r="CC211" s="56"/>
      <c r="CD211" s="56"/>
      <c r="CE211" s="56"/>
      <c r="CF211" s="56"/>
      <c r="CG211" s="56"/>
      <c r="CH211" s="56"/>
      <c r="CI211" s="56"/>
      <c r="CJ211" s="56"/>
      <c r="CK211" s="56"/>
      <c r="CL211" s="56"/>
      <c r="CM211" s="56"/>
      <c r="CN211" s="56"/>
      <c r="CO211" s="56"/>
      <c r="CP211" s="56"/>
      <c r="CQ211" s="56"/>
      <c r="CR211" s="56"/>
      <c r="CS211" s="56"/>
      <c r="CT211" s="56"/>
      <c r="CU211" s="56"/>
      <c r="CV211" s="56"/>
      <c r="CW211" s="56"/>
      <c r="CX211" s="56"/>
      <c r="CY211" s="56"/>
      <c r="CZ211" s="56"/>
      <c r="DA211" s="56"/>
      <c r="DB211" s="56"/>
      <c r="DC211" s="56"/>
      <c r="DD211" s="56"/>
      <c r="DE211" s="56"/>
      <c r="DF211" s="56"/>
      <c r="DG211" s="56"/>
      <c r="DH211" s="56"/>
      <c r="DI211" s="56"/>
      <c r="DJ211" s="56"/>
      <c r="DK211" s="56"/>
      <c r="DL211" s="56"/>
      <c r="DM211" s="56"/>
      <c r="DN211" s="56"/>
      <c r="DO211" s="56"/>
      <c r="DP211" s="56"/>
      <c r="DQ211" s="56"/>
      <c r="DR211" s="56"/>
      <c r="DS211" s="56"/>
      <c r="DT211" s="56"/>
      <c r="DU211" s="56"/>
      <c r="DV211" s="56"/>
      <c r="DW211" s="56"/>
      <c r="DX211" s="56"/>
      <c r="DY211" s="56"/>
      <c r="DZ211" s="56"/>
      <c r="EA211" s="56"/>
      <c r="EB211" s="56"/>
      <c r="EC211" s="56"/>
      <c r="ED211" s="56"/>
      <c r="EE211" s="56"/>
      <c r="EF211" s="56"/>
      <c r="EG211" s="56"/>
      <c r="EH211" s="56"/>
      <c r="EI211" s="56"/>
      <c r="EJ211" s="56"/>
      <c r="EK211" s="56"/>
      <c r="EL211" s="56"/>
      <c r="EM211" s="56"/>
      <c r="EN211" s="56"/>
      <c r="EO211" s="56"/>
      <c r="EP211" s="56"/>
      <c r="EQ211" s="56"/>
      <c r="ER211" s="56"/>
      <c r="ES211" s="56"/>
      <c r="ET211" s="56"/>
      <c r="EU211" s="56"/>
      <c r="EV211" s="56"/>
      <c r="EW211" s="56"/>
      <c r="EX211" s="56"/>
      <c r="EY211" s="56"/>
      <c r="EZ211" s="56"/>
      <c r="FA211" s="56"/>
      <c r="FB211" s="56"/>
      <c r="FC211" s="56"/>
      <c r="FD211" s="56"/>
      <c r="FE211" s="56"/>
      <c r="FF211" s="56"/>
      <c r="FG211" s="56"/>
      <c r="FH211" s="56"/>
      <c r="FI211" s="56"/>
      <c r="FJ211" s="56"/>
      <c r="FK211" s="56"/>
      <c r="FL211" s="56"/>
      <c r="FM211" s="56"/>
      <c r="FN211" s="56"/>
      <c r="FO211" s="56"/>
      <c r="FP211" s="56"/>
      <c r="FQ211" s="56"/>
      <c r="FR211" s="56"/>
      <c r="FS211" s="56"/>
      <c r="FT211" s="56"/>
      <c r="FU211" s="56"/>
      <c r="FV211" s="56"/>
      <c r="FW211" s="56"/>
      <c r="FX211" s="56"/>
      <c r="FY211" s="56"/>
      <c r="FZ211" s="56"/>
      <c r="GA211" s="56"/>
      <c r="GB211" s="56"/>
      <c r="GC211" s="56"/>
      <c r="GD211" s="56"/>
      <c r="GE211" s="56"/>
      <c r="GF211" s="56"/>
      <c r="GG211" s="56"/>
      <c r="GH211" s="56"/>
      <c r="GI211" s="56"/>
      <c r="GJ211" s="56"/>
      <c r="GK211" s="56"/>
      <c r="GL211" s="56"/>
      <c r="GM211" s="56"/>
      <c r="GN211" s="56"/>
      <c r="GO211" s="56"/>
      <c r="GP211" s="56"/>
      <c r="GQ211" s="56"/>
      <c r="GR211" s="56"/>
      <c r="GS211" s="56"/>
      <c r="GT211" s="56"/>
      <c r="GU211" s="56"/>
      <c r="GV211" s="56"/>
      <c r="GW211" s="56"/>
    </row>
    <row r="212" spans="7:205" ht="20.100000000000001" customHeight="1">
      <c r="G212" s="54"/>
      <c r="H212" s="54"/>
      <c r="I212" s="54"/>
      <c r="J212" s="54"/>
      <c r="K212" s="54"/>
      <c r="L212" s="54"/>
      <c r="M212" s="54"/>
      <c r="N212" s="54"/>
      <c r="O212" s="54"/>
      <c r="P212" s="54"/>
      <c r="Q212" s="54"/>
      <c r="R212" s="54"/>
      <c r="S212" s="54"/>
      <c r="T212" s="54"/>
      <c r="U212" s="54"/>
      <c r="V212" s="54"/>
      <c r="W212" s="54"/>
      <c r="X212" s="54"/>
      <c r="Y212" s="54"/>
      <c r="Z212" s="54"/>
      <c r="AA212" s="56"/>
      <c r="AB212" s="56"/>
      <c r="AC212" s="56"/>
      <c r="AD212" s="56"/>
      <c r="AE212" s="56"/>
      <c r="AF212" s="56"/>
      <c r="AG212" s="56"/>
      <c r="AH212" s="56"/>
      <c r="AI212" s="56"/>
      <c r="AJ212" s="56"/>
      <c r="AK212" s="56"/>
      <c r="AL212" s="56"/>
      <c r="AM212" s="56"/>
      <c r="AN212" s="56"/>
      <c r="AO212" s="56"/>
      <c r="AP212" s="56"/>
      <c r="AQ212" s="56"/>
      <c r="AR212" s="56"/>
      <c r="AS212" s="56"/>
      <c r="AT212" s="56"/>
      <c r="AU212" s="56"/>
      <c r="AV212" s="56"/>
      <c r="AW212" s="56"/>
      <c r="AX212" s="56"/>
      <c r="AY212" s="56"/>
      <c r="AZ212" s="56"/>
      <c r="BA212" s="56"/>
      <c r="BB212" s="56"/>
      <c r="BC212" s="56"/>
      <c r="BD212" s="56"/>
      <c r="BE212" s="56"/>
      <c r="BF212" s="56"/>
      <c r="BG212" s="56"/>
      <c r="BH212" s="56"/>
      <c r="BI212" s="56"/>
      <c r="BJ212" s="56"/>
      <c r="BK212" s="56"/>
      <c r="BL212" s="56"/>
      <c r="BM212" s="56"/>
      <c r="BN212" s="56"/>
      <c r="BO212" s="56"/>
      <c r="BP212" s="56"/>
      <c r="BQ212" s="56"/>
      <c r="BR212" s="56"/>
      <c r="BS212" s="56"/>
      <c r="BT212" s="56"/>
      <c r="BU212" s="56"/>
      <c r="BV212" s="56"/>
      <c r="BW212" s="56"/>
      <c r="BX212" s="56"/>
      <c r="BY212" s="56"/>
      <c r="BZ212" s="56"/>
      <c r="CA212" s="56"/>
      <c r="CB212" s="56"/>
      <c r="CC212" s="56"/>
      <c r="CD212" s="56"/>
      <c r="CE212" s="56"/>
      <c r="CF212" s="56"/>
      <c r="CG212" s="56"/>
      <c r="CH212" s="56"/>
      <c r="CI212" s="56"/>
      <c r="CJ212" s="56"/>
      <c r="CK212" s="56"/>
      <c r="CL212" s="56"/>
      <c r="CM212" s="56"/>
      <c r="CN212" s="56"/>
      <c r="CO212" s="56"/>
      <c r="CP212" s="56"/>
      <c r="CQ212" s="56"/>
      <c r="CR212" s="56"/>
      <c r="CS212" s="56"/>
      <c r="CT212" s="56"/>
      <c r="CU212" s="56"/>
      <c r="CV212" s="56"/>
      <c r="CW212" s="56"/>
      <c r="CX212" s="56"/>
      <c r="CY212" s="56"/>
      <c r="CZ212" s="56"/>
      <c r="DA212" s="56"/>
      <c r="DB212" s="56"/>
      <c r="DC212" s="56"/>
      <c r="DD212" s="56"/>
      <c r="DE212" s="56"/>
      <c r="DF212" s="56"/>
      <c r="DG212" s="56"/>
      <c r="DH212" s="56"/>
      <c r="DI212" s="56"/>
      <c r="DJ212" s="56"/>
      <c r="DK212" s="56"/>
      <c r="DL212" s="56"/>
      <c r="DM212" s="56"/>
      <c r="DN212" s="56"/>
      <c r="DO212" s="56"/>
      <c r="DP212" s="56"/>
      <c r="DQ212" s="56"/>
      <c r="DR212" s="56"/>
      <c r="DS212" s="56"/>
      <c r="DT212" s="56"/>
      <c r="DU212" s="56"/>
      <c r="DV212" s="56"/>
      <c r="DW212" s="56"/>
      <c r="DX212" s="56"/>
      <c r="DY212" s="56"/>
      <c r="DZ212" s="56"/>
      <c r="EA212" s="56"/>
      <c r="EB212" s="56"/>
      <c r="EC212" s="56"/>
      <c r="ED212" s="56"/>
      <c r="EE212" s="56"/>
      <c r="EF212" s="56"/>
      <c r="EG212" s="56"/>
      <c r="EH212" s="56"/>
      <c r="EI212" s="56"/>
      <c r="EJ212" s="56"/>
      <c r="EK212" s="56"/>
      <c r="EL212" s="56"/>
      <c r="EM212" s="56"/>
      <c r="EN212" s="56"/>
      <c r="EO212" s="56"/>
      <c r="EP212" s="56"/>
      <c r="EQ212" s="56"/>
      <c r="ER212" s="56"/>
      <c r="ES212" s="56"/>
      <c r="ET212" s="56"/>
      <c r="EU212" s="56"/>
      <c r="EV212" s="56"/>
      <c r="EW212" s="56"/>
      <c r="EX212" s="56"/>
      <c r="EY212" s="56"/>
      <c r="EZ212" s="56"/>
      <c r="FA212" s="56"/>
      <c r="FB212" s="56"/>
      <c r="FC212" s="56"/>
      <c r="FD212" s="56"/>
      <c r="FE212" s="56"/>
      <c r="FF212" s="56"/>
      <c r="FG212" s="56"/>
      <c r="FH212" s="56"/>
      <c r="FI212" s="56"/>
      <c r="FJ212" s="56"/>
      <c r="FK212" s="56"/>
      <c r="FL212" s="56"/>
      <c r="FM212" s="56"/>
      <c r="FN212" s="56"/>
      <c r="FO212" s="56"/>
      <c r="FP212" s="56"/>
      <c r="FQ212" s="56"/>
      <c r="FR212" s="56"/>
      <c r="FS212" s="56"/>
      <c r="FT212" s="56"/>
      <c r="FU212" s="56"/>
      <c r="FV212" s="56"/>
      <c r="FW212" s="56"/>
      <c r="FX212" s="56"/>
      <c r="FY212" s="56"/>
      <c r="FZ212" s="56"/>
      <c r="GA212" s="56"/>
      <c r="GB212" s="56"/>
      <c r="GC212" s="56"/>
      <c r="GD212" s="56"/>
      <c r="GE212" s="56"/>
      <c r="GF212" s="56"/>
      <c r="GG212" s="56"/>
      <c r="GH212" s="56"/>
      <c r="GI212" s="56"/>
      <c r="GJ212" s="56"/>
      <c r="GK212" s="56"/>
      <c r="GL212" s="56"/>
      <c r="GM212" s="56"/>
      <c r="GN212" s="56"/>
      <c r="GO212" s="56"/>
      <c r="GP212" s="56"/>
      <c r="GQ212" s="56"/>
      <c r="GR212" s="56"/>
      <c r="GS212" s="56"/>
      <c r="GT212" s="56"/>
      <c r="GU212" s="56"/>
      <c r="GV212" s="56"/>
      <c r="GW212" s="56"/>
    </row>
    <row r="213" spans="7:205" ht="20.100000000000001" customHeight="1">
      <c r="G213" s="54"/>
      <c r="H213" s="54"/>
      <c r="I213" s="54"/>
      <c r="J213" s="54"/>
      <c r="K213" s="54"/>
      <c r="L213" s="54"/>
      <c r="M213" s="54"/>
      <c r="N213" s="54"/>
      <c r="O213" s="54"/>
      <c r="P213" s="54"/>
      <c r="Q213" s="54"/>
      <c r="R213" s="54"/>
      <c r="S213" s="54"/>
      <c r="T213" s="54"/>
      <c r="U213" s="54"/>
      <c r="V213" s="54"/>
      <c r="W213" s="54"/>
      <c r="X213" s="54"/>
      <c r="Y213" s="54"/>
      <c r="Z213" s="54"/>
      <c r="AA213" s="56"/>
      <c r="AB213" s="56"/>
      <c r="AC213" s="56"/>
      <c r="AD213" s="56"/>
      <c r="AE213" s="56"/>
      <c r="AF213" s="56"/>
      <c r="AG213" s="56"/>
      <c r="AH213" s="56"/>
      <c r="AI213" s="56"/>
      <c r="AJ213" s="56"/>
      <c r="AK213" s="56"/>
      <c r="AL213" s="56"/>
      <c r="AM213" s="56"/>
      <c r="AN213" s="56"/>
      <c r="AO213" s="56"/>
      <c r="AP213" s="56"/>
      <c r="AQ213" s="56"/>
      <c r="AR213" s="56"/>
      <c r="AS213" s="56"/>
      <c r="AT213" s="56"/>
      <c r="AU213" s="56"/>
      <c r="AV213" s="56"/>
      <c r="AW213" s="56"/>
      <c r="AX213" s="56"/>
      <c r="AY213" s="56"/>
      <c r="AZ213" s="56"/>
      <c r="BA213" s="56"/>
      <c r="BB213" s="56"/>
      <c r="BC213" s="56"/>
      <c r="BD213" s="56"/>
      <c r="BE213" s="56"/>
      <c r="BF213" s="56"/>
      <c r="BG213" s="56"/>
      <c r="BH213" s="56"/>
      <c r="BI213" s="56"/>
      <c r="BJ213" s="56"/>
      <c r="BK213" s="56"/>
      <c r="BL213" s="56"/>
      <c r="BM213" s="56"/>
      <c r="BN213" s="56"/>
      <c r="BO213" s="56"/>
      <c r="BP213" s="56"/>
      <c r="BQ213" s="56"/>
      <c r="BR213" s="56"/>
      <c r="BS213" s="56"/>
      <c r="BT213" s="56"/>
      <c r="BU213" s="56"/>
      <c r="BV213" s="56"/>
      <c r="BW213" s="56"/>
      <c r="BX213" s="56"/>
      <c r="BY213" s="56"/>
      <c r="BZ213" s="56"/>
      <c r="CA213" s="56"/>
      <c r="CB213" s="56"/>
      <c r="CC213" s="56"/>
      <c r="CD213" s="56"/>
      <c r="CE213" s="56"/>
      <c r="CF213" s="56"/>
      <c r="CG213" s="56"/>
      <c r="CH213" s="56"/>
      <c r="CI213" s="56"/>
      <c r="CJ213" s="56"/>
      <c r="CK213" s="56"/>
      <c r="CL213" s="56"/>
      <c r="CM213" s="56"/>
      <c r="CN213" s="56"/>
      <c r="CO213" s="56"/>
      <c r="CP213" s="56"/>
      <c r="CQ213" s="56"/>
      <c r="CR213" s="56"/>
      <c r="CS213" s="56"/>
      <c r="CT213" s="56"/>
      <c r="CU213" s="56"/>
      <c r="CV213" s="56"/>
      <c r="CW213" s="56"/>
      <c r="CX213" s="56"/>
      <c r="CY213" s="56"/>
      <c r="CZ213" s="56"/>
      <c r="DA213" s="56"/>
      <c r="DB213" s="56"/>
      <c r="DC213" s="56"/>
      <c r="DD213" s="56"/>
      <c r="DE213" s="56"/>
      <c r="DF213" s="56"/>
      <c r="DG213" s="56"/>
      <c r="DH213" s="56"/>
      <c r="DI213" s="56"/>
      <c r="DJ213" s="56"/>
      <c r="DK213" s="56"/>
      <c r="DL213" s="56"/>
      <c r="DM213" s="56"/>
      <c r="DN213" s="56"/>
      <c r="DO213" s="56"/>
      <c r="DP213" s="56"/>
      <c r="DQ213" s="56"/>
      <c r="DR213" s="56"/>
      <c r="DS213" s="56"/>
      <c r="DT213" s="56"/>
      <c r="DU213" s="56"/>
      <c r="DV213" s="56"/>
      <c r="DW213" s="56"/>
      <c r="DX213" s="56"/>
      <c r="DY213" s="56"/>
      <c r="DZ213" s="56"/>
      <c r="EA213" s="56"/>
      <c r="EB213" s="56"/>
      <c r="EC213" s="56"/>
      <c r="ED213" s="56"/>
      <c r="EE213" s="56"/>
      <c r="EF213" s="56"/>
      <c r="EG213" s="56"/>
      <c r="EH213" s="56"/>
      <c r="EI213" s="56"/>
      <c r="EJ213" s="56"/>
      <c r="EK213" s="56"/>
      <c r="EL213" s="56"/>
      <c r="EM213" s="56"/>
      <c r="EN213" s="56"/>
      <c r="EO213" s="56"/>
      <c r="EP213" s="56"/>
      <c r="EQ213" s="56"/>
      <c r="ER213" s="56"/>
      <c r="ES213" s="56"/>
      <c r="ET213" s="56"/>
      <c r="EU213" s="56"/>
      <c r="EV213" s="56"/>
      <c r="EW213" s="56"/>
      <c r="EX213" s="56"/>
      <c r="EY213" s="56"/>
      <c r="EZ213" s="56"/>
      <c r="FA213" s="56"/>
      <c r="FB213" s="56"/>
      <c r="FC213" s="56"/>
      <c r="FD213" s="56"/>
      <c r="FE213" s="56"/>
      <c r="FF213" s="56"/>
      <c r="FG213" s="56"/>
      <c r="FH213" s="56"/>
      <c r="FI213" s="56"/>
      <c r="FJ213" s="56"/>
      <c r="FK213" s="56"/>
      <c r="FL213" s="56"/>
      <c r="FM213" s="56"/>
      <c r="FN213" s="56"/>
      <c r="FO213" s="56"/>
      <c r="FP213" s="56"/>
      <c r="FQ213" s="56"/>
      <c r="FR213" s="56"/>
      <c r="FS213" s="56"/>
      <c r="FT213" s="56"/>
      <c r="FU213" s="56"/>
      <c r="FV213" s="56"/>
      <c r="FW213" s="56"/>
      <c r="FX213" s="56"/>
      <c r="FY213" s="56"/>
      <c r="FZ213" s="56"/>
      <c r="GA213" s="56"/>
      <c r="GB213" s="56"/>
      <c r="GC213" s="56"/>
      <c r="GD213" s="56"/>
      <c r="GE213" s="56"/>
      <c r="GF213" s="56"/>
      <c r="GG213" s="56"/>
      <c r="GH213" s="56"/>
      <c r="GI213" s="56"/>
      <c r="GJ213" s="56"/>
      <c r="GK213" s="56"/>
      <c r="GL213" s="56"/>
      <c r="GM213" s="56"/>
      <c r="GN213" s="56"/>
      <c r="GO213" s="56"/>
      <c r="GP213" s="56"/>
      <c r="GQ213" s="56"/>
      <c r="GR213" s="56"/>
      <c r="GS213" s="56"/>
      <c r="GT213" s="56"/>
      <c r="GU213" s="56"/>
      <c r="GV213" s="56"/>
      <c r="GW213" s="56"/>
    </row>
    <row r="214" spans="7:205" ht="20.100000000000001" customHeight="1">
      <c r="G214" s="54"/>
      <c r="H214" s="54"/>
      <c r="I214" s="54"/>
      <c r="J214" s="54"/>
      <c r="K214" s="54"/>
      <c r="L214" s="54"/>
      <c r="M214" s="54"/>
      <c r="N214" s="54"/>
      <c r="O214" s="54"/>
      <c r="P214" s="54"/>
      <c r="Q214" s="54"/>
      <c r="R214" s="54"/>
      <c r="S214" s="54"/>
      <c r="T214" s="54"/>
      <c r="U214" s="54"/>
      <c r="V214" s="54"/>
      <c r="W214" s="54"/>
      <c r="X214" s="54"/>
      <c r="Y214" s="54"/>
      <c r="Z214" s="54"/>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c r="BB214" s="56"/>
      <c r="BC214" s="56"/>
      <c r="BD214" s="56"/>
      <c r="BE214" s="56"/>
      <c r="BF214" s="56"/>
      <c r="BG214" s="56"/>
      <c r="BH214" s="56"/>
      <c r="BI214" s="56"/>
      <c r="BJ214" s="56"/>
      <c r="BK214" s="56"/>
      <c r="BL214" s="56"/>
      <c r="BM214" s="56"/>
      <c r="BN214" s="56"/>
      <c r="BO214" s="56"/>
      <c r="BP214" s="56"/>
      <c r="BQ214" s="56"/>
      <c r="BR214" s="56"/>
      <c r="BS214" s="56"/>
      <c r="BT214" s="56"/>
      <c r="BU214" s="56"/>
      <c r="BV214" s="56"/>
      <c r="BW214" s="56"/>
      <c r="BX214" s="56"/>
      <c r="BY214" s="56"/>
      <c r="BZ214" s="56"/>
      <c r="CA214" s="56"/>
      <c r="CB214" s="56"/>
      <c r="CC214" s="56"/>
      <c r="CD214" s="56"/>
      <c r="CE214" s="56"/>
      <c r="CF214" s="56"/>
      <c r="CG214" s="56"/>
      <c r="CH214" s="56"/>
      <c r="CI214" s="56"/>
      <c r="CJ214" s="56"/>
      <c r="CK214" s="56"/>
      <c r="CL214" s="56"/>
      <c r="CM214" s="56"/>
      <c r="CN214" s="56"/>
      <c r="CO214" s="56"/>
      <c r="CP214" s="56"/>
      <c r="CQ214" s="56"/>
      <c r="CR214" s="56"/>
      <c r="CS214" s="56"/>
      <c r="CT214" s="56"/>
      <c r="CU214" s="56"/>
      <c r="CV214" s="56"/>
      <c r="CW214" s="56"/>
      <c r="CX214" s="56"/>
      <c r="CY214" s="56"/>
      <c r="CZ214" s="56"/>
      <c r="DA214" s="56"/>
      <c r="DB214" s="56"/>
      <c r="DC214" s="56"/>
      <c r="DD214" s="56"/>
      <c r="DE214" s="56"/>
      <c r="DF214" s="56"/>
      <c r="DG214" s="56"/>
      <c r="DH214" s="56"/>
      <c r="DI214" s="56"/>
      <c r="DJ214" s="56"/>
      <c r="DK214" s="56"/>
      <c r="DL214" s="56"/>
      <c r="DM214" s="56"/>
      <c r="DN214" s="56"/>
      <c r="DO214" s="56"/>
      <c r="DP214" s="56"/>
      <c r="DQ214" s="56"/>
      <c r="DR214" s="56"/>
      <c r="DS214" s="56"/>
      <c r="DT214" s="56"/>
      <c r="DU214" s="56"/>
      <c r="DV214" s="56"/>
      <c r="DW214" s="56"/>
      <c r="DX214" s="56"/>
      <c r="DY214" s="56"/>
      <c r="DZ214" s="56"/>
      <c r="EA214" s="56"/>
      <c r="EB214" s="56"/>
      <c r="EC214" s="56"/>
      <c r="ED214" s="56"/>
      <c r="EE214" s="56"/>
      <c r="EF214" s="56"/>
      <c r="EG214" s="56"/>
      <c r="EH214" s="56"/>
      <c r="EI214" s="56"/>
      <c r="EJ214" s="56"/>
      <c r="EK214" s="56"/>
      <c r="EL214" s="56"/>
      <c r="EM214" s="56"/>
      <c r="EN214" s="56"/>
      <c r="EO214" s="56"/>
      <c r="EP214" s="56"/>
      <c r="EQ214" s="56"/>
      <c r="ER214" s="56"/>
      <c r="ES214" s="56"/>
      <c r="ET214" s="56"/>
      <c r="EU214" s="56"/>
      <c r="EV214" s="56"/>
      <c r="EW214" s="56"/>
      <c r="EX214" s="56"/>
      <c r="EY214" s="56"/>
      <c r="EZ214" s="56"/>
      <c r="FA214" s="56"/>
      <c r="FB214" s="56"/>
      <c r="FC214" s="56"/>
      <c r="FD214" s="56"/>
      <c r="FE214" s="56"/>
      <c r="FF214" s="56"/>
      <c r="FG214" s="56"/>
      <c r="FH214" s="56"/>
      <c r="FI214" s="56"/>
      <c r="FJ214" s="56"/>
      <c r="FK214" s="56"/>
      <c r="FL214" s="56"/>
      <c r="FM214" s="56"/>
      <c r="FN214" s="56"/>
      <c r="FO214" s="56"/>
      <c r="FP214" s="56"/>
      <c r="FQ214" s="56"/>
      <c r="FR214" s="56"/>
      <c r="FS214" s="56"/>
      <c r="FT214" s="56"/>
      <c r="FU214" s="56"/>
      <c r="FV214" s="56"/>
      <c r="FW214" s="56"/>
      <c r="FX214" s="56"/>
      <c r="FY214" s="56"/>
      <c r="FZ214" s="56"/>
      <c r="GA214" s="56"/>
      <c r="GB214" s="56"/>
      <c r="GC214" s="56"/>
      <c r="GD214" s="56"/>
      <c r="GE214" s="56"/>
      <c r="GF214" s="56"/>
      <c r="GG214" s="56"/>
      <c r="GH214" s="56"/>
      <c r="GI214" s="56"/>
      <c r="GJ214" s="56"/>
      <c r="GK214" s="56"/>
      <c r="GL214" s="56"/>
      <c r="GM214" s="56"/>
      <c r="GN214" s="56"/>
      <c r="GO214" s="56"/>
      <c r="GP214" s="56"/>
      <c r="GQ214" s="56"/>
      <c r="GR214" s="56"/>
      <c r="GS214" s="56"/>
      <c r="GT214" s="56"/>
      <c r="GU214" s="56"/>
      <c r="GV214" s="56"/>
      <c r="GW214" s="56"/>
    </row>
    <row r="215" spans="7:205" ht="20.100000000000001" customHeight="1">
      <c r="G215" s="54"/>
      <c r="H215" s="54"/>
      <c r="I215" s="54"/>
      <c r="J215" s="54"/>
      <c r="K215" s="54"/>
      <c r="L215" s="54"/>
      <c r="M215" s="54"/>
      <c r="N215" s="54"/>
      <c r="O215" s="54"/>
      <c r="P215" s="54"/>
      <c r="Q215" s="54"/>
      <c r="R215" s="54"/>
      <c r="S215" s="54"/>
      <c r="T215" s="54"/>
      <c r="U215" s="54"/>
      <c r="V215" s="54"/>
      <c r="W215" s="54"/>
      <c r="X215" s="54"/>
      <c r="Y215" s="54"/>
      <c r="Z215" s="54"/>
      <c r="AA215" s="56"/>
      <c r="AB215" s="56"/>
      <c r="AC215" s="56"/>
      <c r="AD215" s="56"/>
      <c r="AE215" s="56"/>
      <c r="AF215" s="56"/>
      <c r="AG215" s="56"/>
      <c r="AH215" s="56"/>
      <c r="AI215" s="56"/>
      <c r="AJ215" s="56"/>
      <c r="AK215" s="56"/>
      <c r="AL215" s="56"/>
      <c r="AM215" s="56"/>
      <c r="AN215" s="56"/>
      <c r="AO215" s="56"/>
      <c r="AP215" s="56"/>
      <c r="AQ215" s="56"/>
      <c r="AR215" s="56"/>
      <c r="AS215" s="56"/>
      <c r="AT215" s="56"/>
      <c r="AU215" s="56"/>
      <c r="AV215" s="56"/>
      <c r="AW215" s="56"/>
      <c r="AX215" s="56"/>
      <c r="AY215" s="56"/>
      <c r="AZ215" s="56"/>
      <c r="BA215" s="56"/>
      <c r="BB215" s="56"/>
      <c r="BC215" s="56"/>
      <c r="BD215" s="56"/>
      <c r="BE215" s="56"/>
      <c r="BF215" s="56"/>
      <c r="BG215" s="56"/>
      <c r="BH215" s="56"/>
      <c r="BI215" s="56"/>
      <c r="BJ215" s="56"/>
      <c r="BK215" s="56"/>
      <c r="BL215" s="56"/>
      <c r="BM215" s="56"/>
      <c r="BN215" s="56"/>
      <c r="BO215" s="56"/>
      <c r="BP215" s="56"/>
      <c r="BQ215" s="56"/>
      <c r="BR215" s="56"/>
      <c r="BS215" s="56"/>
      <c r="BT215" s="56"/>
      <c r="BU215" s="56"/>
      <c r="BV215" s="56"/>
      <c r="BW215" s="56"/>
      <c r="BX215" s="56"/>
      <c r="BY215" s="56"/>
      <c r="BZ215" s="56"/>
      <c r="CA215" s="56"/>
      <c r="CB215" s="56"/>
      <c r="CC215" s="56"/>
      <c r="CD215" s="56"/>
      <c r="CE215" s="56"/>
      <c r="CF215" s="56"/>
      <c r="CG215" s="56"/>
      <c r="CH215" s="56"/>
      <c r="CI215" s="56"/>
      <c r="CJ215" s="56"/>
      <c r="CK215" s="56"/>
      <c r="CL215" s="56"/>
      <c r="CM215" s="56"/>
      <c r="CN215" s="56"/>
      <c r="CO215" s="56"/>
      <c r="CP215" s="56"/>
      <c r="CQ215" s="56"/>
      <c r="CR215" s="56"/>
      <c r="CS215" s="56"/>
      <c r="CT215" s="56"/>
      <c r="CU215" s="56"/>
      <c r="CV215" s="56"/>
      <c r="CW215" s="56"/>
      <c r="CX215" s="56"/>
      <c r="CY215" s="56"/>
      <c r="CZ215" s="56"/>
      <c r="DA215" s="56"/>
      <c r="DB215" s="56"/>
      <c r="DC215" s="56"/>
      <c r="DD215" s="56"/>
      <c r="DE215" s="56"/>
      <c r="DF215" s="56"/>
      <c r="DG215" s="56"/>
      <c r="DH215" s="56"/>
      <c r="DI215" s="56"/>
      <c r="DJ215" s="56"/>
      <c r="DK215" s="56"/>
      <c r="DL215" s="56"/>
      <c r="DM215" s="56"/>
      <c r="DN215" s="56"/>
      <c r="DO215" s="56"/>
      <c r="DP215" s="56"/>
      <c r="DQ215" s="56"/>
      <c r="DR215" s="56"/>
      <c r="DS215" s="56"/>
      <c r="DT215" s="56"/>
      <c r="DU215" s="56"/>
      <c r="DV215" s="56"/>
      <c r="DW215" s="56"/>
      <c r="DX215" s="56"/>
      <c r="DY215" s="56"/>
      <c r="DZ215" s="56"/>
      <c r="EA215" s="56"/>
      <c r="EB215" s="56"/>
      <c r="EC215" s="56"/>
      <c r="ED215" s="56"/>
      <c r="EE215" s="56"/>
      <c r="EF215" s="56"/>
      <c r="EG215" s="56"/>
      <c r="EH215" s="56"/>
      <c r="EI215" s="56"/>
      <c r="EJ215" s="56"/>
      <c r="EK215" s="56"/>
      <c r="EL215" s="56"/>
      <c r="EM215" s="56"/>
      <c r="EN215" s="56"/>
      <c r="EO215" s="56"/>
      <c r="EP215" s="56"/>
      <c r="EQ215" s="56"/>
      <c r="ER215" s="56"/>
      <c r="ES215" s="56"/>
      <c r="ET215" s="56"/>
      <c r="EU215" s="56"/>
      <c r="EV215" s="56"/>
      <c r="EW215" s="56"/>
      <c r="EX215" s="56"/>
      <c r="EY215" s="56"/>
      <c r="EZ215" s="56"/>
      <c r="FA215" s="56"/>
      <c r="FB215" s="56"/>
      <c r="FC215" s="56"/>
      <c r="FD215" s="56"/>
      <c r="FE215" s="56"/>
      <c r="FF215" s="56"/>
      <c r="FG215" s="56"/>
      <c r="FH215" s="56"/>
      <c r="FI215" s="56"/>
      <c r="FJ215" s="56"/>
      <c r="FK215" s="56"/>
      <c r="FL215" s="56"/>
      <c r="FM215" s="56"/>
      <c r="FN215" s="56"/>
      <c r="FO215" s="56"/>
      <c r="FP215" s="56"/>
      <c r="FQ215" s="56"/>
      <c r="FR215" s="56"/>
      <c r="FS215" s="56"/>
      <c r="FT215" s="56"/>
      <c r="FU215" s="56"/>
      <c r="FV215" s="56"/>
      <c r="FW215" s="56"/>
      <c r="FX215" s="56"/>
      <c r="FY215" s="56"/>
      <c r="FZ215" s="56"/>
      <c r="GA215" s="56"/>
      <c r="GB215" s="56"/>
      <c r="GC215" s="56"/>
      <c r="GD215" s="56"/>
      <c r="GE215" s="56"/>
      <c r="GF215" s="56"/>
      <c r="GG215" s="56"/>
      <c r="GH215" s="56"/>
      <c r="GI215" s="56"/>
      <c r="GJ215" s="56"/>
      <c r="GK215" s="56"/>
      <c r="GL215" s="56"/>
      <c r="GM215" s="56"/>
      <c r="GN215" s="56"/>
      <c r="GO215" s="56"/>
      <c r="GP215" s="56"/>
      <c r="GQ215" s="56"/>
      <c r="GR215" s="56"/>
      <c r="GS215" s="56"/>
      <c r="GT215" s="56"/>
      <c r="GU215" s="56"/>
      <c r="GV215" s="56"/>
      <c r="GW215" s="56"/>
    </row>
    <row r="216" spans="7:205" ht="20.100000000000001" customHeight="1">
      <c r="G216" s="54"/>
      <c r="H216" s="54"/>
      <c r="I216" s="54"/>
      <c r="J216" s="54"/>
      <c r="K216" s="54"/>
      <c r="L216" s="54"/>
      <c r="M216" s="54"/>
      <c r="N216" s="54"/>
      <c r="O216" s="54"/>
      <c r="P216" s="54"/>
      <c r="Q216" s="54"/>
      <c r="R216" s="54"/>
      <c r="S216" s="54"/>
      <c r="T216" s="54"/>
      <c r="U216" s="54"/>
      <c r="V216" s="54"/>
      <c r="W216" s="54"/>
      <c r="X216" s="54"/>
      <c r="Y216" s="54"/>
      <c r="Z216" s="54"/>
      <c r="AA216" s="56"/>
      <c r="AB216" s="56"/>
      <c r="AC216" s="56"/>
      <c r="AD216" s="56"/>
      <c r="AE216" s="56"/>
      <c r="AF216" s="56"/>
      <c r="AG216" s="56"/>
      <c r="AH216" s="56"/>
      <c r="AI216" s="56"/>
      <c r="AJ216" s="56"/>
      <c r="AK216" s="56"/>
      <c r="AL216" s="56"/>
      <c r="AM216" s="56"/>
      <c r="AN216" s="56"/>
      <c r="AO216" s="56"/>
      <c r="AP216" s="56"/>
      <c r="AQ216" s="56"/>
      <c r="AR216" s="56"/>
      <c r="AS216" s="56"/>
      <c r="AT216" s="56"/>
      <c r="AU216" s="56"/>
      <c r="AV216" s="56"/>
      <c r="AW216" s="56"/>
      <c r="AX216" s="56"/>
      <c r="AY216" s="56"/>
      <c r="AZ216" s="56"/>
      <c r="BA216" s="56"/>
      <c r="BB216" s="56"/>
      <c r="BC216" s="56"/>
      <c r="BD216" s="56"/>
      <c r="BE216" s="56"/>
      <c r="BF216" s="56"/>
      <c r="BG216" s="56"/>
      <c r="BH216" s="56"/>
      <c r="BI216" s="56"/>
      <c r="BJ216" s="56"/>
      <c r="BK216" s="56"/>
      <c r="BL216" s="56"/>
      <c r="BM216" s="56"/>
      <c r="BN216" s="56"/>
      <c r="BO216" s="56"/>
      <c r="BP216" s="56"/>
      <c r="BQ216" s="56"/>
      <c r="BR216" s="56"/>
      <c r="BS216" s="56"/>
      <c r="BT216" s="56"/>
      <c r="BU216" s="56"/>
      <c r="BV216" s="56"/>
      <c r="BW216" s="56"/>
      <c r="BX216" s="56"/>
      <c r="BY216" s="56"/>
      <c r="BZ216" s="56"/>
      <c r="CA216" s="56"/>
      <c r="CB216" s="56"/>
      <c r="CC216" s="56"/>
      <c r="CD216" s="56"/>
      <c r="CE216" s="56"/>
      <c r="CF216" s="56"/>
      <c r="CG216" s="56"/>
      <c r="CH216" s="56"/>
      <c r="CI216" s="56"/>
      <c r="CJ216" s="56"/>
      <c r="CK216" s="56"/>
      <c r="CL216" s="56"/>
      <c r="CM216" s="56"/>
      <c r="CN216" s="56"/>
      <c r="CO216" s="56"/>
      <c r="CP216" s="56"/>
      <c r="CQ216" s="56"/>
      <c r="CR216" s="56"/>
      <c r="CS216" s="56"/>
      <c r="CT216" s="56"/>
      <c r="CU216" s="56"/>
      <c r="CV216" s="56"/>
      <c r="CW216" s="56"/>
      <c r="CX216" s="56"/>
      <c r="CY216" s="56"/>
      <c r="CZ216" s="56"/>
      <c r="DA216" s="56"/>
      <c r="DB216" s="56"/>
      <c r="DC216" s="56"/>
      <c r="DD216" s="56"/>
      <c r="DE216" s="56"/>
      <c r="DF216" s="56"/>
      <c r="DG216" s="56"/>
      <c r="DH216" s="56"/>
      <c r="DI216" s="56"/>
      <c r="DJ216" s="56"/>
      <c r="DK216" s="56"/>
      <c r="DL216" s="56"/>
      <c r="DM216" s="56"/>
      <c r="DN216" s="56"/>
      <c r="DO216" s="56"/>
      <c r="DP216" s="56"/>
      <c r="DQ216" s="56"/>
      <c r="DR216" s="56"/>
      <c r="DS216" s="56"/>
      <c r="DT216" s="56"/>
      <c r="DU216" s="56"/>
      <c r="DV216" s="56"/>
      <c r="DW216" s="56"/>
      <c r="DX216" s="56"/>
      <c r="DY216" s="56"/>
      <c r="DZ216" s="56"/>
      <c r="EA216" s="56"/>
      <c r="EB216" s="56"/>
      <c r="EC216" s="56"/>
      <c r="ED216" s="56"/>
      <c r="EE216" s="56"/>
      <c r="EF216" s="56"/>
      <c r="EG216" s="56"/>
      <c r="EH216" s="56"/>
      <c r="EI216" s="56"/>
      <c r="EJ216" s="56"/>
      <c r="EK216" s="56"/>
      <c r="EL216" s="56"/>
      <c r="EM216" s="56"/>
      <c r="EN216" s="56"/>
      <c r="EO216" s="56"/>
      <c r="EP216" s="56"/>
      <c r="EQ216" s="56"/>
      <c r="ER216" s="56"/>
      <c r="ES216" s="56"/>
      <c r="ET216" s="56"/>
      <c r="EU216" s="56"/>
      <c r="EV216" s="56"/>
      <c r="EW216" s="56"/>
      <c r="EX216" s="56"/>
      <c r="EY216" s="56"/>
      <c r="EZ216" s="56"/>
      <c r="FA216" s="56"/>
      <c r="FB216" s="56"/>
      <c r="FC216" s="56"/>
      <c r="FD216" s="56"/>
      <c r="FE216" s="56"/>
      <c r="FF216" s="56"/>
      <c r="FG216" s="56"/>
      <c r="FH216" s="56"/>
      <c r="FI216" s="56"/>
      <c r="FJ216" s="56"/>
      <c r="FK216" s="56"/>
      <c r="FL216" s="56"/>
      <c r="FM216" s="56"/>
      <c r="FN216" s="56"/>
      <c r="FO216" s="56"/>
      <c r="FP216" s="56"/>
      <c r="FQ216" s="56"/>
      <c r="FR216" s="56"/>
      <c r="FS216" s="56"/>
      <c r="FT216" s="56"/>
      <c r="FU216" s="56"/>
      <c r="FV216" s="56"/>
      <c r="FW216" s="56"/>
      <c r="FX216" s="56"/>
      <c r="FY216" s="56"/>
      <c r="FZ216" s="56"/>
      <c r="GA216" s="56"/>
      <c r="GB216" s="56"/>
      <c r="GC216" s="56"/>
      <c r="GD216" s="56"/>
      <c r="GE216" s="56"/>
      <c r="GF216" s="56"/>
      <c r="GG216" s="56"/>
      <c r="GH216" s="56"/>
      <c r="GI216" s="56"/>
      <c r="GJ216" s="56"/>
      <c r="GK216" s="56"/>
      <c r="GL216" s="56"/>
      <c r="GM216" s="56"/>
      <c r="GN216" s="56"/>
      <c r="GO216" s="56"/>
      <c r="GP216" s="56"/>
      <c r="GQ216" s="56"/>
      <c r="GR216" s="56"/>
      <c r="GS216" s="56"/>
      <c r="GT216" s="56"/>
      <c r="GU216" s="56"/>
      <c r="GV216" s="56"/>
      <c r="GW216" s="56"/>
    </row>
    <row r="217" spans="7:205" ht="20.100000000000001" customHeight="1">
      <c r="G217" s="54"/>
      <c r="H217" s="54"/>
      <c r="I217" s="54"/>
      <c r="J217" s="54"/>
      <c r="K217" s="54"/>
      <c r="L217" s="54"/>
      <c r="M217" s="54"/>
      <c r="N217" s="54"/>
      <c r="O217" s="54"/>
      <c r="P217" s="54"/>
      <c r="Q217" s="54"/>
      <c r="R217" s="54"/>
      <c r="S217" s="54"/>
      <c r="T217" s="54"/>
      <c r="U217" s="54"/>
      <c r="V217" s="54"/>
      <c r="W217" s="54"/>
      <c r="X217" s="54"/>
      <c r="Y217" s="54"/>
      <c r="Z217" s="54"/>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BB217" s="56"/>
      <c r="BC217" s="56"/>
      <c r="BD217" s="56"/>
      <c r="BE217" s="56"/>
      <c r="BF217" s="56"/>
      <c r="BG217" s="56"/>
      <c r="BH217" s="56"/>
      <c r="BI217" s="56"/>
      <c r="BJ217" s="56"/>
      <c r="BK217" s="56"/>
      <c r="BL217" s="56"/>
      <c r="BM217" s="56"/>
      <c r="BN217" s="56"/>
      <c r="BO217" s="56"/>
      <c r="BP217" s="56"/>
      <c r="BQ217" s="56"/>
      <c r="BR217" s="56"/>
      <c r="BS217" s="56"/>
      <c r="BT217" s="56"/>
      <c r="BU217" s="56"/>
      <c r="BV217" s="56"/>
      <c r="BW217" s="56"/>
      <c r="BX217" s="56"/>
      <c r="BY217" s="56"/>
      <c r="BZ217" s="56"/>
      <c r="CA217" s="56"/>
      <c r="CB217" s="56"/>
      <c r="CC217" s="56"/>
      <c r="CD217" s="56"/>
      <c r="CE217" s="56"/>
      <c r="CF217" s="56"/>
      <c r="CG217" s="56"/>
      <c r="CH217" s="56"/>
      <c r="CI217" s="56"/>
      <c r="CJ217" s="56"/>
      <c r="CK217" s="56"/>
      <c r="CL217" s="56"/>
      <c r="CM217" s="56"/>
      <c r="CN217" s="56"/>
      <c r="CO217" s="56"/>
      <c r="CP217" s="56"/>
      <c r="CQ217" s="56"/>
      <c r="CR217" s="56"/>
      <c r="CS217" s="56"/>
      <c r="CT217" s="56"/>
      <c r="CU217" s="56"/>
      <c r="CV217" s="56"/>
      <c r="CW217" s="56"/>
      <c r="CX217" s="56"/>
      <c r="CY217" s="56"/>
      <c r="CZ217" s="56"/>
      <c r="DA217" s="56"/>
      <c r="DB217" s="56"/>
      <c r="DC217" s="56"/>
      <c r="DD217" s="56"/>
      <c r="DE217" s="56"/>
      <c r="DF217" s="56"/>
      <c r="DG217" s="56"/>
      <c r="DH217" s="56"/>
      <c r="DI217" s="56"/>
      <c r="DJ217" s="56"/>
      <c r="DK217" s="56"/>
      <c r="DL217" s="56"/>
      <c r="DM217" s="56"/>
      <c r="DN217" s="56"/>
      <c r="DO217" s="56"/>
      <c r="DP217" s="56"/>
      <c r="DQ217" s="56"/>
      <c r="DR217" s="56"/>
      <c r="DS217" s="56"/>
      <c r="DT217" s="56"/>
      <c r="DU217" s="56"/>
      <c r="DV217" s="56"/>
      <c r="DW217" s="56"/>
      <c r="DX217" s="56"/>
      <c r="DY217" s="56"/>
      <c r="DZ217" s="56"/>
      <c r="EA217" s="56"/>
      <c r="EB217" s="56"/>
      <c r="EC217" s="56"/>
      <c r="ED217" s="56"/>
      <c r="EE217" s="56"/>
      <c r="EF217" s="56"/>
      <c r="EG217" s="56"/>
      <c r="EH217" s="56"/>
      <c r="EI217" s="56"/>
      <c r="EJ217" s="56"/>
      <c r="EK217" s="56"/>
      <c r="EL217" s="56"/>
      <c r="EM217" s="56"/>
      <c r="EN217" s="56"/>
      <c r="EO217" s="56"/>
      <c r="EP217" s="56"/>
      <c r="EQ217" s="56"/>
      <c r="ER217" s="56"/>
      <c r="ES217" s="56"/>
      <c r="ET217" s="56"/>
      <c r="EU217" s="56"/>
      <c r="EV217" s="56"/>
      <c r="EW217" s="56"/>
      <c r="EX217" s="56"/>
      <c r="EY217" s="56"/>
      <c r="EZ217" s="56"/>
      <c r="FA217" s="56"/>
      <c r="FB217" s="56"/>
      <c r="FC217" s="56"/>
      <c r="FD217" s="56"/>
      <c r="FE217" s="56"/>
      <c r="FF217" s="56"/>
      <c r="FG217" s="56"/>
      <c r="FH217" s="56"/>
      <c r="FI217" s="56"/>
      <c r="FJ217" s="56"/>
      <c r="FK217" s="56"/>
      <c r="FL217" s="56"/>
      <c r="FM217" s="56"/>
      <c r="FN217" s="56"/>
      <c r="FO217" s="56"/>
      <c r="FP217" s="56"/>
      <c r="FQ217" s="56"/>
      <c r="FR217" s="56"/>
      <c r="FS217" s="56"/>
      <c r="FT217" s="56"/>
      <c r="FU217" s="56"/>
      <c r="FV217" s="56"/>
      <c r="FW217" s="56"/>
      <c r="FX217" s="56"/>
      <c r="FY217" s="56"/>
      <c r="FZ217" s="56"/>
      <c r="GA217" s="56"/>
      <c r="GB217" s="56"/>
      <c r="GC217" s="56"/>
      <c r="GD217" s="56"/>
      <c r="GE217" s="56"/>
      <c r="GF217" s="56"/>
      <c r="GG217" s="56"/>
      <c r="GH217" s="56"/>
      <c r="GI217" s="56"/>
      <c r="GJ217" s="56"/>
      <c r="GK217" s="56"/>
      <c r="GL217" s="56"/>
      <c r="GM217" s="56"/>
      <c r="GN217" s="56"/>
      <c r="GO217" s="56"/>
      <c r="GP217" s="56"/>
      <c r="GQ217" s="56"/>
      <c r="GR217" s="56"/>
      <c r="GS217" s="56"/>
      <c r="GT217" s="56"/>
      <c r="GU217" s="56"/>
      <c r="GV217" s="56"/>
      <c r="GW217" s="56"/>
    </row>
    <row r="218" spans="7:205" ht="20.100000000000001" customHeight="1">
      <c r="G218" s="54"/>
      <c r="H218" s="54"/>
      <c r="I218" s="54"/>
      <c r="J218" s="54"/>
      <c r="K218" s="54"/>
      <c r="L218" s="54"/>
      <c r="M218" s="54"/>
      <c r="N218" s="54"/>
      <c r="O218" s="54"/>
      <c r="P218" s="54"/>
      <c r="Q218" s="54"/>
      <c r="R218" s="54"/>
      <c r="S218" s="54"/>
      <c r="T218" s="54"/>
      <c r="U218" s="54"/>
      <c r="V218" s="54"/>
      <c r="W218" s="54"/>
      <c r="X218" s="54"/>
      <c r="Y218" s="54"/>
      <c r="Z218" s="54"/>
      <c r="AA218" s="56"/>
      <c r="AB218" s="56"/>
      <c r="AC218" s="56"/>
      <c r="AD218" s="56"/>
      <c r="AE218" s="56"/>
      <c r="AF218" s="56"/>
      <c r="AG218" s="56"/>
      <c r="AH218" s="56"/>
      <c r="AI218" s="56"/>
      <c r="AJ218" s="56"/>
      <c r="AK218" s="56"/>
      <c r="AL218" s="56"/>
      <c r="AM218" s="56"/>
      <c r="AN218" s="56"/>
      <c r="AO218" s="56"/>
      <c r="AP218" s="56"/>
      <c r="AQ218" s="56"/>
      <c r="AR218" s="56"/>
      <c r="AS218" s="56"/>
      <c r="AT218" s="56"/>
      <c r="AU218" s="56"/>
      <c r="AV218" s="56"/>
      <c r="AW218" s="56"/>
      <c r="AX218" s="56"/>
      <c r="AY218" s="56"/>
      <c r="AZ218" s="56"/>
      <c r="BA218" s="56"/>
      <c r="BB218" s="56"/>
      <c r="BC218" s="56"/>
      <c r="BD218" s="56"/>
      <c r="BE218" s="56"/>
      <c r="BF218" s="56"/>
      <c r="BG218" s="56"/>
      <c r="BH218" s="56"/>
      <c r="BI218" s="56"/>
      <c r="BJ218" s="56"/>
      <c r="BK218" s="56"/>
      <c r="BL218" s="56"/>
      <c r="BM218" s="56"/>
      <c r="BN218" s="56"/>
      <c r="BO218" s="56"/>
      <c r="BP218" s="56"/>
      <c r="BQ218" s="56"/>
      <c r="BR218" s="56"/>
      <c r="BS218" s="56"/>
      <c r="BT218" s="56"/>
      <c r="BU218" s="56"/>
      <c r="BV218" s="56"/>
      <c r="BW218" s="56"/>
      <c r="BX218" s="56"/>
      <c r="BY218" s="56"/>
      <c r="BZ218" s="56"/>
      <c r="CA218" s="56"/>
      <c r="CB218" s="56"/>
      <c r="CC218" s="56"/>
      <c r="CD218" s="56"/>
      <c r="CE218" s="56"/>
      <c r="CF218" s="56"/>
      <c r="CG218" s="56"/>
      <c r="CH218" s="56"/>
      <c r="CI218" s="56"/>
      <c r="CJ218" s="56"/>
      <c r="CK218" s="56"/>
      <c r="CL218" s="56"/>
      <c r="CM218" s="56"/>
      <c r="CN218" s="56"/>
      <c r="CO218" s="56"/>
      <c r="CP218" s="56"/>
      <c r="CQ218" s="56"/>
      <c r="CR218" s="56"/>
      <c r="CS218" s="56"/>
      <c r="CT218" s="56"/>
      <c r="CU218" s="56"/>
      <c r="CV218" s="56"/>
      <c r="CW218" s="56"/>
      <c r="CX218" s="56"/>
      <c r="CY218" s="56"/>
      <c r="CZ218" s="56"/>
      <c r="DA218" s="56"/>
      <c r="DB218" s="56"/>
      <c r="DC218" s="56"/>
      <c r="DD218" s="56"/>
      <c r="DE218" s="56"/>
      <c r="DF218" s="56"/>
      <c r="DG218" s="56"/>
      <c r="DH218" s="56"/>
      <c r="DI218" s="56"/>
      <c r="DJ218" s="56"/>
      <c r="DK218" s="56"/>
      <c r="DL218" s="56"/>
      <c r="DM218" s="56"/>
      <c r="DN218" s="56"/>
      <c r="DO218" s="56"/>
      <c r="DP218" s="56"/>
      <c r="DQ218" s="56"/>
      <c r="DR218" s="56"/>
      <c r="DS218" s="56"/>
      <c r="DT218" s="56"/>
      <c r="DU218" s="56"/>
      <c r="DV218" s="56"/>
      <c r="DW218" s="56"/>
      <c r="DX218" s="56"/>
      <c r="DY218" s="56"/>
      <c r="DZ218" s="56"/>
      <c r="EA218" s="56"/>
      <c r="EB218" s="56"/>
      <c r="EC218" s="56"/>
      <c r="ED218" s="56"/>
      <c r="EE218" s="56"/>
      <c r="EF218" s="56"/>
      <c r="EG218" s="56"/>
      <c r="EH218" s="56"/>
      <c r="EI218" s="56"/>
      <c r="EJ218" s="56"/>
      <c r="EK218" s="56"/>
      <c r="EL218" s="56"/>
      <c r="EM218" s="56"/>
      <c r="EN218" s="56"/>
      <c r="EO218" s="56"/>
      <c r="EP218" s="56"/>
      <c r="EQ218" s="56"/>
      <c r="ER218" s="56"/>
      <c r="ES218" s="56"/>
      <c r="ET218" s="56"/>
      <c r="EU218" s="56"/>
      <c r="EV218" s="56"/>
      <c r="EW218" s="56"/>
      <c r="EX218" s="56"/>
      <c r="EY218" s="56"/>
      <c r="EZ218" s="56"/>
      <c r="FA218" s="56"/>
      <c r="FB218" s="56"/>
      <c r="FC218" s="56"/>
      <c r="FD218" s="56"/>
      <c r="FE218" s="56"/>
      <c r="FF218" s="56"/>
      <c r="FG218" s="56"/>
      <c r="FH218" s="56"/>
      <c r="FI218" s="56"/>
      <c r="FJ218" s="56"/>
      <c r="FK218" s="56"/>
      <c r="FL218" s="56"/>
      <c r="FM218" s="56"/>
      <c r="FN218" s="56"/>
      <c r="FO218" s="56"/>
      <c r="FP218" s="56"/>
      <c r="FQ218" s="56"/>
      <c r="FR218" s="56"/>
      <c r="FS218" s="56"/>
      <c r="FT218" s="56"/>
      <c r="FU218" s="56"/>
      <c r="FV218" s="56"/>
      <c r="FW218" s="56"/>
      <c r="FX218" s="56"/>
      <c r="FY218" s="56"/>
      <c r="FZ218" s="56"/>
      <c r="GA218" s="56"/>
      <c r="GB218" s="56"/>
      <c r="GC218" s="56"/>
      <c r="GD218" s="56"/>
      <c r="GE218" s="56"/>
      <c r="GF218" s="56"/>
      <c r="GG218" s="56"/>
      <c r="GH218" s="56"/>
      <c r="GI218" s="56"/>
      <c r="GJ218" s="56"/>
      <c r="GK218" s="56"/>
      <c r="GL218" s="56"/>
      <c r="GM218" s="56"/>
      <c r="GN218" s="56"/>
      <c r="GO218" s="56"/>
      <c r="GP218" s="56"/>
      <c r="GQ218" s="56"/>
      <c r="GR218" s="56"/>
      <c r="GS218" s="56"/>
      <c r="GT218" s="56"/>
      <c r="GU218" s="56"/>
      <c r="GV218" s="56"/>
      <c r="GW218" s="56"/>
    </row>
    <row r="219" spans="7:205" ht="20.100000000000001" customHeight="1">
      <c r="G219" s="54"/>
      <c r="H219" s="54"/>
      <c r="I219" s="54"/>
      <c r="J219" s="54"/>
      <c r="K219" s="54"/>
      <c r="L219" s="54"/>
      <c r="M219" s="54"/>
      <c r="N219" s="54"/>
      <c r="O219" s="54"/>
      <c r="P219" s="54"/>
      <c r="Q219" s="54"/>
      <c r="R219" s="54"/>
      <c r="S219" s="54"/>
      <c r="T219" s="54"/>
      <c r="U219" s="54"/>
      <c r="V219" s="54"/>
      <c r="W219" s="54"/>
      <c r="X219" s="54"/>
      <c r="Y219" s="54"/>
      <c r="Z219" s="54"/>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c r="BB219" s="56"/>
      <c r="BC219" s="56"/>
      <c r="BD219" s="56"/>
      <c r="BE219" s="56"/>
      <c r="BF219" s="56"/>
      <c r="BG219" s="56"/>
      <c r="BH219" s="56"/>
      <c r="BI219" s="56"/>
      <c r="BJ219" s="56"/>
      <c r="BK219" s="56"/>
      <c r="BL219" s="56"/>
      <c r="BM219" s="56"/>
      <c r="BN219" s="56"/>
      <c r="BO219" s="56"/>
      <c r="BP219" s="56"/>
      <c r="BQ219" s="56"/>
      <c r="BR219" s="56"/>
      <c r="BS219" s="56"/>
      <c r="BT219" s="56"/>
      <c r="BU219" s="56"/>
      <c r="BV219" s="56"/>
      <c r="BW219" s="56"/>
      <c r="BX219" s="56"/>
      <c r="BY219" s="56"/>
      <c r="BZ219" s="56"/>
      <c r="CA219" s="56"/>
      <c r="CB219" s="56"/>
      <c r="CC219" s="56"/>
      <c r="CD219" s="56"/>
      <c r="CE219" s="56"/>
      <c r="CF219" s="56"/>
      <c r="CG219" s="56"/>
      <c r="CH219" s="56"/>
      <c r="CI219" s="56"/>
      <c r="CJ219" s="56"/>
      <c r="CK219" s="56"/>
      <c r="CL219" s="56"/>
      <c r="CM219" s="56"/>
      <c r="CN219" s="56"/>
      <c r="CO219" s="56"/>
      <c r="CP219" s="56"/>
      <c r="CQ219" s="56"/>
      <c r="CR219" s="56"/>
      <c r="CS219" s="56"/>
      <c r="CT219" s="56"/>
      <c r="CU219" s="56"/>
      <c r="CV219" s="56"/>
      <c r="CW219" s="56"/>
      <c r="CX219" s="56"/>
      <c r="CY219" s="56"/>
      <c r="CZ219" s="56"/>
      <c r="DA219" s="56"/>
      <c r="DB219" s="56"/>
      <c r="DC219" s="56"/>
      <c r="DD219" s="56"/>
      <c r="DE219" s="56"/>
      <c r="DF219" s="56"/>
      <c r="DG219" s="56"/>
      <c r="DH219" s="56"/>
      <c r="DI219" s="56"/>
      <c r="DJ219" s="56"/>
      <c r="DK219" s="56"/>
      <c r="DL219" s="56"/>
      <c r="DM219" s="56"/>
      <c r="DN219" s="56"/>
      <c r="DO219" s="56"/>
      <c r="DP219" s="56"/>
      <c r="DQ219" s="56"/>
      <c r="DR219" s="56"/>
      <c r="DS219" s="56"/>
      <c r="DT219" s="56"/>
      <c r="DU219" s="56"/>
      <c r="DV219" s="56"/>
      <c r="DW219" s="56"/>
      <c r="DX219" s="56"/>
      <c r="DY219" s="56"/>
      <c r="DZ219" s="56"/>
      <c r="EA219" s="56"/>
      <c r="EB219" s="56"/>
      <c r="EC219" s="56"/>
      <c r="ED219" s="56"/>
      <c r="EE219" s="56"/>
      <c r="EF219" s="56"/>
      <c r="EG219" s="56"/>
      <c r="EH219" s="56"/>
      <c r="EI219" s="56"/>
      <c r="EJ219" s="56"/>
      <c r="EK219" s="56"/>
      <c r="EL219" s="56"/>
      <c r="EM219" s="56"/>
      <c r="EN219" s="56"/>
      <c r="EO219" s="56"/>
      <c r="EP219" s="56"/>
      <c r="EQ219" s="56"/>
      <c r="ER219" s="56"/>
      <c r="ES219" s="56"/>
      <c r="ET219" s="56"/>
      <c r="EU219" s="56"/>
      <c r="EV219" s="56"/>
      <c r="EW219" s="56"/>
      <c r="EX219" s="56"/>
      <c r="EY219" s="56"/>
      <c r="EZ219" s="56"/>
      <c r="FA219" s="56"/>
      <c r="FB219" s="56"/>
      <c r="FC219" s="56"/>
      <c r="FD219" s="56"/>
      <c r="FE219" s="56"/>
      <c r="FF219" s="56"/>
      <c r="FG219" s="56"/>
      <c r="FH219" s="56"/>
      <c r="FI219" s="56"/>
      <c r="FJ219" s="56"/>
      <c r="FK219" s="56"/>
      <c r="FL219" s="56"/>
      <c r="FM219" s="56"/>
      <c r="FN219" s="56"/>
      <c r="FO219" s="56"/>
      <c r="FP219" s="56"/>
      <c r="FQ219" s="56"/>
      <c r="FR219" s="56"/>
      <c r="FS219" s="56"/>
      <c r="FT219" s="56"/>
      <c r="FU219" s="56"/>
      <c r="FV219" s="56"/>
      <c r="FW219" s="56"/>
      <c r="FX219" s="56"/>
      <c r="FY219" s="56"/>
      <c r="FZ219" s="56"/>
      <c r="GA219" s="56"/>
      <c r="GB219" s="56"/>
      <c r="GC219" s="56"/>
      <c r="GD219" s="56"/>
      <c r="GE219" s="56"/>
      <c r="GF219" s="56"/>
      <c r="GG219" s="56"/>
      <c r="GH219" s="56"/>
      <c r="GI219" s="56"/>
      <c r="GJ219" s="56"/>
      <c r="GK219" s="56"/>
      <c r="GL219" s="56"/>
      <c r="GM219" s="56"/>
      <c r="GN219" s="56"/>
      <c r="GO219" s="56"/>
      <c r="GP219" s="56"/>
      <c r="GQ219" s="56"/>
      <c r="GR219" s="56"/>
      <c r="GS219" s="56"/>
      <c r="GT219" s="56"/>
      <c r="GU219" s="56"/>
      <c r="GV219" s="56"/>
      <c r="GW219" s="56"/>
    </row>
  </sheetData>
  <sheetProtection algorithmName="SHA-512" hashValue="b8wzLU6t/Z8lF5tU53bhhw2NLztW0C6THHbEssNJ3h7t1S3rRmuh4UtfFZGYLnnus6wVi3wlEFkxO/lIvNDlqw==" saltValue="Q+QcflneDeiG3TCBaqsHsA==" spinCount="100000" sheet="1" objects="1" scenarios="1"/>
  <mergeCells count="3">
    <mergeCell ref="B2:F2"/>
    <mergeCell ref="B4:F4"/>
    <mergeCell ref="B26:E27"/>
  </mergeCells>
  <hyperlinks>
    <hyperlink ref="B18" location="'1B'!A1" tooltip="Reken zelf!" display="} Klik hier" xr:uid="{A758B612-5511-4B64-A46E-F7D1F520CCA4}"/>
    <hyperlink ref="F21" r:id="rId1" tooltip="Stel uw vraag aan de redactie" xr:uid="{A6E0A6A3-B116-447D-B2B0-5526133965D3}"/>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3C031-BB01-4A34-B579-6675F6199A78}">
  <sheetPr>
    <tabColor theme="6" tint="0.79998168889431442"/>
    <pageSetUpPr autoPageBreaks="0"/>
  </sheetPr>
  <dimension ref="A1:M44"/>
  <sheetViews>
    <sheetView showGridLines="0" showRowColHeaders="0" zoomScaleNormal="100" workbookViewId="0"/>
  </sheetViews>
  <sheetFormatPr defaultColWidth="5.75" defaultRowHeight="15.9" customHeight="1"/>
  <cols>
    <col min="1" max="1" width="5.75" style="16" customWidth="1"/>
    <col min="2" max="2" width="48.375" style="16" customWidth="1"/>
    <col min="3" max="3" width="19.625" style="16" customWidth="1"/>
    <col min="4" max="5" width="22.125" style="16" customWidth="1"/>
    <col min="6" max="6" width="5.75" style="16"/>
    <col min="7" max="9" width="5.75" style="16" customWidth="1"/>
    <col min="10" max="12" width="5.75" style="16"/>
    <col min="13" max="14" width="10.875" style="16" bestFit="1" customWidth="1"/>
    <col min="15" max="16384" width="5.75" style="16"/>
  </cols>
  <sheetData>
    <row r="1" spans="2:13" customFormat="1" ht="15.9" customHeight="1" thickBot="1">
      <c r="G1" s="2"/>
      <c r="H1" s="6"/>
      <c r="I1" s="7"/>
      <c r="J1" s="8"/>
    </row>
    <row r="2" spans="2:13" ht="30" customHeight="1" thickBot="1">
      <c r="B2" s="253" t="s">
        <v>519</v>
      </c>
      <c r="C2" s="253"/>
      <c r="D2" s="253"/>
      <c r="E2" s="253"/>
      <c r="F2" s="5"/>
      <c r="G2" s="20" t="s">
        <v>181</v>
      </c>
      <c r="H2" s="49"/>
      <c r="I2" s="49"/>
      <c r="J2" s="23" t="s">
        <v>184</v>
      </c>
    </row>
    <row r="3" spans="2:13" ht="15.9" customHeight="1">
      <c r="G3" s="97"/>
      <c r="H3" s="97"/>
      <c r="I3" s="97"/>
      <c r="J3" s="98"/>
      <c r="M3" s="31"/>
    </row>
    <row r="4" spans="2:13" ht="15.9" customHeight="1">
      <c r="B4" s="254" t="s">
        <v>737</v>
      </c>
      <c r="C4" s="254"/>
      <c r="D4" s="254"/>
      <c r="E4" s="254"/>
      <c r="G4" s="100"/>
      <c r="H4" s="100"/>
      <c r="I4" s="100"/>
      <c r="J4" s="96"/>
    </row>
    <row r="5" spans="2:13" ht="15.9" customHeight="1">
      <c r="G5" s="100"/>
      <c r="H5" s="100"/>
      <c r="I5" s="100"/>
      <c r="J5" s="96"/>
    </row>
    <row r="6" spans="2:13" ht="18" customHeight="1">
      <c r="B6" s="153" t="s">
        <v>520</v>
      </c>
      <c r="C6" s="110"/>
      <c r="E6" s="198">
        <f ca="1">TODAY()</f>
        <v>46136</v>
      </c>
      <c r="G6" s="99"/>
      <c r="H6" s="100"/>
      <c r="I6" s="100"/>
      <c r="J6" s="96"/>
    </row>
    <row r="7" spans="2:13" ht="18" customHeight="1">
      <c r="B7" s="110"/>
      <c r="C7" s="110"/>
      <c r="D7" s="110"/>
      <c r="E7" s="110"/>
      <c r="G7" s="187"/>
      <c r="H7" s="187"/>
      <c r="I7" s="187"/>
      <c r="J7" s="188"/>
    </row>
    <row r="8" spans="2:13" ht="27" customHeight="1">
      <c r="B8" s="17"/>
      <c r="C8" s="110"/>
      <c r="D8" s="18"/>
      <c r="E8" s="18"/>
      <c r="G8" s="187"/>
      <c r="H8" s="187"/>
      <c r="I8" s="187" t="b">
        <v>1</v>
      </c>
      <c r="J8" s="188"/>
    </row>
    <row r="9" spans="2:13" ht="18" customHeight="1">
      <c r="B9" s="150" t="s">
        <v>188</v>
      </c>
      <c r="C9" s="110"/>
      <c r="D9" s="94"/>
      <c r="E9" s="151">
        <f ca="1">+E6+G9</f>
        <v>46136</v>
      </c>
      <c r="G9" s="189">
        <v>0</v>
      </c>
      <c r="H9" s="187">
        <f>+calcB!D2</f>
        <v>5</v>
      </c>
      <c r="I9" s="189" t="b">
        <v>0</v>
      </c>
      <c r="J9" s="222">
        <f ca="1">IF(E6&lt;DATE(2025,8,1),3,4)</f>
        <v>4</v>
      </c>
    </row>
    <row r="10" spans="2:13" ht="18" customHeight="1">
      <c r="B10" s="150" t="s">
        <v>189</v>
      </c>
      <c r="C10" s="110"/>
      <c r="D10" s="94"/>
      <c r="E10" s="151">
        <f ca="1">+E9+IF(AND(I10=TRUE,H10&gt;1),G10,0)</f>
        <v>46136</v>
      </c>
      <c r="G10" s="189">
        <v>0</v>
      </c>
      <c r="H10" s="187">
        <f>+calcB!D3</f>
        <v>10</v>
      </c>
      <c r="I10" s="189" t="b">
        <v>0</v>
      </c>
      <c r="J10" s="222">
        <f ca="1">IF(E9&lt;DATE(2025,8,1),3,4)</f>
        <v>4</v>
      </c>
    </row>
    <row r="11" spans="2:13" ht="18" customHeight="1">
      <c r="B11" s="150" t="s">
        <v>190</v>
      </c>
      <c r="C11" s="110"/>
      <c r="D11" s="94"/>
      <c r="E11" s="151">
        <f ca="1">+E10+IF(AND(I11=TRUE,H11&gt;1),G11,0)</f>
        <v>46136</v>
      </c>
      <c r="G11" s="189">
        <v>0</v>
      </c>
      <c r="H11" s="187">
        <f>+calcB!D4</f>
        <v>15</v>
      </c>
      <c r="I11" s="189" t="b">
        <v>0</v>
      </c>
      <c r="J11" s="222">
        <f ca="1">IF(E10&lt;DATE(2025,8,1),3,4)</f>
        <v>4</v>
      </c>
    </row>
    <row r="12" spans="2:13" ht="18" customHeight="1">
      <c r="B12" s="150" t="s">
        <v>191</v>
      </c>
      <c r="C12" s="110"/>
      <c r="D12" s="94"/>
      <c r="E12" s="151">
        <f ca="1">+E11+IF(AND(I12=TRUE,H12&gt;1),G12,0)</f>
        <v>46136</v>
      </c>
      <c r="G12" s="189">
        <v>0</v>
      </c>
      <c r="H12" s="187">
        <f>+calcB!D5</f>
        <v>20</v>
      </c>
      <c r="I12" s="189" t="b">
        <v>0</v>
      </c>
      <c r="J12" s="222">
        <f ca="1">IF(E11&lt;DATE(2025,8,1),3,4)</f>
        <v>4</v>
      </c>
    </row>
    <row r="13" spans="2:13" ht="15.9" customHeight="1">
      <c r="G13" s="187"/>
      <c r="H13" s="187"/>
      <c r="I13" s="187"/>
      <c r="J13" s="188"/>
    </row>
    <row r="14" spans="2:13" ht="15.9" customHeight="1">
      <c r="E14" s="130"/>
      <c r="G14" s="187"/>
      <c r="H14" s="187"/>
      <c r="I14" s="187"/>
      <c r="J14" s="188"/>
    </row>
    <row r="15" spans="2:13" ht="15.9" customHeight="1">
      <c r="B15" s="153" t="s">
        <v>509</v>
      </c>
      <c r="C15" s="111" t="s">
        <v>195</v>
      </c>
      <c r="D15" s="111" t="s">
        <v>196</v>
      </c>
      <c r="E15" s="111" t="s">
        <v>197</v>
      </c>
      <c r="G15" s="96"/>
      <c r="H15" s="96"/>
      <c r="I15" s="96"/>
      <c r="J15" s="96"/>
    </row>
    <row r="16" spans="2:13" ht="15.9" customHeight="1">
      <c r="B16" s="112" t="str">
        <f>IF(H9=1,"","Forfait voor "&amp;VLOOKUP(H9,calcB!$B$12:$E$237,2)&amp;"")</f>
        <v>Forfait voor American Samoa</v>
      </c>
      <c r="C16" s="113">
        <f ca="1">IF(D16=0,0,I9*(G9+1))</f>
        <v>0</v>
      </c>
      <c r="D16" s="114">
        <f ca="1">VLOOKUP(H9,calcB!$B$12:$E$237,J9)*I9</f>
        <v>0</v>
      </c>
      <c r="E16" s="114">
        <f ca="1">+C16*D16</f>
        <v>0</v>
      </c>
      <c r="G16" s="96"/>
      <c r="H16" s="96"/>
      <c r="I16" s="96"/>
      <c r="J16" s="96"/>
    </row>
    <row r="17" spans="2:13" ht="15.9" customHeight="1">
      <c r="B17" s="112" t="str">
        <f>IF(H10=1,"","Forfait voor "&amp;VLOOKUP(H10,calcB!$B$12:$E$237,2)&amp;"")</f>
        <v>Forfait voor Argentina</v>
      </c>
      <c r="C17" s="113">
        <f ca="1">MAX(0,I10*(E10-E9))</f>
        <v>0</v>
      </c>
      <c r="D17" s="114">
        <f ca="1">VLOOKUP(H10,calcB!$B$12:$E$237,J10)*I10</f>
        <v>0</v>
      </c>
      <c r="E17" s="114">
        <f ca="1">+C17*D17</f>
        <v>0</v>
      </c>
      <c r="G17" s="96"/>
      <c r="H17" s="96"/>
      <c r="I17" s="96"/>
      <c r="J17" s="96"/>
    </row>
    <row r="18" spans="2:13" ht="15.9" customHeight="1">
      <c r="B18" s="112" t="str">
        <f>IF(H11=1,"","Forfait voor "&amp;VLOOKUP(H11,calcB!$B$12:$E$237,2)&amp;"")</f>
        <v>Forfait voor Azerbaijan</v>
      </c>
      <c r="C18" s="113">
        <f ca="1">MAX(0,I11*(E11-E10))</f>
        <v>0</v>
      </c>
      <c r="D18" s="114">
        <f ca="1">VLOOKUP(H11,calcB!$B$12:$E$237,J11)*I11</f>
        <v>0</v>
      </c>
      <c r="E18" s="114">
        <f ca="1">+C18*D18</f>
        <v>0</v>
      </c>
      <c r="G18" s="96"/>
      <c r="H18" s="96"/>
      <c r="I18" s="96"/>
      <c r="J18" s="96"/>
    </row>
    <row r="19" spans="2:13" ht="15.9" customHeight="1">
      <c r="B19" s="112" t="str">
        <f>IF(H12=1,"","Forfait voor "&amp;VLOOKUP(H12,calcB!$B$12:$E$237,2)&amp;"")</f>
        <v>Forfait voor Belarus</v>
      </c>
      <c r="C19" s="113">
        <f ca="1">MAX(0,I12*(E12-E11))</f>
        <v>0</v>
      </c>
      <c r="D19" s="114">
        <f ca="1">VLOOKUP(H12,calcB!$B$12:$E$237,J12)*I12</f>
        <v>0</v>
      </c>
      <c r="E19" s="114">
        <f ca="1">+C19*D19</f>
        <v>0</v>
      </c>
      <c r="G19" s="96"/>
      <c r="H19" s="96"/>
      <c r="I19" s="96"/>
      <c r="J19" s="96"/>
    </row>
    <row r="20" spans="2:13" ht="15.9" customHeight="1">
      <c r="B20" s="102" t="s">
        <v>182</v>
      </c>
      <c r="C20" s="103">
        <f ca="1">SUM(C16:C19)</f>
        <v>0</v>
      </c>
      <c r="D20" s="104"/>
      <c r="E20" s="104">
        <f ca="1">SUM(E16:E19)</f>
        <v>0</v>
      </c>
      <c r="G20" s="96"/>
      <c r="H20" s="96"/>
      <c r="I20" s="96"/>
      <c r="J20" s="96"/>
    </row>
    <row r="21" spans="2:13" ht="15.9" customHeight="1">
      <c r="C21" s="131"/>
      <c r="D21" s="131"/>
      <c r="G21" s="96"/>
      <c r="H21" s="96"/>
      <c r="I21" s="96"/>
      <c r="J21" s="96"/>
    </row>
    <row r="22" spans="2:13" ht="15.9" customHeight="1">
      <c r="C22" s="32"/>
      <c r="D22" s="32"/>
      <c r="E22" s="32"/>
      <c r="G22" s="96"/>
      <c r="H22" s="96"/>
      <c r="I22" s="96"/>
      <c r="J22" s="96"/>
    </row>
    <row r="23" spans="2:13" ht="15.9" customHeight="1">
      <c r="B23" s="154" t="s">
        <v>510</v>
      </c>
      <c r="C23" s="115"/>
      <c r="D23" s="111" t="s">
        <v>193</v>
      </c>
      <c r="E23" s="111" t="s">
        <v>194</v>
      </c>
      <c r="F23" s="116"/>
      <c r="G23" s="132" t="s">
        <v>199</v>
      </c>
      <c r="H23" s="96"/>
      <c r="I23" s="96"/>
      <c r="J23" s="96"/>
      <c r="M23" s="28"/>
    </row>
    <row r="24" spans="2:13" ht="15.9" customHeight="1">
      <c r="B24" s="117" t="str">
        <f>IF(H9=1,"","Aantal maaltijden in "&amp;VLOOKUP(H9,calcB!$B$12:$E$237,2)&amp;"")</f>
        <v>Aantal maaltijden in American Samoa</v>
      </c>
      <c r="C24" s="118"/>
      <c r="D24" s="152"/>
      <c r="E24" s="152"/>
      <c r="G24" s="190">
        <f>D24*$D$28+E24*$E$28</f>
        <v>0</v>
      </c>
      <c r="H24" s="100"/>
      <c r="I24" s="96"/>
      <c r="J24" s="96"/>
    </row>
    <row r="25" spans="2:13" ht="15.9" customHeight="1">
      <c r="B25" s="117" t="str">
        <f>IF(H10=1,"","Aantal maaltijden in "&amp;VLOOKUP(H10,calcB!$B$12:$E$237,2)&amp;"")</f>
        <v>Aantal maaltijden in Argentina</v>
      </c>
      <c r="C25" s="118"/>
      <c r="D25" s="152"/>
      <c r="E25" s="152"/>
      <c r="G25" s="190">
        <f>D25*$D$28+E25*$E$28</f>
        <v>0</v>
      </c>
      <c r="H25" s="100"/>
      <c r="I25" s="96"/>
      <c r="J25" s="96"/>
    </row>
    <row r="26" spans="2:13" ht="15.9" customHeight="1">
      <c r="B26" s="117" t="str">
        <f>IF(H11=1,"","Aantal maaltijden in "&amp;VLOOKUP(H11,calcB!$B$12:$E$237,2)&amp;"")</f>
        <v>Aantal maaltijden in Azerbaijan</v>
      </c>
      <c r="C26" s="118"/>
      <c r="D26" s="152"/>
      <c r="E26" s="152"/>
      <c r="G26" s="190">
        <f>D26*$D$28+E26*$E$28</f>
        <v>0</v>
      </c>
      <c r="H26" s="100"/>
      <c r="I26" s="96"/>
      <c r="J26" s="96"/>
    </row>
    <row r="27" spans="2:13" ht="15.9" customHeight="1">
      <c r="B27" s="117" t="str">
        <f>IF(H12=1,"","Aantal maaltijden in "&amp;VLOOKUP(H12,calcB!$B$12:$E$237,2)&amp;"")</f>
        <v>Aantal maaltijden in Belarus</v>
      </c>
      <c r="C27" s="118"/>
      <c r="D27" s="152"/>
      <c r="E27" s="152"/>
      <c r="G27" s="190">
        <f>D27*$D$28+E27*$E$28</f>
        <v>0</v>
      </c>
      <c r="H27" s="100"/>
      <c r="I27" s="96"/>
      <c r="J27" s="96"/>
    </row>
    <row r="28" spans="2:13" ht="15.9" customHeight="1">
      <c r="B28" s="243" t="s">
        <v>198</v>
      </c>
      <c r="C28" s="244"/>
      <c r="D28" s="105">
        <v>0.35</v>
      </c>
      <c r="E28" s="105">
        <v>0.45</v>
      </c>
      <c r="G28" s="187"/>
      <c r="H28" s="100"/>
      <c r="I28" s="96"/>
      <c r="J28" s="96"/>
    </row>
    <row r="29" spans="2:13" ht="15.9" customHeight="1">
      <c r="B29" s="117" t="str">
        <f>IF(H9=1,"","Correctie voor "&amp;VLOOKUP(H9,calcB!$B$12:$E$237,2)&amp;"")</f>
        <v>Correctie voor American Samoa</v>
      </c>
      <c r="C29" s="118"/>
      <c r="D29" s="119">
        <f t="shared" ref="D29:E32" ca="1" si="0">-$D16*D24*D$28</f>
        <v>0</v>
      </c>
      <c r="E29" s="119">
        <f t="shared" ca="1" si="0"/>
        <v>0</v>
      </c>
      <c r="G29" s="188"/>
      <c r="H29" s="96"/>
      <c r="I29" s="96"/>
      <c r="J29" s="96"/>
    </row>
    <row r="30" spans="2:13" ht="15.9" customHeight="1">
      <c r="B30" s="117" t="str">
        <f>IF(H10=1,"","Correctie voor "&amp;VLOOKUP(H10,calcB!$B$12:$E$237,2)&amp;"")</f>
        <v>Correctie voor Argentina</v>
      </c>
      <c r="C30" s="118"/>
      <c r="D30" s="119">
        <f t="shared" ca="1" si="0"/>
        <v>0</v>
      </c>
      <c r="E30" s="119">
        <f t="shared" ca="1" si="0"/>
        <v>0</v>
      </c>
      <c r="G30" s="188"/>
      <c r="H30" s="96"/>
      <c r="I30" s="96"/>
      <c r="J30" s="96"/>
    </row>
    <row r="31" spans="2:13" ht="15.9" customHeight="1">
      <c r="B31" s="117" t="str">
        <f>IF(H11=1,"","Correctie voor "&amp;VLOOKUP(H11,calcB!$B$12:$E$237,2)&amp;"")</f>
        <v>Correctie voor Azerbaijan</v>
      </c>
      <c r="C31" s="118"/>
      <c r="D31" s="119">
        <f t="shared" ca="1" si="0"/>
        <v>0</v>
      </c>
      <c r="E31" s="119">
        <f t="shared" ca="1" si="0"/>
        <v>0</v>
      </c>
      <c r="G31" s="96"/>
      <c r="H31" s="96"/>
      <c r="I31" s="96"/>
      <c r="J31" s="96"/>
    </row>
    <row r="32" spans="2:13" ht="15.9" customHeight="1">
      <c r="B32" s="117" t="str">
        <f>IF(H12=1,"","Correctie voor "&amp;VLOOKUP(H12,calcB!$B$12:$E$237,2)&amp;"")</f>
        <v>Correctie voor Belarus</v>
      </c>
      <c r="C32" s="118"/>
      <c r="D32" s="119">
        <f t="shared" ca="1" si="0"/>
        <v>0</v>
      </c>
      <c r="E32" s="119">
        <f t="shared" ca="1" si="0"/>
        <v>0</v>
      </c>
      <c r="G32" s="96"/>
      <c r="H32" s="96"/>
      <c r="I32" s="96"/>
      <c r="J32" s="96"/>
    </row>
    <row r="33" spans="1:10" ht="15.9" customHeight="1">
      <c r="B33" s="107" t="s">
        <v>192</v>
      </c>
      <c r="C33" s="106"/>
      <c r="D33" s="108">
        <f ca="1">SUM(D29:D32)</f>
        <v>0</v>
      </c>
      <c r="E33" s="108">
        <f ca="1">SUM(E29:E32)</f>
        <v>0</v>
      </c>
      <c r="G33" s="96"/>
      <c r="H33" s="96"/>
      <c r="I33" s="96"/>
      <c r="J33" s="96"/>
    </row>
    <row r="34" spans="1:10" ht="15.9" customHeight="1">
      <c r="D34" s="120"/>
      <c r="E34" s="120"/>
      <c r="G34" s="96"/>
      <c r="H34" s="96"/>
      <c r="I34" s="96"/>
      <c r="J34" s="96"/>
    </row>
    <row r="35" spans="1:10" ht="15.9" customHeight="1">
      <c r="D35" s="120"/>
      <c r="E35" s="120"/>
      <c r="G35" s="188"/>
      <c r="H35" s="96"/>
      <c r="I35" s="96"/>
      <c r="J35" s="96"/>
    </row>
    <row r="36" spans="1:10" ht="15.9" customHeight="1">
      <c r="B36" s="129" t="s">
        <v>512</v>
      </c>
      <c r="C36" s="115"/>
      <c r="D36" s="115"/>
      <c r="E36" s="111" t="s">
        <v>197</v>
      </c>
      <c r="G36" s="191" t="s">
        <v>511</v>
      </c>
      <c r="H36" s="121"/>
      <c r="I36" s="96"/>
      <c r="J36" s="96"/>
    </row>
    <row r="37" spans="1:10" ht="15.9" customHeight="1">
      <c r="B37" s="249" t="str">
        <f>IF(H9=1,"","Nettovergoeding voor "&amp;VLOOKUP(H9,calcB!$B$12:$E$237,2)&amp;"")</f>
        <v>Nettovergoeding voor American Samoa</v>
      </c>
      <c r="C37" s="249"/>
      <c r="D37" s="249"/>
      <c r="E37" s="114">
        <f ca="1">+G37*D16</f>
        <v>0</v>
      </c>
      <c r="G37" s="192">
        <f ca="1">MAX(0,C16-G24)</f>
        <v>0</v>
      </c>
      <c r="H37" s="122"/>
      <c r="I37" s="96"/>
      <c r="J37" s="96"/>
    </row>
    <row r="38" spans="1:10" ht="15.9" customHeight="1">
      <c r="B38" s="249" t="str">
        <f>IF(H10=1,"","Nettovergoeding voor "&amp;VLOOKUP(H10,calcB!$B$12:$E$237,2)&amp;"")</f>
        <v>Nettovergoeding voor Argentina</v>
      </c>
      <c r="C38" s="249"/>
      <c r="D38" s="249"/>
      <c r="E38" s="114">
        <f ca="1">+G38*D17</f>
        <v>0</v>
      </c>
      <c r="G38" s="192">
        <f ca="1">MAX(0,C17-G25)</f>
        <v>0</v>
      </c>
      <c r="H38" s="122"/>
      <c r="I38" s="96"/>
      <c r="J38" s="96"/>
    </row>
    <row r="39" spans="1:10" ht="15.9" customHeight="1">
      <c r="B39" s="249" t="str">
        <f>IF(H11=1,"","Nettovergoeding voor "&amp;VLOOKUP(H11,calcB!$B$12:$E$237,2)&amp;"")</f>
        <v>Nettovergoeding voor Azerbaijan</v>
      </c>
      <c r="C39" s="249"/>
      <c r="D39" s="249"/>
      <c r="E39" s="114">
        <f ca="1">+G39*D18</f>
        <v>0</v>
      </c>
      <c r="G39" s="192">
        <f ca="1">MAX(0,C18-G26)</f>
        <v>0</v>
      </c>
      <c r="H39" s="122"/>
      <c r="I39" s="96"/>
      <c r="J39" s="96"/>
    </row>
    <row r="40" spans="1:10" ht="15.9" customHeight="1">
      <c r="B40" s="249" t="str">
        <f>IF(H12=1,"","Nettovergoeding voor "&amp;VLOOKUP(H12,calcB!$B$12:$E$237,2)&amp;"")</f>
        <v>Nettovergoeding voor Belarus</v>
      </c>
      <c r="C40" s="249"/>
      <c r="D40" s="249"/>
      <c r="E40" s="114">
        <f ca="1">+G40*D19</f>
        <v>0</v>
      </c>
      <c r="G40" s="192">
        <f ca="1">MAX(0,C19-G27)</f>
        <v>0</v>
      </c>
      <c r="H40" s="122"/>
      <c r="I40" s="96"/>
      <c r="J40" s="96"/>
    </row>
    <row r="41" spans="1:10" ht="15.9" customHeight="1">
      <c r="B41" s="246" t="s">
        <v>182</v>
      </c>
      <c r="C41" s="247"/>
      <c r="D41" s="248"/>
      <c r="E41" s="104">
        <f ca="1">SUM(E37:E40)</f>
        <v>0</v>
      </c>
      <c r="G41" s="123"/>
      <c r="H41" s="124"/>
      <c r="I41" s="96"/>
      <c r="J41" s="96"/>
    </row>
    <row r="42" spans="1:10" ht="15.9" customHeight="1">
      <c r="G42" s="123"/>
      <c r="H42" s="124"/>
      <c r="I42" s="96"/>
      <c r="J42" s="96"/>
    </row>
    <row r="43" spans="1:10" ht="15.9" customHeight="1">
      <c r="A43" s="125"/>
      <c r="B43" s="125"/>
      <c r="C43" s="125"/>
      <c r="D43" s="125"/>
      <c r="E43" s="125"/>
      <c r="F43" s="125"/>
      <c r="G43" s="96"/>
      <c r="H43" s="96"/>
      <c r="I43" s="96"/>
      <c r="J43" s="96"/>
    </row>
    <row r="44" spans="1:10" ht="15.9" customHeight="1">
      <c r="G44" s="31"/>
      <c r="H44" s="31"/>
      <c r="I44" s="31"/>
      <c r="J44" s="31"/>
    </row>
  </sheetData>
  <sheetProtection algorithmName="SHA-512" hashValue="ZpY6SK/+avn6jRFKLwDMqYSVTOmK3Ti7LPERfAmQsasg3tDumP+OquzkEIHWB2WZrFKSTOXKdnLzklCsxdhQcw==" saltValue="42TgHhpqOY6DH6eCrXmJBg==" spinCount="100000" sheet="1" objects="1" scenarios="1"/>
  <mergeCells count="8">
    <mergeCell ref="B40:D40"/>
    <mergeCell ref="B41:D41"/>
    <mergeCell ref="B2:E2"/>
    <mergeCell ref="B4:E4"/>
    <mergeCell ref="B28:C28"/>
    <mergeCell ref="B37:D37"/>
    <mergeCell ref="B38:D38"/>
    <mergeCell ref="B39:D39"/>
  </mergeCells>
  <conditionalFormatting sqref="B10:B12">
    <cfRule type="expression" dxfId="17" priority="6" stopIfTrue="1">
      <formula>$I10=FALSE</formula>
    </cfRule>
  </conditionalFormatting>
  <conditionalFormatting sqref="C17:C19">
    <cfRule type="cellIs" dxfId="16" priority="1" stopIfTrue="1" operator="equal">
      <formula>0</formula>
    </cfRule>
  </conditionalFormatting>
  <conditionalFormatting sqref="C24:C27">
    <cfRule type="cellIs" dxfId="15" priority="3" stopIfTrue="1" operator="equal">
      <formula>0</formula>
    </cfRule>
  </conditionalFormatting>
  <conditionalFormatting sqref="C29:C32">
    <cfRule type="cellIs" dxfId="14" priority="2" stopIfTrue="1" operator="equal">
      <formula>0</formula>
    </cfRule>
  </conditionalFormatting>
  <conditionalFormatting sqref="D10:D12">
    <cfRule type="expression" dxfId="13" priority="4" stopIfTrue="1">
      <formula>$I10=FALSE</formula>
    </cfRule>
  </conditionalFormatting>
  <conditionalFormatting sqref="D25:E27">
    <cfRule type="expression" dxfId="12" priority="8" stopIfTrue="1">
      <formula>$I10=FALSE</formula>
    </cfRule>
  </conditionalFormatting>
  <conditionalFormatting sqref="D30:E32">
    <cfRule type="expression" dxfId="11" priority="5" stopIfTrue="1">
      <formula>$I10=FALSE</formula>
    </cfRule>
  </conditionalFormatting>
  <conditionalFormatting sqref="E10:E12">
    <cfRule type="expression" dxfId="10" priority="7" stopIfTrue="1">
      <formula>$I10=FALSE</formula>
    </cfRule>
  </conditionalFormatting>
  <conditionalFormatting sqref="E17:E19">
    <cfRule type="cellIs" dxfId="9" priority="9" stopIfTrue="1" operator="equal">
      <formula>0</formula>
    </cfRule>
  </conditionalFormatting>
  <hyperlinks>
    <hyperlink ref="J2" location="'2B'!A1" tooltip="volgende" display="Æ" xr:uid="{2CBA7CF7-0412-40D0-B7D1-647226355E39}"/>
    <hyperlink ref="B4:E4" location="'2B'!A1" tooltip="Klik hier voor de landenlijst" display="Klik hier voor de landenlijst. De dagforfaits gelden voor verblijven van hoogstens 30 dagen en vanaf 15.02.2023" xr:uid="{79C673B7-FB83-4AB6-8302-F006092D0885}"/>
    <hyperlink ref="G2" location="'Home B'!A1" tooltip="Home" display="Ç" xr:uid="{9FCE5354-2283-4E95-AE10-9A483B7F579C}"/>
  </hyperlinks>
  <pageMargins left="0.78740157480314965" right="0.78740157480314965" top="0.78740157480314965" bottom="0.78740157480314965" header="0.39370078740157483" footer="0.39370078740157483"/>
  <pageSetup paperSize="9" scale="98" orientation="portrait" horizontalDpi="1200" verticalDpi="12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5953" r:id="rId4" name="Scroll Bar 1">
              <controlPr defaultSize="0" autoPict="0">
                <anchor moveWithCells="1">
                  <from>
                    <xdr:col>3</xdr:col>
                    <xdr:colOff>0</xdr:colOff>
                    <xdr:row>8</xdr:row>
                    <xdr:rowOff>0</xdr:rowOff>
                  </from>
                  <to>
                    <xdr:col>4</xdr:col>
                    <xdr:colOff>0</xdr:colOff>
                    <xdr:row>9</xdr:row>
                    <xdr:rowOff>0</xdr:rowOff>
                  </to>
                </anchor>
              </controlPr>
            </control>
          </mc:Choice>
        </mc:AlternateContent>
        <mc:AlternateContent xmlns:mc="http://schemas.openxmlformats.org/markup-compatibility/2006">
          <mc:Choice Requires="x14">
            <control shapeId="125954" r:id="rId5" name="Drop Down 2">
              <controlPr defaultSize="0" autoLine="0" autoPict="0">
                <anchor moveWithCells="1">
                  <from>
                    <xdr:col>1</xdr:col>
                    <xdr:colOff>693420</xdr:colOff>
                    <xdr:row>8</xdr:row>
                    <xdr:rowOff>0</xdr:rowOff>
                  </from>
                  <to>
                    <xdr:col>2</xdr:col>
                    <xdr:colOff>0</xdr:colOff>
                    <xdr:row>9</xdr:row>
                    <xdr:rowOff>0</xdr:rowOff>
                  </to>
                </anchor>
              </controlPr>
            </control>
          </mc:Choice>
        </mc:AlternateContent>
        <mc:AlternateContent xmlns:mc="http://schemas.openxmlformats.org/markup-compatibility/2006">
          <mc:Choice Requires="x14">
            <control shapeId="125955" r:id="rId6" name="Drop Down 3">
              <controlPr defaultSize="0" autoLine="0" autoPict="0">
                <anchor moveWithCells="1">
                  <from>
                    <xdr:col>1</xdr:col>
                    <xdr:colOff>693420</xdr:colOff>
                    <xdr:row>9</xdr:row>
                    <xdr:rowOff>0</xdr:rowOff>
                  </from>
                  <to>
                    <xdr:col>2</xdr:col>
                    <xdr:colOff>0</xdr:colOff>
                    <xdr:row>10</xdr:row>
                    <xdr:rowOff>0</xdr:rowOff>
                  </to>
                </anchor>
              </controlPr>
            </control>
          </mc:Choice>
        </mc:AlternateContent>
        <mc:AlternateContent xmlns:mc="http://schemas.openxmlformats.org/markup-compatibility/2006">
          <mc:Choice Requires="x14">
            <control shapeId="125956" r:id="rId7" name="Scroll Bar 4">
              <controlPr defaultSiz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125957" r:id="rId8" name="Drop Down 5">
              <controlPr defaultSize="0" autoLine="0" autoPict="0">
                <anchor moveWithCells="1">
                  <from>
                    <xdr:col>1</xdr:col>
                    <xdr:colOff>693420</xdr:colOff>
                    <xdr:row>10</xdr:row>
                    <xdr:rowOff>0</xdr:rowOff>
                  </from>
                  <to>
                    <xdr:col>2</xdr:col>
                    <xdr:colOff>0</xdr:colOff>
                    <xdr:row>11</xdr:row>
                    <xdr:rowOff>0</xdr:rowOff>
                  </to>
                </anchor>
              </controlPr>
            </control>
          </mc:Choice>
        </mc:AlternateContent>
        <mc:AlternateContent xmlns:mc="http://schemas.openxmlformats.org/markup-compatibility/2006">
          <mc:Choice Requires="x14">
            <control shapeId="125958" r:id="rId9" name="Scroll Bar 6">
              <controlPr defaultSize="0" autoPict="0">
                <anchor moveWithCells="1">
                  <from>
                    <xdr:col>3</xdr:col>
                    <xdr:colOff>0</xdr:colOff>
                    <xdr:row>10</xdr:row>
                    <xdr:rowOff>0</xdr:rowOff>
                  </from>
                  <to>
                    <xdr:col>4</xdr:col>
                    <xdr:colOff>0</xdr:colOff>
                    <xdr:row>11</xdr:row>
                    <xdr:rowOff>0</xdr:rowOff>
                  </to>
                </anchor>
              </controlPr>
            </control>
          </mc:Choice>
        </mc:AlternateContent>
        <mc:AlternateContent xmlns:mc="http://schemas.openxmlformats.org/markup-compatibility/2006">
          <mc:Choice Requires="x14">
            <control shapeId="125959" r:id="rId10" name="Drop Down 7">
              <controlPr defaultSize="0" autoLine="0" autoPict="0">
                <anchor moveWithCells="1">
                  <from>
                    <xdr:col>1</xdr:col>
                    <xdr:colOff>693420</xdr:colOff>
                    <xdr:row>11</xdr:row>
                    <xdr:rowOff>0</xdr:rowOff>
                  </from>
                  <to>
                    <xdr:col>2</xdr:col>
                    <xdr:colOff>0</xdr:colOff>
                    <xdr:row>12</xdr:row>
                    <xdr:rowOff>0</xdr:rowOff>
                  </to>
                </anchor>
              </controlPr>
            </control>
          </mc:Choice>
        </mc:AlternateContent>
        <mc:AlternateContent xmlns:mc="http://schemas.openxmlformats.org/markup-compatibility/2006">
          <mc:Choice Requires="x14">
            <control shapeId="125960" r:id="rId11" name="Scroll Bar 8">
              <controlPr defaultSiz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125961" r:id="rId12" name="Check Box 9">
              <controlPr defaultSize="0" autoFill="0" autoLine="0" autoPict="0">
                <anchor moveWithCells="1">
                  <from>
                    <xdr:col>1</xdr:col>
                    <xdr:colOff>137160</xdr:colOff>
                    <xdr:row>8</xdr:row>
                    <xdr:rowOff>220980</xdr:rowOff>
                  </from>
                  <to>
                    <xdr:col>1</xdr:col>
                    <xdr:colOff>441960</xdr:colOff>
                    <xdr:row>9</xdr:row>
                    <xdr:rowOff>213360</xdr:rowOff>
                  </to>
                </anchor>
              </controlPr>
            </control>
          </mc:Choice>
        </mc:AlternateContent>
        <mc:AlternateContent xmlns:mc="http://schemas.openxmlformats.org/markup-compatibility/2006">
          <mc:Choice Requires="x14">
            <control shapeId="125962" r:id="rId13" name="Check Box 10">
              <controlPr defaultSize="0" autoFill="0" autoLine="0" autoPict="0">
                <anchor moveWithCells="1">
                  <from>
                    <xdr:col>1</xdr:col>
                    <xdr:colOff>137160</xdr:colOff>
                    <xdr:row>11</xdr:row>
                    <xdr:rowOff>0</xdr:rowOff>
                  </from>
                  <to>
                    <xdr:col>1</xdr:col>
                    <xdr:colOff>441960</xdr:colOff>
                    <xdr:row>12</xdr:row>
                    <xdr:rowOff>0</xdr:rowOff>
                  </to>
                </anchor>
              </controlPr>
            </control>
          </mc:Choice>
        </mc:AlternateContent>
        <mc:AlternateContent xmlns:mc="http://schemas.openxmlformats.org/markup-compatibility/2006">
          <mc:Choice Requires="x14">
            <control shapeId="125963" r:id="rId14" name="Check Box 11">
              <controlPr defaultSize="0" autoFill="0" autoLine="0" autoPict="0">
                <anchor moveWithCells="1">
                  <from>
                    <xdr:col>1</xdr:col>
                    <xdr:colOff>137160</xdr:colOff>
                    <xdr:row>10</xdr:row>
                    <xdr:rowOff>0</xdr:rowOff>
                  </from>
                  <to>
                    <xdr:col>1</xdr:col>
                    <xdr:colOff>441960</xdr:colOff>
                    <xdr:row>11</xdr:row>
                    <xdr:rowOff>0</xdr:rowOff>
                  </to>
                </anchor>
              </controlPr>
            </control>
          </mc:Choice>
        </mc:AlternateContent>
        <mc:AlternateContent xmlns:mc="http://schemas.openxmlformats.org/markup-compatibility/2006">
          <mc:Choice Requires="x14">
            <control shapeId="125964" r:id="rId15" name="Check Box 12">
              <controlPr defaultSize="0" autoFill="0" autoLine="0" autoPict="0">
                <anchor moveWithCells="1">
                  <from>
                    <xdr:col>1</xdr:col>
                    <xdr:colOff>137160</xdr:colOff>
                    <xdr:row>7</xdr:row>
                    <xdr:rowOff>312420</xdr:rowOff>
                  </from>
                  <to>
                    <xdr:col>1</xdr:col>
                    <xdr:colOff>441960</xdr:colOff>
                    <xdr:row>8</xdr:row>
                    <xdr:rowOff>213360</xdr:rowOff>
                  </to>
                </anchor>
              </controlPr>
            </control>
          </mc:Choice>
        </mc:AlternateContent>
        <mc:AlternateContent xmlns:mc="http://schemas.openxmlformats.org/markup-compatibility/2006">
          <mc:Choice Requires="x14">
            <control shapeId="125965" r:id="rId16" name="Check Box 13">
              <controlPr defaultSize="0" autoFill="0" autoLine="0" autoPict="0">
                <anchor moveWithCells="1">
                  <from>
                    <xdr:col>1</xdr:col>
                    <xdr:colOff>137160</xdr:colOff>
                    <xdr:row>7</xdr:row>
                    <xdr:rowOff>38100</xdr:rowOff>
                  </from>
                  <to>
                    <xdr:col>1</xdr:col>
                    <xdr:colOff>441960</xdr:colOff>
                    <xdr:row>7</xdr:row>
                    <xdr:rowOff>274320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719CA-B355-4A9E-A04A-A03514A26604}">
  <sheetPr>
    <tabColor theme="6" tint="0.79998168889431442"/>
    <pageSetUpPr autoPageBreaks="0"/>
  </sheetPr>
  <dimension ref="A1:M383"/>
  <sheetViews>
    <sheetView showGridLines="0" showRowColHeaders="0" zoomScaleNormal="100" workbookViewId="0">
      <pane ySplit="5" topLeftCell="A6" activePane="bottomLeft" state="frozenSplit"/>
      <selection activeCell="C16" sqref="C16"/>
      <selection pane="bottomLeft" activeCell="A6" sqref="A6"/>
    </sheetView>
  </sheetViews>
  <sheetFormatPr defaultColWidth="5.75" defaultRowHeight="13.5" customHeight="1"/>
  <cols>
    <col min="1" max="1" width="5.75" style="13" customWidth="1"/>
    <col min="2" max="2" width="40.875" style="1" customWidth="1"/>
    <col min="3" max="4" width="35.75" style="1" customWidth="1"/>
    <col min="5" max="16384" width="5.75" style="1"/>
  </cols>
  <sheetData>
    <row r="1" spans="1:13" ht="15.9" customHeight="1" thickBot="1">
      <c r="A1" s="15"/>
      <c r="F1" s="24"/>
      <c r="G1" s="25"/>
      <c r="H1" s="25"/>
      <c r="I1" s="26"/>
    </row>
    <row r="2" spans="1:13" ht="30" customHeight="1" thickBot="1">
      <c r="B2" s="253" t="s">
        <v>519</v>
      </c>
      <c r="C2" s="253"/>
      <c r="D2" s="253"/>
      <c r="F2" s="20" t="s">
        <v>181</v>
      </c>
      <c r="G2" s="21" t="s">
        <v>199</v>
      </c>
      <c r="H2" s="23" t="s">
        <v>183</v>
      </c>
      <c r="I2" s="22" t="s">
        <v>184</v>
      </c>
      <c r="L2" s="3"/>
      <c r="M2" s="4"/>
    </row>
    <row r="3" spans="1:13" ht="15.9" customHeight="1">
      <c r="F3" s="19"/>
      <c r="G3" s="19"/>
      <c r="H3" s="19"/>
      <c r="I3" s="19"/>
    </row>
    <row r="4" spans="1:13" ht="15.9" customHeight="1">
      <c r="B4" s="155" t="s">
        <v>514</v>
      </c>
      <c r="C4" s="156" t="s">
        <v>521</v>
      </c>
      <c r="D4" s="156" t="s">
        <v>518</v>
      </c>
      <c r="F4" s="9"/>
      <c r="G4" s="9"/>
      <c r="H4" s="9"/>
      <c r="I4" s="9"/>
    </row>
    <row r="5" spans="1:13" ht="15.9" customHeight="1">
      <c r="B5" s="44" t="s">
        <v>200</v>
      </c>
      <c r="C5" s="133" t="s">
        <v>513</v>
      </c>
      <c r="D5" s="133" t="s">
        <v>597</v>
      </c>
      <c r="F5" s="9"/>
      <c r="G5" s="9"/>
      <c r="H5" s="9"/>
      <c r="I5" s="9"/>
    </row>
    <row r="6" spans="1:13" ht="15.9" customHeight="1">
      <c r="A6" s="14"/>
      <c r="B6" s="10" t="s">
        <v>201</v>
      </c>
      <c r="C6" s="11">
        <v>60</v>
      </c>
      <c r="D6" s="11">
        <v>55</v>
      </c>
      <c r="F6" s="9"/>
      <c r="G6" s="9"/>
      <c r="H6" s="9"/>
      <c r="I6" s="9"/>
    </row>
    <row r="7" spans="1:13" ht="15.9" customHeight="1">
      <c r="A7" s="14"/>
      <c r="B7" s="10" t="s">
        <v>617</v>
      </c>
      <c r="C7" s="11">
        <v>59</v>
      </c>
      <c r="D7" s="11">
        <v>65</v>
      </c>
      <c r="F7" s="9"/>
      <c r="G7" s="9"/>
      <c r="H7" s="9"/>
      <c r="I7" s="9"/>
    </row>
    <row r="8" spans="1:13" ht="15.9" customHeight="1">
      <c r="A8" s="14"/>
      <c r="B8" s="10" t="s">
        <v>618</v>
      </c>
      <c r="C8" s="11">
        <v>81</v>
      </c>
      <c r="D8" s="11">
        <v>80</v>
      </c>
      <c r="F8" s="9"/>
      <c r="G8" s="9"/>
      <c r="H8" s="9"/>
      <c r="I8" s="9"/>
    </row>
    <row r="9" spans="1:13" ht="15.9" customHeight="1">
      <c r="A9" s="14"/>
      <c r="B9" s="10" t="s">
        <v>620</v>
      </c>
      <c r="C9" s="11">
        <v>89</v>
      </c>
      <c r="D9" s="11">
        <v>79</v>
      </c>
      <c r="F9" s="9"/>
      <c r="G9" s="9"/>
      <c r="H9" s="9"/>
      <c r="I9" s="9"/>
    </row>
    <row r="10" spans="1:13" ht="15.9" customHeight="1">
      <c r="A10" s="14"/>
      <c r="B10" s="10" t="s">
        <v>204</v>
      </c>
      <c r="C10" s="11">
        <v>78</v>
      </c>
      <c r="D10" s="11">
        <v>76</v>
      </c>
      <c r="F10" s="9"/>
      <c r="G10" s="9"/>
      <c r="H10" s="9"/>
      <c r="I10" s="9"/>
    </row>
    <row r="11" spans="1:13" ht="15.9" customHeight="1">
      <c r="A11" s="14"/>
      <c r="B11" s="10" t="s">
        <v>205</v>
      </c>
      <c r="C11" s="11">
        <v>84</v>
      </c>
      <c r="D11" s="11">
        <v>84</v>
      </c>
      <c r="F11" s="9"/>
      <c r="G11" s="9"/>
      <c r="H11" s="9"/>
      <c r="I11" s="9"/>
    </row>
    <row r="12" spans="1:13" ht="15.9" customHeight="1">
      <c r="A12" s="14"/>
      <c r="B12" s="10" t="s">
        <v>156</v>
      </c>
      <c r="C12" s="11">
        <v>105</v>
      </c>
      <c r="D12" s="11">
        <v>110</v>
      </c>
      <c r="F12" s="9"/>
      <c r="G12" s="9"/>
      <c r="H12" s="9"/>
      <c r="I12" s="9"/>
    </row>
    <row r="13" spans="1:13" ht="15.9" customHeight="1">
      <c r="A13" s="14"/>
      <c r="B13" s="10" t="s">
        <v>621</v>
      </c>
      <c r="C13" s="11">
        <v>105</v>
      </c>
      <c r="D13" s="11">
        <v>95</v>
      </c>
      <c r="F13" s="9"/>
      <c r="G13" s="9"/>
      <c r="H13" s="9"/>
      <c r="I13" s="9"/>
    </row>
    <row r="14" spans="1:13" ht="15.9" customHeight="1">
      <c r="A14" s="14"/>
      <c r="B14" s="10" t="s">
        <v>622</v>
      </c>
      <c r="C14" s="11">
        <v>73</v>
      </c>
      <c r="D14" s="11">
        <v>86</v>
      </c>
      <c r="F14" s="9"/>
      <c r="G14" s="9"/>
      <c r="H14" s="9"/>
      <c r="I14" s="9"/>
    </row>
    <row r="15" spans="1:13" ht="15.9" customHeight="1">
      <c r="A15" s="14"/>
      <c r="B15" s="10" t="s">
        <v>623</v>
      </c>
      <c r="C15" s="11">
        <v>92</v>
      </c>
      <c r="D15" s="11">
        <v>92</v>
      </c>
      <c r="F15" s="9"/>
      <c r="G15" s="9"/>
      <c r="H15" s="9"/>
      <c r="I15" s="9"/>
    </row>
    <row r="16" spans="1:13" ht="15.9" customHeight="1">
      <c r="A16" s="14"/>
      <c r="B16" s="10" t="s">
        <v>157</v>
      </c>
      <c r="C16" s="11">
        <v>105</v>
      </c>
      <c r="D16" s="11">
        <v>99</v>
      </c>
      <c r="F16" s="9"/>
      <c r="G16" s="9"/>
      <c r="H16" s="9"/>
      <c r="I16" s="9"/>
    </row>
    <row r="17" spans="1:9" ht="15.9" customHeight="1">
      <c r="A17" s="14"/>
      <c r="B17" s="10" t="s">
        <v>624</v>
      </c>
      <c r="C17" s="11">
        <v>98</v>
      </c>
      <c r="D17" s="11">
        <v>101</v>
      </c>
      <c r="F17" s="9"/>
      <c r="G17" s="9"/>
      <c r="H17" s="9"/>
      <c r="I17" s="9"/>
    </row>
    <row r="18" spans="1:9" ht="15.9" customHeight="1">
      <c r="A18" s="14"/>
      <c r="B18" s="10" t="s">
        <v>694</v>
      </c>
      <c r="C18" s="11">
        <v>94</v>
      </c>
      <c r="D18" s="11">
        <v>98</v>
      </c>
      <c r="F18" s="9"/>
      <c r="G18" s="9"/>
      <c r="H18" s="9"/>
      <c r="I18" s="9"/>
    </row>
    <row r="19" spans="1:9" ht="15.9" customHeight="1">
      <c r="A19" s="14"/>
      <c r="B19" s="10" t="s">
        <v>625</v>
      </c>
      <c r="C19" s="11">
        <v>81</v>
      </c>
      <c r="D19" s="11">
        <v>81</v>
      </c>
      <c r="F19" s="9"/>
      <c r="G19" s="9"/>
      <c r="H19" s="9"/>
      <c r="I19" s="9"/>
    </row>
    <row r="20" spans="1:9" ht="15.9" customHeight="1">
      <c r="A20" s="14"/>
      <c r="B20" s="10" t="s">
        <v>160</v>
      </c>
      <c r="C20" s="11">
        <v>105</v>
      </c>
      <c r="D20" s="11">
        <v>110</v>
      </c>
      <c r="F20" s="9"/>
      <c r="G20" s="9"/>
      <c r="H20" s="9"/>
      <c r="I20" s="9"/>
    </row>
    <row r="21" spans="1:9" ht="15.9" customHeight="1">
      <c r="A21" s="14"/>
      <c r="B21" s="10" t="s">
        <v>626</v>
      </c>
      <c r="C21" s="11">
        <v>110</v>
      </c>
      <c r="D21" s="11">
        <v>83</v>
      </c>
      <c r="F21" s="9"/>
      <c r="G21" s="9"/>
      <c r="H21" s="9"/>
      <c r="I21" s="9"/>
    </row>
    <row r="22" spans="1:9" ht="15.9" customHeight="1">
      <c r="A22" s="14"/>
      <c r="B22" s="10" t="s">
        <v>162</v>
      </c>
      <c r="C22" s="11">
        <v>93</v>
      </c>
      <c r="D22" s="11">
        <v>81</v>
      </c>
      <c r="F22" s="9"/>
      <c r="G22" s="9"/>
      <c r="H22" s="9"/>
      <c r="I22" s="9"/>
    </row>
    <row r="23" spans="1:9" ht="15.9" customHeight="1">
      <c r="A23" s="14"/>
      <c r="B23" s="10" t="s">
        <v>163</v>
      </c>
      <c r="C23" s="11">
        <v>105</v>
      </c>
      <c r="D23" s="11">
        <v>107</v>
      </c>
      <c r="F23" s="9"/>
      <c r="G23" s="9"/>
      <c r="H23" s="9"/>
      <c r="I23" s="9"/>
    </row>
    <row r="24" spans="1:9" ht="15.9" customHeight="1">
      <c r="A24" s="14"/>
      <c r="B24" s="10" t="s">
        <v>208</v>
      </c>
      <c r="C24" s="11">
        <v>82</v>
      </c>
      <c r="D24" s="11">
        <v>83</v>
      </c>
      <c r="F24" s="9"/>
      <c r="G24" s="9"/>
      <c r="H24" s="9"/>
      <c r="I24" s="9"/>
    </row>
    <row r="25" spans="1:9" ht="15.9" customHeight="1">
      <c r="A25" s="14"/>
      <c r="B25" s="12" t="s">
        <v>164</v>
      </c>
      <c r="C25" s="11">
        <v>82</v>
      </c>
      <c r="D25" s="11">
        <v>65</v>
      </c>
      <c r="F25" s="9"/>
      <c r="G25" s="9"/>
      <c r="H25" s="9"/>
      <c r="I25" s="9"/>
    </row>
    <row r="26" spans="1:9" ht="15.9" customHeight="1">
      <c r="A26" s="14"/>
      <c r="B26" s="12" t="s">
        <v>165</v>
      </c>
      <c r="C26" s="11">
        <v>77</v>
      </c>
      <c r="D26" s="11">
        <v>77</v>
      </c>
      <c r="F26" s="9"/>
      <c r="G26" s="9"/>
      <c r="H26" s="9"/>
      <c r="I26" s="9"/>
    </row>
    <row r="27" spans="1:9" ht="15.9" customHeight="1">
      <c r="A27" s="14"/>
      <c r="B27" s="12" t="s">
        <v>166</v>
      </c>
      <c r="C27" s="11">
        <v>105</v>
      </c>
      <c r="D27" s="11">
        <v>89</v>
      </c>
      <c r="F27" s="9"/>
      <c r="G27" s="9"/>
      <c r="H27" s="9"/>
      <c r="I27" s="9"/>
    </row>
    <row r="28" spans="1:9" ht="15.9" customHeight="1">
      <c r="A28" s="14"/>
      <c r="B28" s="10" t="s">
        <v>167</v>
      </c>
      <c r="C28" s="11">
        <v>43</v>
      </c>
      <c r="D28" s="11">
        <v>26</v>
      </c>
      <c r="F28" s="9"/>
      <c r="G28" s="9"/>
      <c r="H28" s="9"/>
      <c r="I28" s="9"/>
    </row>
    <row r="29" spans="1:9" ht="15.9" customHeight="1">
      <c r="A29" s="14"/>
      <c r="B29" s="10" t="s">
        <v>627</v>
      </c>
      <c r="C29" s="11">
        <v>79</v>
      </c>
      <c r="D29" s="11">
        <v>77</v>
      </c>
      <c r="F29" s="9"/>
      <c r="G29" s="9"/>
      <c r="H29" s="9"/>
      <c r="I29" s="9"/>
    </row>
    <row r="30" spans="1:9" ht="15.9" customHeight="1">
      <c r="A30" s="14"/>
      <c r="B30" s="10" t="s">
        <v>593</v>
      </c>
      <c r="C30" s="11">
        <v>101</v>
      </c>
      <c r="D30" s="11">
        <v>90</v>
      </c>
      <c r="F30" s="9"/>
      <c r="G30" s="9"/>
      <c r="H30" s="9"/>
      <c r="I30" s="9"/>
    </row>
    <row r="31" spans="1:9" ht="15.9" customHeight="1">
      <c r="A31" s="14"/>
      <c r="B31" s="10" t="s">
        <v>628</v>
      </c>
      <c r="C31" s="11">
        <v>60</v>
      </c>
      <c r="D31" s="11">
        <v>61</v>
      </c>
      <c r="F31" s="9"/>
      <c r="G31" s="9"/>
      <c r="H31" s="9"/>
      <c r="I31" s="9"/>
    </row>
    <row r="32" spans="1:9" ht="15.9" customHeight="1">
      <c r="A32" s="14"/>
      <c r="B32" s="10" t="s">
        <v>168</v>
      </c>
      <c r="C32" s="11">
        <v>58</v>
      </c>
      <c r="D32" s="11">
        <v>58</v>
      </c>
      <c r="F32" s="9"/>
      <c r="G32" s="9"/>
      <c r="H32" s="9"/>
      <c r="I32" s="9"/>
    </row>
    <row r="33" spans="1:9" ht="15.9" customHeight="1">
      <c r="A33" s="14"/>
      <c r="B33" s="10" t="s">
        <v>629</v>
      </c>
      <c r="C33" s="11">
        <v>52</v>
      </c>
      <c r="D33" s="11">
        <v>52</v>
      </c>
      <c r="F33" s="9"/>
      <c r="G33" s="9"/>
      <c r="H33" s="9"/>
      <c r="I33" s="9"/>
    </row>
    <row r="34" spans="1:9" ht="15.9" customHeight="1">
      <c r="A34" s="14"/>
      <c r="B34" s="10" t="s">
        <v>630</v>
      </c>
      <c r="C34" s="11">
        <v>102</v>
      </c>
      <c r="D34" s="11">
        <v>102</v>
      </c>
      <c r="F34" s="9"/>
      <c r="G34" s="9"/>
      <c r="H34" s="9"/>
      <c r="I34" s="9"/>
    </row>
    <row r="35" spans="1:9" ht="15.9" customHeight="1">
      <c r="A35" s="14"/>
      <c r="B35" s="10" t="s">
        <v>170</v>
      </c>
      <c r="C35" s="11">
        <v>50</v>
      </c>
      <c r="D35" s="11">
        <v>48</v>
      </c>
      <c r="F35" s="9"/>
      <c r="G35" s="9"/>
      <c r="H35" s="9"/>
      <c r="I35" s="9"/>
    </row>
    <row r="36" spans="1:9" ht="15.9" customHeight="1">
      <c r="A36" s="14"/>
      <c r="B36" s="10" t="s">
        <v>631</v>
      </c>
      <c r="C36" s="11">
        <v>50</v>
      </c>
      <c r="D36" s="11">
        <v>59</v>
      </c>
      <c r="F36" s="9"/>
      <c r="G36" s="9"/>
      <c r="H36" s="9"/>
      <c r="I36" s="9"/>
    </row>
    <row r="37" spans="1:9" ht="15.9" customHeight="1">
      <c r="A37" s="14"/>
      <c r="B37" s="10" t="s">
        <v>212</v>
      </c>
      <c r="C37" s="11">
        <v>88</v>
      </c>
      <c r="D37" s="11">
        <v>92</v>
      </c>
      <c r="F37" s="9"/>
      <c r="G37" s="9"/>
      <c r="H37" s="9"/>
      <c r="I37" s="9"/>
    </row>
    <row r="38" spans="1:9" ht="15.9" customHeight="1">
      <c r="A38" s="14"/>
      <c r="B38" s="10" t="s">
        <v>171</v>
      </c>
      <c r="C38" s="11">
        <v>85</v>
      </c>
      <c r="D38" s="11">
        <v>78</v>
      </c>
      <c r="F38" s="9"/>
      <c r="G38" s="9"/>
      <c r="H38" s="9"/>
      <c r="I38" s="9"/>
    </row>
    <row r="39" spans="1:9" ht="15.9" customHeight="1">
      <c r="A39" s="14"/>
      <c r="B39" s="10" t="s">
        <v>632</v>
      </c>
      <c r="C39" s="11">
        <v>82</v>
      </c>
      <c r="D39" s="11">
        <v>86</v>
      </c>
      <c r="F39" s="9"/>
      <c r="G39" s="9"/>
      <c r="H39" s="9"/>
      <c r="I39" s="9"/>
    </row>
    <row r="40" spans="1:9" ht="15.9" customHeight="1">
      <c r="A40" s="14"/>
      <c r="B40" s="10" t="s">
        <v>667</v>
      </c>
      <c r="C40" s="11">
        <v>91</v>
      </c>
      <c r="D40" s="11">
        <v>92</v>
      </c>
      <c r="F40" s="9"/>
      <c r="G40" s="9"/>
      <c r="H40" s="9"/>
      <c r="I40" s="9"/>
    </row>
    <row r="41" spans="1:9" ht="15.9" customHeight="1">
      <c r="A41" s="14"/>
      <c r="B41" s="10" t="s">
        <v>213</v>
      </c>
      <c r="C41" s="11">
        <v>102</v>
      </c>
      <c r="D41" s="11">
        <v>98</v>
      </c>
      <c r="F41" s="9"/>
      <c r="G41" s="9"/>
      <c r="H41" s="9"/>
      <c r="I41" s="9"/>
    </row>
    <row r="42" spans="1:9" ht="15.9" customHeight="1">
      <c r="A42" s="14"/>
      <c r="B42" s="10" t="s">
        <v>633</v>
      </c>
      <c r="C42" s="11">
        <v>78</v>
      </c>
      <c r="D42" s="11">
        <v>76</v>
      </c>
      <c r="F42" s="9"/>
      <c r="G42" s="9"/>
      <c r="H42" s="9"/>
      <c r="I42" s="9"/>
    </row>
    <row r="43" spans="1:9" ht="15.9" customHeight="1">
      <c r="A43" s="14"/>
      <c r="B43" s="10" t="s">
        <v>666</v>
      </c>
      <c r="C43" s="11">
        <v>74</v>
      </c>
      <c r="D43" s="11">
        <v>68</v>
      </c>
      <c r="F43" s="9"/>
      <c r="G43" s="9"/>
      <c r="H43" s="9"/>
      <c r="I43" s="9"/>
    </row>
    <row r="44" spans="1:9" ht="15.9" customHeight="1">
      <c r="A44" s="14"/>
      <c r="B44" s="10" t="s">
        <v>634</v>
      </c>
      <c r="C44" s="11">
        <v>105</v>
      </c>
      <c r="D44" s="11">
        <v>99</v>
      </c>
      <c r="F44" s="9"/>
      <c r="G44" s="9"/>
      <c r="H44" s="9"/>
      <c r="I44" s="9"/>
    </row>
    <row r="45" spans="1:9" ht="15.9" customHeight="1">
      <c r="A45" s="14"/>
      <c r="B45" s="10" t="s">
        <v>635</v>
      </c>
      <c r="C45" s="11">
        <v>92</v>
      </c>
      <c r="D45" s="11">
        <v>92</v>
      </c>
      <c r="F45" s="9"/>
      <c r="G45" s="9"/>
      <c r="H45" s="9"/>
      <c r="I45" s="9"/>
    </row>
    <row r="46" spans="1:9" ht="15.9" customHeight="1">
      <c r="A46" s="14"/>
      <c r="B46" s="10" t="s">
        <v>715</v>
      </c>
      <c r="C46" s="11">
        <v>78</v>
      </c>
      <c r="D46" s="11">
        <v>78</v>
      </c>
      <c r="F46" s="9"/>
      <c r="G46" s="9"/>
      <c r="H46" s="9"/>
      <c r="I46" s="9"/>
    </row>
    <row r="47" spans="1:9" ht="15.9" customHeight="1">
      <c r="A47" s="14"/>
      <c r="B47" s="10" t="s">
        <v>636</v>
      </c>
      <c r="C47" s="11">
        <v>87</v>
      </c>
      <c r="D47" s="11">
        <v>79</v>
      </c>
      <c r="F47" s="9"/>
      <c r="G47" s="9"/>
      <c r="H47" s="9"/>
      <c r="I47" s="9"/>
    </row>
    <row r="48" spans="1:9" ht="15.9" customHeight="1">
      <c r="A48" s="14"/>
      <c r="B48" s="10" t="s">
        <v>215</v>
      </c>
      <c r="C48" s="11">
        <v>80</v>
      </c>
      <c r="D48" s="11">
        <v>82</v>
      </c>
      <c r="F48" s="9"/>
      <c r="G48" s="9"/>
      <c r="H48" s="9"/>
      <c r="I48" s="9"/>
    </row>
    <row r="49" spans="1:9" ht="15.9" customHeight="1">
      <c r="A49" s="14"/>
      <c r="B49" s="10" t="s">
        <v>657</v>
      </c>
      <c r="C49" s="11">
        <v>88</v>
      </c>
      <c r="D49" s="11">
        <v>88</v>
      </c>
      <c r="F49" s="9"/>
      <c r="G49" s="9"/>
      <c r="H49" s="9"/>
      <c r="I49" s="9"/>
    </row>
    <row r="50" spans="1:9" ht="15.9" customHeight="1">
      <c r="A50" s="14"/>
      <c r="B50" s="10" t="s">
        <v>677</v>
      </c>
      <c r="C50" s="11">
        <v>36</v>
      </c>
      <c r="D50" s="11">
        <v>37</v>
      </c>
      <c r="F50" s="9"/>
      <c r="G50" s="9"/>
      <c r="H50" s="9"/>
      <c r="I50" s="9"/>
    </row>
    <row r="51" spans="1:9" ht="15.9" customHeight="1">
      <c r="A51" s="14"/>
      <c r="B51" s="10" t="s">
        <v>216</v>
      </c>
      <c r="C51" s="11">
        <v>37</v>
      </c>
      <c r="D51" s="11">
        <v>37</v>
      </c>
      <c r="F51" s="9"/>
      <c r="G51" s="9"/>
      <c r="H51" s="9"/>
      <c r="I51" s="9"/>
    </row>
    <row r="52" spans="1:9" ht="15.9" customHeight="1">
      <c r="A52" s="14"/>
      <c r="B52" s="10" t="s">
        <v>637</v>
      </c>
      <c r="C52" s="11">
        <v>102</v>
      </c>
      <c r="D52" s="11">
        <v>87</v>
      </c>
      <c r="F52" s="9"/>
      <c r="G52" s="9"/>
      <c r="H52" s="9"/>
      <c r="I52" s="9"/>
    </row>
    <row r="53" spans="1:9" ht="15.9" customHeight="1">
      <c r="A53" s="14"/>
      <c r="B53" s="10" t="s">
        <v>639</v>
      </c>
      <c r="C53" s="11">
        <v>110</v>
      </c>
      <c r="D53" s="11">
        <v>110</v>
      </c>
      <c r="F53" s="9"/>
      <c r="G53" s="9"/>
      <c r="H53" s="9"/>
      <c r="I53" s="9"/>
    </row>
    <row r="54" spans="1:9" ht="15.9" customHeight="1">
      <c r="A54" s="14"/>
      <c r="B54" s="10" t="s">
        <v>638</v>
      </c>
      <c r="C54" s="11">
        <v>101</v>
      </c>
      <c r="D54" s="11">
        <v>101</v>
      </c>
      <c r="F54" s="9"/>
      <c r="G54" s="9"/>
      <c r="H54" s="9"/>
      <c r="I54" s="9"/>
    </row>
    <row r="55" spans="1:9" ht="15.9" customHeight="1">
      <c r="A55" s="14"/>
      <c r="B55" s="10" t="s">
        <v>640</v>
      </c>
      <c r="C55" s="11">
        <v>101</v>
      </c>
      <c r="D55" s="11">
        <v>89</v>
      </c>
      <c r="F55" s="9"/>
      <c r="G55" s="9"/>
      <c r="H55" s="9"/>
      <c r="I55" s="9"/>
    </row>
    <row r="56" spans="1:9" ht="15.9" customHeight="1">
      <c r="A56" s="14"/>
      <c r="B56" s="10" t="s">
        <v>218</v>
      </c>
      <c r="C56" s="11">
        <v>90</v>
      </c>
      <c r="D56" s="11">
        <v>95</v>
      </c>
      <c r="F56" s="9"/>
      <c r="G56" s="9"/>
      <c r="H56" s="9"/>
      <c r="I56" s="9"/>
    </row>
    <row r="57" spans="1:9" ht="15.9" customHeight="1">
      <c r="A57" s="14"/>
      <c r="B57" s="10" t="s">
        <v>663</v>
      </c>
      <c r="C57" s="11">
        <v>89</v>
      </c>
      <c r="D57" s="11">
        <v>87</v>
      </c>
      <c r="F57" s="9"/>
      <c r="G57" s="9"/>
      <c r="H57" s="9"/>
      <c r="I57" s="9"/>
    </row>
    <row r="58" spans="1:9" ht="15.9" customHeight="1">
      <c r="A58" s="14"/>
      <c r="B58" s="10" t="s">
        <v>672</v>
      </c>
      <c r="C58" s="11">
        <v>64</v>
      </c>
      <c r="D58" s="11">
        <v>74</v>
      </c>
      <c r="F58" s="9"/>
      <c r="G58" s="9"/>
      <c r="H58" s="9"/>
      <c r="I58" s="9"/>
    </row>
    <row r="59" spans="1:9" ht="15.9" customHeight="1">
      <c r="A59" s="14"/>
      <c r="B59" s="10" t="s">
        <v>179</v>
      </c>
      <c r="C59" s="11">
        <v>73</v>
      </c>
      <c r="D59" s="11">
        <v>73</v>
      </c>
      <c r="F59" s="9"/>
      <c r="G59" s="9"/>
      <c r="H59" s="9"/>
      <c r="I59" s="9"/>
    </row>
    <row r="60" spans="1:9" ht="15.9" customHeight="1">
      <c r="A60" s="14"/>
      <c r="B60" s="10" t="s">
        <v>594</v>
      </c>
      <c r="C60" s="11">
        <v>105</v>
      </c>
      <c r="D60" s="11">
        <v>91</v>
      </c>
      <c r="F60" s="9"/>
      <c r="G60" s="9"/>
      <c r="H60" s="9"/>
      <c r="I60" s="9"/>
    </row>
    <row r="61" spans="1:9" ht="15.9" customHeight="1">
      <c r="A61" s="14"/>
      <c r="B61" s="10" t="s">
        <v>142</v>
      </c>
      <c r="C61" s="11">
        <v>75</v>
      </c>
      <c r="D61" s="11">
        <v>77</v>
      </c>
      <c r="F61" s="9"/>
      <c r="G61" s="9"/>
      <c r="H61" s="9"/>
      <c r="I61" s="9"/>
    </row>
    <row r="62" spans="1:9" ht="15.9" customHeight="1">
      <c r="A62" s="14"/>
      <c r="B62" s="10" t="s">
        <v>716</v>
      </c>
      <c r="C62" s="11">
        <v>58</v>
      </c>
      <c r="D62" s="11">
        <v>74</v>
      </c>
      <c r="F62" s="9"/>
      <c r="G62" s="9"/>
      <c r="H62" s="9"/>
      <c r="I62" s="9"/>
    </row>
    <row r="63" spans="1:9" ht="15.9" customHeight="1">
      <c r="A63" s="14"/>
      <c r="B63" s="10" t="s">
        <v>641</v>
      </c>
      <c r="C63" s="11">
        <v>125</v>
      </c>
      <c r="D63" s="11">
        <v>110</v>
      </c>
      <c r="F63" s="9"/>
      <c r="G63" s="9"/>
      <c r="H63" s="9"/>
      <c r="I63" s="9"/>
    </row>
    <row r="64" spans="1:9" ht="15.9" customHeight="1">
      <c r="A64" s="14"/>
      <c r="B64" s="10" t="s">
        <v>180</v>
      </c>
      <c r="C64" s="11">
        <v>98</v>
      </c>
      <c r="D64" s="11">
        <v>104</v>
      </c>
      <c r="F64" s="9"/>
      <c r="G64" s="9"/>
      <c r="H64" s="9"/>
      <c r="I64" s="9"/>
    </row>
    <row r="65" spans="1:9" ht="15.9" customHeight="1">
      <c r="A65" s="14"/>
      <c r="B65" s="10" t="s">
        <v>0</v>
      </c>
      <c r="C65" s="11">
        <v>81</v>
      </c>
      <c r="D65" s="11">
        <v>98</v>
      </c>
      <c r="F65" s="9"/>
      <c r="G65" s="9"/>
      <c r="H65" s="9"/>
      <c r="I65" s="9"/>
    </row>
    <row r="66" spans="1:9" ht="15.9" customHeight="1">
      <c r="A66" s="14"/>
      <c r="B66" s="10" t="s">
        <v>642</v>
      </c>
      <c r="C66" s="11">
        <v>71</v>
      </c>
      <c r="D66" s="11">
        <v>77</v>
      </c>
      <c r="F66" s="9"/>
      <c r="G66" s="9"/>
      <c r="H66" s="9"/>
      <c r="I66" s="9"/>
    </row>
    <row r="67" spans="1:9" ht="15.9" customHeight="1">
      <c r="A67" s="14"/>
      <c r="B67" s="10" t="s">
        <v>2</v>
      </c>
      <c r="C67" s="11">
        <v>89</v>
      </c>
      <c r="D67" s="11">
        <v>84</v>
      </c>
      <c r="F67" s="9"/>
      <c r="G67" s="9"/>
      <c r="H67" s="9"/>
      <c r="I67" s="9"/>
    </row>
    <row r="68" spans="1:9" ht="15.9" customHeight="1">
      <c r="A68" s="14"/>
      <c r="B68" s="10" t="s">
        <v>644</v>
      </c>
      <c r="C68" s="11">
        <v>94</v>
      </c>
      <c r="D68" s="11">
        <v>84</v>
      </c>
      <c r="F68" s="9"/>
      <c r="G68" s="9"/>
      <c r="H68" s="9"/>
      <c r="I68" s="9"/>
    </row>
    <row r="69" spans="1:9" ht="15.9" customHeight="1">
      <c r="A69" s="14"/>
      <c r="B69" s="10" t="s">
        <v>4</v>
      </c>
      <c r="C69" s="11">
        <v>78</v>
      </c>
      <c r="D69" s="11">
        <v>78</v>
      </c>
      <c r="F69" s="9"/>
      <c r="G69" s="9"/>
      <c r="H69" s="9"/>
      <c r="I69" s="9"/>
    </row>
    <row r="70" spans="1:9" ht="15.9" customHeight="1">
      <c r="A70" s="14"/>
      <c r="B70" s="10" t="s">
        <v>645</v>
      </c>
      <c r="C70" s="11">
        <v>79</v>
      </c>
      <c r="D70" s="11">
        <v>62</v>
      </c>
      <c r="F70" s="9"/>
      <c r="G70" s="9"/>
      <c r="H70" s="9"/>
      <c r="I70" s="9"/>
    </row>
    <row r="71" spans="1:9" ht="15.9" customHeight="1">
      <c r="A71" s="14"/>
      <c r="B71" s="10" t="s">
        <v>6</v>
      </c>
      <c r="C71" s="11">
        <v>92</v>
      </c>
      <c r="D71" s="11">
        <v>92</v>
      </c>
      <c r="F71" s="9"/>
      <c r="G71" s="9"/>
      <c r="H71" s="9"/>
      <c r="I71" s="9"/>
    </row>
    <row r="72" spans="1:9" ht="15.9" customHeight="1">
      <c r="A72" s="14"/>
      <c r="B72" s="10" t="s">
        <v>646</v>
      </c>
      <c r="C72" s="11">
        <v>84</v>
      </c>
      <c r="D72" s="11">
        <v>94</v>
      </c>
      <c r="F72" s="9"/>
      <c r="G72" s="9"/>
      <c r="H72" s="9"/>
      <c r="I72" s="9"/>
    </row>
    <row r="73" spans="1:9" ht="15.9" customHeight="1">
      <c r="A73" s="14"/>
      <c r="B73" s="10" t="s">
        <v>711</v>
      </c>
      <c r="C73" s="11">
        <v>47</v>
      </c>
      <c r="D73" s="11">
        <v>60</v>
      </c>
      <c r="F73" s="9"/>
      <c r="G73" s="9"/>
      <c r="H73" s="9"/>
      <c r="I73" s="9"/>
    </row>
    <row r="74" spans="1:9" ht="15.9" customHeight="1">
      <c r="A74" s="14"/>
      <c r="B74" s="10" t="s">
        <v>647</v>
      </c>
      <c r="C74" s="11">
        <v>92</v>
      </c>
      <c r="D74" s="11">
        <v>95</v>
      </c>
      <c r="F74" s="9"/>
      <c r="G74" s="9"/>
      <c r="H74" s="9"/>
      <c r="I74" s="9"/>
    </row>
    <row r="75" spans="1:9" ht="15.9" customHeight="1">
      <c r="A75" s="14"/>
      <c r="B75" s="10" t="s">
        <v>8</v>
      </c>
      <c r="C75" s="11">
        <v>86</v>
      </c>
      <c r="D75" s="11">
        <v>74</v>
      </c>
      <c r="F75" s="9"/>
      <c r="G75" s="9"/>
      <c r="H75" s="9"/>
      <c r="I75" s="9"/>
    </row>
    <row r="76" spans="1:9" ht="15.9" customHeight="1">
      <c r="A76" s="14"/>
      <c r="B76" s="10" t="s">
        <v>139</v>
      </c>
      <c r="C76" s="11">
        <v>113</v>
      </c>
      <c r="D76" s="11">
        <v>110</v>
      </c>
      <c r="F76" s="9"/>
      <c r="G76" s="9"/>
      <c r="H76" s="9"/>
      <c r="I76" s="9"/>
    </row>
    <row r="77" spans="1:9" ht="15.9" customHeight="1">
      <c r="A77" s="14"/>
      <c r="B77" s="10" t="s">
        <v>561</v>
      </c>
      <c r="C77" s="11">
        <v>100</v>
      </c>
      <c r="D77" s="11">
        <v>95</v>
      </c>
      <c r="F77" s="9"/>
      <c r="G77" s="9"/>
      <c r="H77" s="9"/>
      <c r="I77" s="9"/>
    </row>
    <row r="78" spans="1:9" ht="15.9" customHeight="1">
      <c r="A78" s="14"/>
      <c r="B78" s="10" t="s">
        <v>648</v>
      </c>
      <c r="C78" s="11">
        <v>105</v>
      </c>
      <c r="D78" s="11">
        <v>106</v>
      </c>
      <c r="F78" s="9"/>
      <c r="G78" s="9"/>
      <c r="H78" s="9"/>
      <c r="I78" s="9"/>
    </row>
    <row r="79" spans="1:9" ht="15.9" customHeight="1">
      <c r="A79" s="14"/>
      <c r="B79" s="10" t="s">
        <v>649</v>
      </c>
      <c r="C79" s="11">
        <v>105</v>
      </c>
      <c r="D79" s="11">
        <v>105</v>
      </c>
      <c r="F79" s="9"/>
      <c r="G79" s="9"/>
      <c r="H79" s="9"/>
      <c r="I79" s="9"/>
    </row>
    <row r="80" spans="1:9" ht="15.9" customHeight="1">
      <c r="A80" s="14"/>
      <c r="B80" s="10" t="s">
        <v>12</v>
      </c>
      <c r="C80" s="11">
        <v>108</v>
      </c>
      <c r="D80" s="11">
        <v>110</v>
      </c>
      <c r="F80" s="9"/>
      <c r="G80" s="9"/>
      <c r="H80" s="9"/>
      <c r="I80" s="9"/>
    </row>
    <row r="81" spans="1:9" ht="15.9" customHeight="1">
      <c r="A81" s="14"/>
      <c r="B81" s="10" t="s">
        <v>13</v>
      </c>
      <c r="C81" s="11">
        <v>70</v>
      </c>
      <c r="D81" s="11">
        <v>70</v>
      </c>
      <c r="F81" s="9"/>
      <c r="G81" s="9"/>
      <c r="H81" s="9"/>
      <c r="I81" s="9"/>
    </row>
    <row r="82" spans="1:9" ht="15.9" customHeight="1">
      <c r="A82" s="14"/>
      <c r="B82" s="10" t="s">
        <v>650</v>
      </c>
      <c r="C82" s="11">
        <v>63</v>
      </c>
      <c r="D82" s="11">
        <v>63</v>
      </c>
      <c r="F82" s="9"/>
      <c r="G82" s="9"/>
      <c r="H82" s="9"/>
      <c r="I82" s="9"/>
    </row>
    <row r="83" spans="1:9" ht="15.9" customHeight="1">
      <c r="A83" s="14"/>
      <c r="B83" s="10" t="s">
        <v>643</v>
      </c>
      <c r="C83" s="11">
        <v>87</v>
      </c>
      <c r="D83" s="11">
        <v>92</v>
      </c>
      <c r="F83" s="9"/>
      <c r="G83" s="9"/>
      <c r="H83" s="9"/>
      <c r="I83" s="9"/>
    </row>
    <row r="84" spans="1:9" ht="15.9" customHeight="1">
      <c r="A84" s="14"/>
      <c r="B84" s="10" t="s">
        <v>15</v>
      </c>
      <c r="C84" s="11">
        <v>97</v>
      </c>
      <c r="D84" s="11">
        <v>73</v>
      </c>
      <c r="F84" s="9"/>
      <c r="G84" s="9"/>
      <c r="H84" s="9"/>
      <c r="I84" s="9"/>
    </row>
    <row r="85" spans="1:9" ht="15.9" customHeight="1">
      <c r="A85" s="14"/>
      <c r="B85" s="10" t="s">
        <v>16</v>
      </c>
      <c r="C85" s="11">
        <v>74</v>
      </c>
      <c r="D85" s="11">
        <v>76</v>
      </c>
      <c r="F85" s="9"/>
      <c r="G85" s="9"/>
      <c r="H85" s="9"/>
      <c r="I85" s="9"/>
    </row>
    <row r="86" spans="1:9" ht="15.9" customHeight="1">
      <c r="A86" s="14"/>
      <c r="B86" s="10" t="s">
        <v>651</v>
      </c>
      <c r="C86" s="11">
        <v>78</v>
      </c>
      <c r="D86" s="11">
        <v>81</v>
      </c>
      <c r="F86" s="9"/>
      <c r="G86" s="9"/>
      <c r="H86" s="9"/>
      <c r="I86" s="9"/>
    </row>
    <row r="87" spans="1:9" ht="15.9" customHeight="1">
      <c r="A87" s="14"/>
      <c r="B87" s="10" t="s">
        <v>652</v>
      </c>
      <c r="C87" s="11">
        <v>125</v>
      </c>
      <c r="D87" s="11">
        <v>110</v>
      </c>
      <c r="F87" s="9"/>
      <c r="G87" s="9"/>
      <c r="H87" s="9"/>
      <c r="I87" s="9"/>
    </row>
    <row r="88" spans="1:9" ht="15.9" customHeight="1">
      <c r="A88" s="14"/>
      <c r="B88" s="10" t="s">
        <v>17</v>
      </c>
      <c r="C88" s="11">
        <v>95</v>
      </c>
      <c r="D88" s="11">
        <v>77</v>
      </c>
      <c r="F88" s="9"/>
      <c r="G88" s="9"/>
      <c r="H88" s="9"/>
      <c r="I88" s="9"/>
    </row>
    <row r="89" spans="1:9" ht="15.9" customHeight="1">
      <c r="A89" s="14"/>
      <c r="B89" s="10" t="s">
        <v>19</v>
      </c>
      <c r="C89" s="11">
        <v>104</v>
      </c>
      <c r="D89" s="11">
        <v>98</v>
      </c>
      <c r="F89" s="9"/>
      <c r="G89" s="9"/>
      <c r="H89" s="9"/>
      <c r="I89" s="9"/>
    </row>
    <row r="90" spans="1:9" ht="15.9" customHeight="1">
      <c r="A90" s="14"/>
      <c r="B90" s="10" t="s">
        <v>20</v>
      </c>
      <c r="C90" s="11">
        <v>94</v>
      </c>
      <c r="D90" s="11">
        <v>80</v>
      </c>
      <c r="F90" s="9"/>
      <c r="G90" s="9"/>
      <c r="H90" s="9"/>
      <c r="I90" s="9"/>
    </row>
    <row r="91" spans="1:9" ht="15.9" customHeight="1">
      <c r="A91" s="14"/>
      <c r="B91" s="10" t="s">
        <v>21</v>
      </c>
      <c r="C91" s="11">
        <v>88</v>
      </c>
      <c r="D91" s="11">
        <v>98</v>
      </c>
      <c r="F91" s="9"/>
      <c r="G91" s="9"/>
      <c r="H91" s="9"/>
      <c r="I91" s="9"/>
    </row>
    <row r="92" spans="1:9" ht="15.9" customHeight="1">
      <c r="A92" s="14"/>
      <c r="B92" s="10" t="s">
        <v>653</v>
      </c>
      <c r="C92" s="11">
        <v>86</v>
      </c>
      <c r="D92" s="11">
        <v>86</v>
      </c>
      <c r="F92" s="9"/>
      <c r="G92" s="9"/>
      <c r="H92" s="9"/>
      <c r="I92" s="9"/>
    </row>
    <row r="93" spans="1:9" ht="15.9" customHeight="1">
      <c r="A93" s="14"/>
      <c r="B93" s="10" t="s">
        <v>654</v>
      </c>
      <c r="C93" s="11">
        <v>69</v>
      </c>
      <c r="D93" s="11">
        <v>69</v>
      </c>
      <c r="F93" s="9"/>
      <c r="G93" s="9"/>
      <c r="H93" s="9"/>
      <c r="I93" s="9"/>
    </row>
    <row r="94" spans="1:9" ht="15.9" customHeight="1">
      <c r="A94" s="14"/>
      <c r="B94" s="10" t="s">
        <v>24</v>
      </c>
      <c r="C94" s="11">
        <v>78</v>
      </c>
      <c r="D94" s="11">
        <v>78</v>
      </c>
      <c r="F94" s="9"/>
      <c r="G94" s="9"/>
      <c r="H94" s="9"/>
      <c r="I94" s="9"/>
    </row>
    <row r="95" spans="1:9" ht="15.9" customHeight="1">
      <c r="A95" s="14"/>
      <c r="B95" s="10" t="s">
        <v>655</v>
      </c>
      <c r="C95" s="11">
        <v>86</v>
      </c>
      <c r="D95" s="11">
        <v>86</v>
      </c>
      <c r="F95" s="9"/>
      <c r="G95" s="9"/>
      <c r="H95" s="9"/>
      <c r="I95" s="9"/>
    </row>
    <row r="96" spans="1:9" ht="15.9" customHeight="1">
      <c r="A96" s="14"/>
      <c r="B96" s="10" t="s">
        <v>26</v>
      </c>
      <c r="C96" s="11">
        <v>61</v>
      </c>
      <c r="D96" s="11">
        <v>65</v>
      </c>
      <c r="F96" s="9"/>
      <c r="G96" s="9"/>
      <c r="H96" s="9"/>
      <c r="I96" s="9"/>
    </row>
    <row r="97" spans="1:9" ht="15.9" customHeight="1">
      <c r="A97" s="14"/>
      <c r="B97" s="10" t="s">
        <v>656</v>
      </c>
      <c r="C97" s="11">
        <v>57</v>
      </c>
      <c r="D97" s="11">
        <v>70</v>
      </c>
      <c r="F97" s="9"/>
      <c r="G97" s="9"/>
      <c r="H97" s="9"/>
      <c r="I97" s="9"/>
    </row>
    <row r="98" spans="1:9" ht="15.9" customHeight="1">
      <c r="A98" s="14"/>
      <c r="B98" s="10" t="s">
        <v>659</v>
      </c>
      <c r="C98" s="11">
        <v>104</v>
      </c>
      <c r="D98" s="11">
        <v>104</v>
      </c>
      <c r="F98" s="9"/>
      <c r="G98" s="9"/>
      <c r="H98" s="9"/>
      <c r="I98" s="9"/>
    </row>
    <row r="99" spans="1:9" ht="15.9" customHeight="1">
      <c r="A99" s="14"/>
      <c r="B99" s="10" t="s">
        <v>28</v>
      </c>
      <c r="C99" s="11">
        <v>68</v>
      </c>
      <c r="D99" s="11">
        <v>68</v>
      </c>
      <c r="F99" s="9"/>
      <c r="G99" s="9"/>
      <c r="H99" s="9"/>
      <c r="I99" s="9"/>
    </row>
    <row r="100" spans="1:9" ht="15.9" customHeight="1">
      <c r="A100" s="14"/>
      <c r="B100" s="10" t="s">
        <v>660</v>
      </c>
      <c r="C100" s="11">
        <v>95</v>
      </c>
      <c r="D100" s="11">
        <v>71</v>
      </c>
      <c r="F100" s="9"/>
      <c r="G100" s="9"/>
      <c r="H100" s="9"/>
      <c r="I100" s="9"/>
    </row>
    <row r="101" spans="1:9" ht="15.9" customHeight="1">
      <c r="A101" s="14"/>
      <c r="B101" s="10" t="s">
        <v>31</v>
      </c>
      <c r="C101" s="11">
        <v>71</v>
      </c>
      <c r="D101" s="11">
        <v>71</v>
      </c>
      <c r="F101" s="9"/>
      <c r="G101" s="9"/>
      <c r="H101" s="9"/>
      <c r="I101" s="9"/>
    </row>
    <row r="102" spans="1:9" ht="15.9" customHeight="1">
      <c r="A102" s="14"/>
      <c r="B102" s="10" t="s">
        <v>562</v>
      </c>
      <c r="C102" s="11">
        <v>85</v>
      </c>
      <c r="D102" s="11">
        <v>71</v>
      </c>
      <c r="F102" s="9"/>
      <c r="G102" s="9"/>
      <c r="H102" s="9"/>
      <c r="I102" s="9"/>
    </row>
    <row r="103" spans="1:9" ht="15.9" customHeight="1">
      <c r="A103" s="14"/>
      <c r="B103" s="10" t="s">
        <v>658</v>
      </c>
      <c r="C103" s="11">
        <v>105</v>
      </c>
      <c r="D103" s="11">
        <v>108</v>
      </c>
      <c r="F103" s="9"/>
      <c r="G103" s="9"/>
      <c r="H103" s="9"/>
      <c r="I103" s="9"/>
    </row>
    <row r="104" spans="1:9" ht="15.9" customHeight="1">
      <c r="A104" s="14"/>
      <c r="B104" s="10" t="s">
        <v>661</v>
      </c>
      <c r="C104" s="11">
        <v>112</v>
      </c>
      <c r="D104" s="11">
        <v>104</v>
      </c>
      <c r="F104" s="9"/>
      <c r="G104" s="9"/>
      <c r="H104" s="9"/>
      <c r="I104" s="9"/>
    </row>
    <row r="105" spans="1:9" ht="15.9" customHeight="1">
      <c r="A105" s="14"/>
      <c r="B105" s="10" t="s">
        <v>662</v>
      </c>
      <c r="C105" s="11">
        <v>85</v>
      </c>
      <c r="D105" s="11">
        <v>87</v>
      </c>
      <c r="F105" s="9"/>
      <c r="G105" s="9"/>
      <c r="H105" s="9"/>
      <c r="I105" s="9"/>
    </row>
    <row r="106" spans="1:9" ht="15.9" customHeight="1">
      <c r="A106" s="14"/>
      <c r="B106" s="10" t="s">
        <v>32</v>
      </c>
      <c r="C106" s="11">
        <v>85</v>
      </c>
      <c r="D106" s="11">
        <v>91</v>
      </c>
      <c r="F106" s="9"/>
      <c r="G106" s="9"/>
      <c r="H106" s="9"/>
      <c r="I106" s="9"/>
    </row>
    <row r="107" spans="1:9" ht="15.9" customHeight="1">
      <c r="A107" s="14"/>
      <c r="B107" s="10" t="s">
        <v>221</v>
      </c>
      <c r="C107" s="11">
        <v>105</v>
      </c>
      <c r="D107" s="11">
        <v>86</v>
      </c>
      <c r="F107" s="9"/>
      <c r="G107" s="9"/>
      <c r="H107" s="9"/>
      <c r="I107" s="9"/>
    </row>
    <row r="108" spans="1:9" ht="15.9" customHeight="1">
      <c r="A108" s="14"/>
      <c r="B108" s="10" t="s">
        <v>665</v>
      </c>
      <c r="C108" s="11">
        <v>81</v>
      </c>
      <c r="D108" s="11">
        <v>81</v>
      </c>
      <c r="F108" s="9"/>
      <c r="G108" s="9"/>
      <c r="H108" s="9"/>
      <c r="I108" s="9"/>
    </row>
    <row r="109" spans="1:9" ht="15.9" customHeight="1">
      <c r="A109" s="14"/>
      <c r="B109" s="10" t="s">
        <v>563</v>
      </c>
      <c r="C109" s="11">
        <v>77</v>
      </c>
      <c r="D109" s="11">
        <v>77</v>
      </c>
      <c r="F109" s="9"/>
      <c r="G109" s="9"/>
      <c r="H109" s="9"/>
      <c r="I109" s="9"/>
    </row>
    <row r="110" spans="1:9" ht="15.9" customHeight="1">
      <c r="A110" s="14"/>
      <c r="B110" s="10" t="s">
        <v>564</v>
      </c>
      <c r="C110" s="11">
        <v>86</v>
      </c>
      <c r="D110" s="11">
        <v>84</v>
      </c>
      <c r="F110" s="9"/>
      <c r="G110" s="9"/>
      <c r="H110" s="9"/>
      <c r="I110" s="9"/>
    </row>
    <row r="111" spans="1:9" ht="15.9" customHeight="1">
      <c r="A111" s="14"/>
      <c r="B111" s="10" t="s">
        <v>39</v>
      </c>
      <c r="C111" s="11">
        <v>31</v>
      </c>
      <c r="D111" s="11">
        <v>32</v>
      </c>
      <c r="F111" s="9"/>
      <c r="G111" s="9"/>
      <c r="H111" s="9"/>
      <c r="I111" s="9"/>
    </row>
    <row r="112" spans="1:9" ht="15.9" customHeight="1">
      <c r="A112" s="14"/>
      <c r="B112" s="10" t="s">
        <v>670</v>
      </c>
      <c r="C112" s="11">
        <v>57</v>
      </c>
      <c r="D112" s="11">
        <v>49</v>
      </c>
      <c r="F112" s="9"/>
      <c r="G112" s="9"/>
      <c r="H112" s="9"/>
      <c r="I112" s="9"/>
    </row>
    <row r="113" spans="1:9" ht="15.9" customHeight="1">
      <c r="A113" s="14"/>
      <c r="B113" s="10" t="s">
        <v>671</v>
      </c>
      <c r="C113" s="11">
        <v>86</v>
      </c>
      <c r="D113" s="11">
        <v>86</v>
      </c>
      <c r="F113" s="9"/>
      <c r="G113" s="9"/>
      <c r="H113" s="9"/>
      <c r="I113" s="9"/>
    </row>
    <row r="114" spans="1:9" ht="15.9" customHeight="1">
      <c r="A114" s="14"/>
      <c r="B114" s="10" t="s">
        <v>185</v>
      </c>
      <c r="C114" s="11">
        <v>67</v>
      </c>
      <c r="D114" s="11">
        <v>56</v>
      </c>
      <c r="F114" s="9"/>
      <c r="G114" s="9"/>
      <c r="H114" s="9"/>
      <c r="I114" s="9"/>
    </row>
    <row r="115" spans="1:9" ht="15.9" customHeight="1">
      <c r="A115" s="14"/>
      <c r="B115" s="10" t="s">
        <v>669</v>
      </c>
      <c r="C115" s="11">
        <v>109</v>
      </c>
      <c r="D115" s="11">
        <v>96</v>
      </c>
      <c r="F115" s="9"/>
      <c r="G115" s="9"/>
      <c r="H115" s="9"/>
      <c r="I115" s="9"/>
    </row>
    <row r="116" spans="1:9" ht="15.9" customHeight="1">
      <c r="A116" s="14"/>
      <c r="B116" s="10" t="s">
        <v>668</v>
      </c>
      <c r="C116" s="11">
        <v>63</v>
      </c>
      <c r="D116" s="11">
        <v>63</v>
      </c>
      <c r="F116" s="9"/>
      <c r="G116" s="9"/>
      <c r="H116" s="9"/>
      <c r="I116" s="9"/>
    </row>
    <row r="117" spans="1:9" ht="15.9" customHeight="1">
      <c r="A117" s="14"/>
      <c r="B117" s="10" t="s">
        <v>41</v>
      </c>
      <c r="C117" s="11">
        <v>82</v>
      </c>
      <c r="D117" s="11">
        <v>69</v>
      </c>
      <c r="F117" s="9"/>
      <c r="G117" s="9"/>
      <c r="H117" s="9"/>
      <c r="I117" s="9"/>
    </row>
    <row r="118" spans="1:9" ht="15.9" customHeight="1">
      <c r="A118" s="14"/>
      <c r="B118" s="10" t="s">
        <v>673</v>
      </c>
      <c r="C118" s="11">
        <v>75</v>
      </c>
      <c r="D118" s="11">
        <v>83</v>
      </c>
      <c r="F118" s="9"/>
      <c r="G118" s="9"/>
      <c r="H118" s="9"/>
      <c r="I118" s="9"/>
    </row>
    <row r="119" spans="1:9" ht="15.9" customHeight="1">
      <c r="A119" s="14"/>
      <c r="B119" s="10" t="s">
        <v>674</v>
      </c>
      <c r="C119" s="11">
        <v>120</v>
      </c>
      <c r="D119" s="11">
        <v>98</v>
      </c>
      <c r="F119" s="9"/>
      <c r="G119" s="9"/>
      <c r="H119" s="9"/>
      <c r="I119" s="9"/>
    </row>
    <row r="120" spans="1:9" ht="15.9" customHeight="1">
      <c r="A120" s="14"/>
      <c r="B120" s="10" t="s">
        <v>42</v>
      </c>
      <c r="C120" s="11">
        <v>47</v>
      </c>
      <c r="D120" s="11">
        <v>47</v>
      </c>
      <c r="F120" s="9"/>
      <c r="G120" s="9"/>
      <c r="H120" s="9"/>
      <c r="I120" s="9"/>
    </row>
    <row r="121" spans="1:9" ht="15.9" customHeight="1">
      <c r="A121" s="14"/>
      <c r="B121" s="10" t="s">
        <v>50</v>
      </c>
      <c r="C121" s="11">
        <v>120</v>
      </c>
      <c r="D121" s="11">
        <v>110</v>
      </c>
      <c r="F121" s="9"/>
      <c r="G121" s="9"/>
      <c r="H121" s="9"/>
      <c r="I121" s="9"/>
    </row>
    <row r="122" spans="1:9" ht="15.9" customHeight="1">
      <c r="A122" s="14"/>
      <c r="B122" s="10" t="s">
        <v>675</v>
      </c>
      <c r="C122" s="11">
        <v>66</v>
      </c>
      <c r="D122" s="11">
        <v>53</v>
      </c>
      <c r="F122" s="9"/>
      <c r="G122" s="9"/>
      <c r="H122" s="9"/>
      <c r="I122" s="9"/>
    </row>
    <row r="123" spans="1:9" ht="15.9" customHeight="1">
      <c r="A123" s="14"/>
      <c r="B123" s="10" t="s">
        <v>235</v>
      </c>
      <c r="C123" s="11">
        <v>120</v>
      </c>
      <c r="D123" s="11">
        <v>110</v>
      </c>
      <c r="F123" s="9"/>
      <c r="G123" s="9"/>
      <c r="H123" s="9"/>
      <c r="I123" s="9"/>
    </row>
    <row r="124" spans="1:9" ht="15.9" customHeight="1">
      <c r="A124" s="14"/>
      <c r="B124" s="10" t="s">
        <v>676</v>
      </c>
      <c r="C124" s="11">
        <v>67</v>
      </c>
      <c r="D124" s="11">
        <v>77</v>
      </c>
      <c r="F124" s="9"/>
      <c r="G124" s="9"/>
      <c r="H124" s="9"/>
      <c r="I124" s="9"/>
    </row>
    <row r="125" spans="1:9" ht="15.9" customHeight="1">
      <c r="A125" s="14"/>
      <c r="B125" s="10" t="s">
        <v>565</v>
      </c>
      <c r="C125" s="11">
        <v>105</v>
      </c>
      <c r="D125" s="11">
        <v>107</v>
      </c>
      <c r="F125" s="9"/>
      <c r="G125" s="9"/>
      <c r="H125" s="9"/>
      <c r="I125" s="9"/>
    </row>
    <row r="126" spans="1:9" ht="15.9" customHeight="1">
      <c r="A126" s="14"/>
      <c r="B126" s="10" t="s">
        <v>566</v>
      </c>
      <c r="C126" s="11">
        <v>84</v>
      </c>
      <c r="D126" s="11">
        <v>82</v>
      </c>
      <c r="F126" s="9"/>
      <c r="G126" s="9"/>
      <c r="H126" s="9"/>
      <c r="I126" s="9"/>
    </row>
    <row r="127" spans="1:9" ht="15.9" customHeight="1">
      <c r="A127" s="14"/>
      <c r="B127" s="10" t="s">
        <v>54</v>
      </c>
      <c r="C127" s="11">
        <v>66</v>
      </c>
      <c r="D127" s="11">
        <v>66</v>
      </c>
      <c r="F127" s="9"/>
      <c r="G127" s="9"/>
      <c r="H127" s="9"/>
      <c r="I127" s="9"/>
    </row>
    <row r="128" spans="1:9" ht="15.9" customHeight="1">
      <c r="A128" s="14"/>
      <c r="B128" s="10" t="s">
        <v>679</v>
      </c>
      <c r="C128" s="11">
        <v>64</v>
      </c>
      <c r="D128" s="11">
        <v>64</v>
      </c>
      <c r="F128" s="9"/>
      <c r="G128" s="9"/>
      <c r="H128" s="9"/>
      <c r="I128" s="9"/>
    </row>
    <row r="129" spans="1:9" ht="15.9" customHeight="1">
      <c r="A129" s="14"/>
      <c r="B129" s="10" t="s">
        <v>567</v>
      </c>
      <c r="C129" s="11">
        <v>83</v>
      </c>
      <c r="D129" s="11">
        <v>62</v>
      </c>
      <c r="F129" s="9"/>
      <c r="G129" s="9"/>
      <c r="H129" s="9"/>
      <c r="I129" s="9"/>
    </row>
    <row r="130" spans="1:9" ht="15.9" customHeight="1">
      <c r="A130" s="14"/>
      <c r="B130" s="10" t="s">
        <v>57</v>
      </c>
      <c r="C130" s="11">
        <v>87</v>
      </c>
      <c r="D130" s="11">
        <v>96</v>
      </c>
      <c r="F130" s="9"/>
      <c r="G130" s="9"/>
      <c r="H130" s="9"/>
      <c r="I130" s="9"/>
    </row>
    <row r="131" spans="1:9" ht="15.9" customHeight="1">
      <c r="A131" s="14"/>
      <c r="B131" s="10" t="s">
        <v>141</v>
      </c>
      <c r="C131" s="11">
        <v>78</v>
      </c>
      <c r="D131" s="11">
        <v>82</v>
      </c>
      <c r="F131" s="9"/>
      <c r="G131" s="9"/>
      <c r="H131" s="9"/>
      <c r="I131" s="9"/>
    </row>
    <row r="132" spans="1:9" ht="15.9" customHeight="1">
      <c r="A132" s="14"/>
      <c r="B132" s="10" t="s">
        <v>681</v>
      </c>
      <c r="C132" s="11">
        <v>78</v>
      </c>
      <c r="D132" s="11">
        <v>66</v>
      </c>
      <c r="F132" s="9"/>
      <c r="G132" s="9"/>
      <c r="H132" s="9"/>
      <c r="I132" s="9"/>
    </row>
    <row r="133" spans="1:9" ht="15.9" customHeight="1">
      <c r="A133" s="14"/>
      <c r="B133" s="10" t="s">
        <v>60</v>
      </c>
      <c r="C133" s="11">
        <v>105</v>
      </c>
      <c r="D133" s="11">
        <v>101</v>
      </c>
      <c r="F133" s="9"/>
      <c r="G133" s="9"/>
      <c r="H133" s="9"/>
      <c r="I133" s="9"/>
    </row>
    <row r="134" spans="1:9" ht="15.9" customHeight="1">
      <c r="A134" s="14"/>
      <c r="B134" s="10" t="s">
        <v>682</v>
      </c>
      <c r="C134" s="11">
        <v>63</v>
      </c>
      <c r="D134" s="11">
        <v>63</v>
      </c>
      <c r="F134" s="9"/>
      <c r="G134" s="9"/>
      <c r="H134" s="9"/>
      <c r="I134" s="9"/>
    </row>
    <row r="135" spans="1:9" ht="15.9" customHeight="1">
      <c r="A135" s="14"/>
      <c r="B135" s="10" t="s">
        <v>62</v>
      </c>
      <c r="C135" s="11">
        <v>70</v>
      </c>
      <c r="D135" s="11">
        <v>74</v>
      </c>
      <c r="F135" s="9"/>
      <c r="G135" s="9"/>
      <c r="H135" s="9"/>
      <c r="I135" s="9"/>
    </row>
    <row r="136" spans="1:9" ht="15.9" customHeight="1">
      <c r="A136" s="14"/>
      <c r="B136" s="10" t="s">
        <v>595</v>
      </c>
      <c r="C136" s="11">
        <v>105</v>
      </c>
      <c r="D136" s="11">
        <v>104</v>
      </c>
      <c r="F136" s="9"/>
      <c r="G136" s="9"/>
      <c r="H136" s="9"/>
      <c r="I136" s="9"/>
    </row>
    <row r="137" spans="1:9" ht="15.9" customHeight="1">
      <c r="A137" s="14"/>
      <c r="B137" s="10" t="s">
        <v>63</v>
      </c>
      <c r="C137" s="11">
        <v>77</v>
      </c>
      <c r="D137" s="11">
        <v>79</v>
      </c>
      <c r="F137" s="9"/>
      <c r="G137" s="9"/>
      <c r="H137" s="9"/>
      <c r="I137" s="9"/>
    </row>
    <row r="138" spans="1:9" ht="15.9" customHeight="1">
      <c r="A138" s="14"/>
      <c r="B138" s="10" t="s">
        <v>683</v>
      </c>
      <c r="C138" s="11">
        <v>92</v>
      </c>
      <c r="D138" s="11">
        <v>78</v>
      </c>
      <c r="F138" s="9"/>
      <c r="G138" s="9"/>
      <c r="H138" s="9"/>
      <c r="I138" s="9"/>
    </row>
    <row r="139" spans="1:9" ht="15.9" customHeight="1">
      <c r="A139" s="14"/>
      <c r="B139" s="10" t="s">
        <v>684</v>
      </c>
      <c r="C139" s="11">
        <v>60</v>
      </c>
      <c r="D139" s="11">
        <v>60</v>
      </c>
      <c r="F139" s="9"/>
      <c r="G139" s="9"/>
      <c r="H139" s="9"/>
      <c r="I139" s="9"/>
    </row>
    <row r="140" spans="1:9" ht="15.9" customHeight="1">
      <c r="A140" s="14"/>
      <c r="B140" s="10" t="s">
        <v>66</v>
      </c>
      <c r="C140" s="11">
        <v>95</v>
      </c>
      <c r="D140" s="11">
        <v>95</v>
      </c>
      <c r="F140" s="9"/>
      <c r="G140" s="9"/>
      <c r="H140" s="9"/>
      <c r="I140" s="9"/>
    </row>
    <row r="141" spans="1:9" ht="15.9" customHeight="1">
      <c r="A141" s="14"/>
      <c r="B141" s="10" t="s">
        <v>685</v>
      </c>
      <c r="C141" s="11">
        <v>67</v>
      </c>
      <c r="D141" s="11">
        <v>72</v>
      </c>
      <c r="F141" s="9"/>
      <c r="G141" s="9"/>
      <c r="H141" s="9"/>
      <c r="I141" s="9"/>
    </row>
    <row r="142" spans="1:9" ht="15.9" customHeight="1">
      <c r="A142" s="14"/>
      <c r="B142" s="10" t="s">
        <v>186</v>
      </c>
      <c r="C142" s="11">
        <v>53</v>
      </c>
      <c r="D142" s="11">
        <v>58</v>
      </c>
      <c r="F142" s="9"/>
      <c r="G142" s="9"/>
      <c r="H142" s="9"/>
      <c r="I142" s="9"/>
    </row>
    <row r="143" spans="1:9" ht="15.9" customHeight="1">
      <c r="A143" s="14"/>
      <c r="B143" s="10" t="s">
        <v>68</v>
      </c>
      <c r="C143" s="11">
        <v>64</v>
      </c>
      <c r="D143" s="11">
        <v>64</v>
      </c>
      <c r="F143" s="9"/>
      <c r="G143" s="9"/>
      <c r="H143" s="9"/>
      <c r="I143" s="9"/>
    </row>
    <row r="144" spans="1:9" ht="15.9" customHeight="1">
      <c r="A144" s="14"/>
      <c r="B144" s="10" t="s">
        <v>680</v>
      </c>
      <c r="C144" s="11">
        <v>88</v>
      </c>
      <c r="D144" s="11">
        <v>80</v>
      </c>
      <c r="F144" s="9"/>
      <c r="G144" s="9"/>
      <c r="H144" s="9"/>
      <c r="I144" s="9"/>
    </row>
    <row r="145" spans="1:9" ht="15.9" customHeight="1">
      <c r="A145" s="14"/>
      <c r="B145" s="10" t="s">
        <v>69</v>
      </c>
      <c r="C145" s="11">
        <v>83</v>
      </c>
      <c r="D145" s="11">
        <v>83</v>
      </c>
      <c r="F145" s="9"/>
      <c r="G145" s="9"/>
      <c r="H145" s="9"/>
      <c r="I145" s="9"/>
    </row>
    <row r="146" spans="1:9" ht="15.9" customHeight="1">
      <c r="A146" s="14"/>
      <c r="B146" s="10" t="s">
        <v>70</v>
      </c>
      <c r="C146" s="11">
        <v>72</v>
      </c>
      <c r="D146" s="11">
        <v>61</v>
      </c>
      <c r="F146" s="9"/>
      <c r="G146" s="9"/>
      <c r="H146" s="9"/>
      <c r="I146" s="9"/>
    </row>
    <row r="147" spans="1:9" ht="15.9" customHeight="1">
      <c r="A147" s="14"/>
      <c r="B147" s="10" t="s">
        <v>686</v>
      </c>
      <c r="C147" s="11">
        <v>58</v>
      </c>
      <c r="D147" s="11">
        <v>58</v>
      </c>
      <c r="F147" s="9"/>
      <c r="G147" s="9"/>
      <c r="H147" s="9"/>
      <c r="I147" s="9"/>
    </row>
    <row r="148" spans="1:9" ht="15.9" customHeight="1">
      <c r="A148" s="14"/>
      <c r="B148" s="10" t="s">
        <v>72</v>
      </c>
      <c r="C148" s="11">
        <v>63</v>
      </c>
      <c r="D148" s="11">
        <v>53</v>
      </c>
      <c r="F148" s="9"/>
      <c r="G148" s="9"/>
      <c r="H148" s="9"/>
      <c r="I148" s="9"/>
    </row>
    <row r="149" spans="1:9" ht="15.9" customHeight="1">
      <c r="A149" s="14"/>
      <c r="B149" s="10" t="s">
        <v>73</v>
      </c>
      <c r="C149" s="11">
        <v>79</v>
      </c>
      <c r="D149" s="205">
        <v>71</v>
      </c>
      <c r="F149" s="9"/>
      <c r="G149" s="9"/>
      <c r="H149" s="9"/>
      <c r="I149" s="9"/>
    </row>
    <row r="150" spans="1:9" ht="15.9" customHeight="1">
      <c r="A150" s="14"/>
      <c r="B150" s="10" t="s">
        <v>687</v>
      </c>
      <c r="C150" s="11">
        <v>98</v>
      </c>
      <c r="D150" s="11">
        <v>103</v>
      </c>
      <c r="F150" s="9"/>
      <c r="G150" s="9"/>
      <c r="H150" s="9"/>
      <c r="I150" s="9"/>
    </row>
    <row r="151" spans="1:9" ht="15.9" customHeight="1">
      <c r="A151" s="14"/>
      <c r="B151" s="10" t="s">
        <v>688</v>
      </c>
      <c r="C151" s="11">
        <v>92</v>
      </c>
      <c r="D151" s="11">
        <v>95</v>
      </c>
      <c r="F151" s="9"/>
      <c r="G151" s="9"/>
      <c r="H151" s="9"/>
      <c r="I151" s="9"/>
    </row>
    <row r="152" spans="1:9" ht="15.9" customHeight="1">
      <c r="A152" s="14"/>
      <c r="B152" s="10" t="s">
        <v>689</v>
      </c>
      <c r="C152" s="11">
        <v>88</v>
      </c>
      <c r="D152" s="11">
        <v>97</v>
      </c>
      <c r="F152" s="9"/>
      <c r="G152" s="9"/>
      <c r="H152" s="9"/>
      <c r="I152" s="9"/>
    </row>
    <row r="153" spans="1:9" ht="15.9" customHeight="1">
      <c r="A153" s="14"/>
      <c r="B153" s="10" t="s">
        <v>74</v>
      </c>
      <c r="C153" s="11">
        <v>66</v>
      </c>
      <c r="D153" s="11">
        <v>66</v>
      </c>
      <c r="F153" s="9"/>
      <c r="G153" s="9"/>
      <c r="H153" s="9"/>
      <c r="I153" s="9"/>
    </row>
    <row r="154" spans="1:9" ht="15.9" customHeight="1">
      <c r="A154" s="14"/>
      <c r="B154" s="10" t="s">
        <v>77</v>
      </c>
      <c r="C154" s="11">
        <v>73</v>
      </c>
      <c r="D154" s="11">
        <v>73</v>
      </c>
      <c r="F154" s="9"/>
      <c r="G154" s="9"/>
      <c r="H154" s="9"/>
      <c r="I154" s="9"/>
    </row>
    <row r="155" spans="1:9" ht="15.9" customHeight="1">
      <c r="A155" s="14"/>
      <c r="B155" s="10" t="s">
        <v>78</v>
      </c>
      <c r="C155" s="11">
        <v>78</v>
      </c>
      <c r="D155" s="11">
        <v>59</v>
      </c>
      <c r="F155" s="9"/>
      <c r="G155" s="9"/>
      <c r="H155" s="9"/>
      <c r="I155" s="9"/>
    </row>
    <row r="156" spans="1:9" ht="15.9" customHeight="1">
      <c r="A156" s="14"/>
      <c r="B156" s="10" t="s">
        <v>79</v>
      </c>
      <c r="C156" s="11">
        <v>90</v>
      </c>
      <c r="D156" s="11">
        <v>61</v>
      </c>
      <c r="F156" s="9"/>
      <c r="G156" s="9"/>
      <c r="H156" s="9"/>
      <c r="I156" s="9"/>
    </row>
    <row r="157" spans="1:9" ht="15.9" customHeight="1">
      <c r="A157" s="14"/>
      <c r="B157" s="10" t="s">
        <v>678</v>
      </c>
      <c r="C157" s="11">
        <v>50</v>
      </c>
      <c r="D157" s="11">
        <v>53</v>
      </c>
      <c r="F157" s="9"/>
      <c r="G157" s="9"/>
      <c r="H157" s="9"/>
      <c r="I157" s="9"/>
    </row>
    <row r="158" spans="1:9" ht="15.9" customHeight="1">
      <c r="A158" s="14"/>
      <c r="B158" s="10" t="s">
        <v>690</v>
      </c>
      <c r="C158" s="11">
        <v>89</v>
      </c>
      <c r="D158" s="11">
        <v>80</v>
      </c>
      <c r="F158" s="9"/>
      <c r="G158" s="9"/>
      <c r="H158" s="9"/>
      <c r="I158" s="9"/>
    </row>
    <row r="159" spans="1:9" ht="15.9" customHeight="1">
      <c r="A159" s="14"/>
      <c r="B159" s="10" t="s">
        <v>691</v>
      </c>
      <c r="C159" s="11">
        <v>119</v>
      </c>
      <c r="D159" s="11">
        <v>110</v>
      </c>
      <c r="F159" s="9"/>
      <c r="G159" s="9"/>
      <c r="H159" s="9"/>
      <c r="I159" s="9"/>
    </row>
    <row r="160" spans="1:9" ht="15.9" customHeight="1">
      <c r="A160" s="14"/>
      <c r="B160" s="10" t="s">
        <v>84</v>
      </c>
      <c r="C160" s="11">
        <v>90</v>
      </c>
      <c r="D160" s="11">
        <v>83</v>
      </c>
      <c r="F160" s="9"/>
      <c r="G160" s="9"/>
      <c r="H160" s="9"/>
      <c r="I160" s="9"/>
    </row>
    <row r="161" spans="1:9" ht="15.9" customHeight="1">
      <c r="A161" s="14"/>
      <c r="B161" s="10" t="s">
        <v>85</v>
      </c>
      <c r="C161" s="11">
        <v>48</v>
      </c>
      <c r="D161" s="11">
        <v>48</v>
      </c>
      <c r="F161" s="9"/>
      <c r="G161" s="9"/>
      <c r="H161" s="9"/>
      <c r="I161" s="9"/>
    </row>
    <row r="162" spans="1:9" ht="15.9" customHeight="1">
      <c r="A162" s="14"/>
      <c r="B162" s="10" t="s">
        <v>86</v>
      </c>
      <c r="C162" s="11">
        <v>91</v>
      </c>
      <c r="D162" s="11">
        <v>77</v>
      </c>
      <c r="F162" s="9"/>
      <c r="G162" s="9"/>
      <c r="H162" s="9"/>
      <c r="I162" s="9"/>
    </row>
    <row r="163" spans="1:9" ht="15.9" customHeight="1">
      <c r="A163" s="14"/>
      <c r="B163" s="10" t="s">
        <v>87</v>
      </c>
      <c r="C163" s="11">
        <v>90</v>
      </c>
      <c r="D163" s="11">
        <v>90</v>
      </c>
      <c r="F163" s="9"/>
      <c r="G163" s="9"/>
      <c r="H163" s="9"/>
      <c r="I163" s="9"/>
    </row>
    <row r="164" spans="1:9" ht="15.9" customHeight="1">
      <c r="A164" s="14"/>
      <c r="B164" s="10" t="s">
        <v>695</v>
      </c>
      <c r="C164" s="11">
        <v>91</v>
      </c>
      <c r="D164" s="11">
        <v>98</v>
      </c>
      <c r="F164" s="9"/>
      <c r="G164" s="9"/>
      <c r="H164" s="9"/>
      <c r="I164" s="9"/>
    </row>
    <row r="165" spans="1:9" ht="15.9" customHeight="1">
      <c r="A165" s="14"/>
      <c r="B165" s="10" t="s">
        <v>89</v>
      </c>
      <c r="C165" s="11">
        <v>71</v>
      </c>
      <c r="D165" s="11">
        <v>68</v>
      </c>
      <c r="F165" s="9"/>
      <c r="G165" s="9"/>
      <c r="H165" s="9"/>
      <c r="I165" s="9"/>
    </row>
    <row r="166" spans="1:9" ht="15.9" customHeight="1">
      <c r="A166" s="14"/>
      <c r="B166" s="10" t="s">
        <v>90</v>
      </c>
      <c r="C166" s="11">
        <v>86</v>
      </c>
      <c r="D166" s="11">
        <v>94</v>
      </c>
      <c r="F166" s="9"/>
      <c r="G166" s="9"/>
      <c r="H166" s="9"/>
      <c r="I166" s="9"/>
    </row>
    <row r="167" spans="1:9" ht="15.9" customHeight="1">
      <c r="A167" s="14"/>
      <c r="B167" s="10" t="s">
        <v>569</v>
      </c>
      <c r="C167" s="11">
        <v>99</v>
      </c>
      <c r="D167" s="11">
        <v>99</v>
      </c>
      <c r="F167" s="9"/>
      <c r="G167" s="9"/>
      <c r="H167" s="9"/>
      <c r="I167" s="9"/>
    </row>
    <row r="168" spans="1:9" ht="15.9" customHeight="1">
      <c r="A168" s="14"/>
      <c r="B168" s="10" t="s">
        <v>696</v>
      </c>
      <c r="C168" s="11">
        <v>63</v>
      </c>
      <c r="D168" s="11">
        <v>71</v>
      </c>
      <c r="F168" s="9"/>
      <c r="G168" s="9"/>
      <c r="H168" s="9"/>
      <c r="I168" s="9"/>
    </row>
    <row r="169" spans="1:9" ht="15.9" customHeight="1">
      <c r="A169" s="14"/>
      <c r="B169" s="10" t="s">
        <v>148</v>
      </c>
      <c r="C169" s="11">
        <v>71</v>
      </c>
      <c r="D169" s="11">
        <v>71</v>
      </c>
      <c r="F169" s="9"/>
      <c r="G169" s="9"/>
      <c r="H169" s="9"/>
      <c r="I169" s="9"/>
    </row>
    <row r="170" spans="1:9" ht="15.9" customHeight="1">
      <c r="A170" s="14"/>
      <c r="B170" s="10" t="s">
        <v>91</v>
      </c>
      <c r="C170" s="11">
        <v>96</v>
      </c>
      <c r="D170" s="11">
        <v>79</v>
      </c>
      <c r="F170" s="9"/>
      <c r="G170" s="9"/>
      <c r="H170" s="9"/>
      <c r="I170" s="9"/>
    </row>
    <row r="171" spans="1:9" ht="15.9" customHeight="1">
      <c r="A171" s="14"/>
      <c r="B171" s="10" t="s">
        <v>92</v>
      </c>
      <c r="C171" s="11">
        <v>107</v>
      </c>
      <c r="D171" s="11">
        <v>110</v>
      </c>
      <c r="F171" s="9"/>
      <c r="G171" s="9"/>
      <c r="H171" s="9"/>
      <c r="I171" s="9"/>
    </row>
    <row r="172" spans="1:9" ht="15.9" customHeight="1">
      <c r="A172" s="14"/>
      <c r="B172" s="10" t="s">
        <v>697</v>
      </c>
      <c r="C172" s="11">
        <v>99</v>
      </c>
      <c r="D172" s="11">
        <v>94</v>
      </c>
      <c r="F172" s="9"/>
      <c r="G172" s="9"/>
      <c r="H172" s="9"/>
      <c r="I172" s="9"/>
    </row>
    <row r="173" spans="1:9" ht="15.9" customHeight="1">
      <c r="A173" s="14"/>
      <c r="B173" s="10" t="s">
        <v>698</v>
      </c>
      <c r="C173" s="11">
        <v>53</v>
      </c>
      <c r="D173" s="11">
        <v>66</v>
      </c>
      <c r="F173" s="9"/>
      <c r="G173" s="9"/>
      <c r="H173" s="9"/>
      <c r="I173" s="9"/>
    </row>
    <row r="174" spans="1:9" ht="15.9" customHeight="1">
      <c r="A174" s="14"/>
      <c r="B174" s="10" t="s">
        <v>699</v>
      </c>
      <c r="C174" s="11">
        <v>89</v>
      </c>
      <c r="D174" s="11">
        <v>86</v>
      </c>
      <c r="F174" s="9"/>
      <c r="G174" s="9"/>
      <c r="H174" s="9"/>
      <c r="I174" s="9"/>
    </row>
    <row r="175" spans="1:9" ht="15.9" customHeight="1">
      <c r="A175" s="14"/>
      <c r="B175" s="10" t="s">
        <v>96</v>
      </c>
      <c r="C175" s="11">
        <v>81</v>
      </c>
      <c r="D175" s="11">
        <v>81</v>
      </c>
      <c r="F175" s="9"/>
      <c r="G175" s="9"/>
      <c r="H175" s="9"/>
      <c r="I175" s="9"/>
    </row>
    <row r="176" spans="1:9" ht="15.9" customHeight="1">
      <c r="A176" s="14"/>
      <c r="B176" s="10" t="s">
        <v>700</v>
      </c>
      <c r="C176" s="11">
        <v>105</v>
      </c>
      <c r="D176" s="11">
        <v>92</v>
      </c>
      <c r="F176" s="9"/>
      <c r="G176" s="9"/>
      <c r="H176" s="9"/>
      <c r="I176" s="9"/>
    </row>
    <row r="177" spans="1:9" ht="15.9" customHeight="1">
      <c r="A177" s="14"/>
      <c r="B177" s="10" t="s">
        <v>98</v>
      </c>
      <c r="C177" s="11">
        <v>105</v>
      </c>
      <c r="D177" s="11">
        <v>110</v>
      </c>
      <c r="F177" s="9"/>
      <c r="G177" s="9"/>
      <c r="H177" s="9"/>
      <c r="I177" s="9"/>
    </row>
    <row r="178" spans="1:9" ht="15.9" customHeight="1">
      <c r="A178" s="14"/>
      <c r="B178" s="10" t="s">
        <v>701</v>
      </c>
      <c r="C178" s="11">
        <v>90</v>
      </c>
      <c r="D178" s="11">
        <v>83</v>
      </c>
      <c r="F178" s="9"/>
      <c r="G178" s="9"/>
      <c r="H178" s="9"/>
      <c r="I178" s="9"/>
    </row>
    <row r="179" spans="1:9" ht="15.9" customHeight="1">
      <c r="A179" s="14"/>
      <c r="B179" s="10" t="s">
        <v>101</v>
      </c>
      <c r="C179" s="11">
        <v>74</v>
      </c>
      <c r="D179" s="11">
        <v>60</v>
      </c>
      <c r="F179" s="9"/>
      <c r="G179" s="9"/>
      <c r="H179" s="9"/>
      <c r="I179" s="9"/>
    </row>
    <row r="180" spans="1:9" ht="15.9" customHeight="1">
      <c r="A180" s="14"/>
      <c r="B180" s="10" t="s">
        <v>102</v>
      </c>
      <c r="C180" s="11">
        <v>85</v>
      </c>
      <c r="D180" s="11">
        <v>87</v>
      </c>
      <c r="F180" s="9"/>
      <c r="G180" s="9"/>
      <c r="H180" s="9"/>
      <c r="I180" s="9"/>
    </row>
    <row r="181" spans="1:9" ht="15.9" customHeight="1">
      <c r="A181" s="14"/>
      <c r="B181" s="10" t="s">
        <v>703</v>
      </c>
      <c r="C181" s="11">
        <v>76</v>
      </c>
      <c r="D181" s="11">
        <v>76</v>
      </c>
      <c r="F181" s="9"/>
      <c r="G181" s="9"/>
      <c r="H181" s="9"/>
      <c r="I181" s="9"/>
    </row>
    <row r="182" spans="1:9" ht="15.9" customHeight="1">
      <c r="A182" s="14"/>
      <c r="B182" s="10" t="s">
        <v>704</v>
      </c>
      <c r="C182" s="11">
        <v>108</v>
      </c>
      <c r="D182" s="11">
        <v>98</v>
      </c>
      <c r="F182" s="9"/>
      <c r="G182" s="9"/>
      <c r="H182" s="9"/>
      <c r="I182" s="9"/>
    </row>
    <row r="183" spans="1:9" ht="15.9" customHeight="1">
      <c r="A183" s="14"/>
      <c r="B183" s="10" t="s">
        <v>105</v>
      </c>
      <c r="C183" s="11">
        <v>92</v>
      </c>
      <c r="D183" s="11">
        <v>86</v>
      </c>
      <c r="F183" s="9"/>
      <c r="G183" s="9"/>
      <c r="H183" s="9"/>
      <c r="I183" s="9"/>
    </row>
    <row r="184" spans="1:9" ht="15.9" customHeight="1">
      <c r="A184" s="14"/>
      <c r="B184" s="10" t="s">
        <v>705</v>
      </c>
      <c r="C184" s="11">
        <v>70</v>
      </c>
      <c r="D184" s="11">
        <v>68</v>
      </c>
      <c r="F184" s="9"/>
      <c r="G184" s="9"/>
      <c r="H184" s="9"/>
      <c r="I184" s="9"/>
    </row>
    <row r="185" spans="1:9" ht="15.9" customHeight="1">
      <c r="A185" s="14"/>
      <c r="B185" s="10" t="s">
        <v>571</v>
      </c>
      <c r="C185" s="11">
        <v>105</v>
      </c>
      <c r="D185" s="11">
        <v>95</v>
      </c>
      <c r="F185" s="9"/>
      <c r="G185" s="9"/>
      <c r="H185" s="9"/>
      <c r="I185" s="9"/>
    </row>
    <row r="186" spans="1:9" ht="15.9" customHeight="1">
      <c r="A186" s="14"/>
      <c r="B186" s="10" t="s">
        <v>107</v>
      </c>
      <c r="C186" s="11">
        <v>84</v>
      </c>
      <c r="D186" s="11">
        <v>89</v>
      </c>
      <c r="F186" s="9"/>
      <c r="G186" s="9"/>
      <c r="H186" s="9"/>
      <c r="I186" s="9"/>
    </row>
    <row r="187" spans="1:9" ht="15.9" customHeight="1">
      <c r="A187" s="14"/>
      <c r="B187" s="10" t="s">
        <v>108</v>
      </c>
      <c r="C187" s="11">
        <v>120</v>
      </c>
      <c r="D187" s="11">
        <v>110</v>
      </c>
      <c r="F187" s="9"/>
      <c r="G187" s="9"/>
      <c r="H187" s="9"/>
      <c r="I187" s="9"/>
    </row>
    <row r="188" spans="1:9" ht="15.9" customHeight="1">
      <c r="A188" s="14"/>
      <c r="B188" s="10" t="s">
        <v>596</v>
      </c>
      <c r="C188" s="11">
        <v>103</v>
      </c>
      <c r="D188" s="11">
        <v>103</v>
      </c>
      <c r="F188" s="9"/>
      <c r="G188" s="9"/>
      <c r="H188" s="9"/>
      <c r="I188" s="9"/>
    </row>
    <row r="189" spans="1:9" ht="15.9" customHeight="1">
      <c r="A189" s="14"/>
      <c r="B189" s="10" t="s">
        <v>706</v>
      </c>
      <c r="C189" s="11">
        <v>73</v>
      </c>
      <c r="D189" s="11">
        <v>78</v>
      </c>
      <c r="F189" s="9"/>
      <c r="G189" s="9"/>
      <c r="H189" s="9"/>
      <c r="I189" s="9"/>
    </row>
    <row r="190" spans="1:9" ht="15.9" customHeight="1">
      <c r="A190" s="14"/>
      <c r="B190" s="10" t="s">
        <v>707</v>
      </c>
      <c r="C190" s="11">
        <v>76</v>
      </c>
      <c r="D190" s="11">
        <v>81</v>
      </c>
      <c r="F190" s="9"/>
      <c r="G190" s="9"/>
      <c r="H190" s="9"/>
      <c r="I190" s="9"/>
    </row>
    <row r="191" spans="1:9" ht="15.9" customHeight="1">
      <c r="A191" s="14"/>
      <c r="B191" s="10" t="s">
        <v>702</v>
      </c>
      <c r="C191" s="11">
        <v>105</v>
      </c>
      <c r="D191" s="11">
        <v>105</v>
      </c>
      <c r="F191" s="9"/>
      <c r="G191" s="9"/>
      <c r="H191" s="9"/>
      <c r="I191" s="9"/>
    </row>
    <row r="192" spans="1:9" ht="15.9" customHeight="1">
      <c r="A192" s="14"/>
      <c r="B192" s="10" t="s">
        <v>709</v>
      </c>
      <c r="C192" s="11">
        <v>25</v>
      </c>
      <c r="D192" s="11">
        <v>25</v>
      </c>
      <c r="F192" s="9"/>
      <c r="G192" s="9"/>
      <c r="H192" s="9"/>
      <c r="I192" s="9"/>
    </row>
    <row r="193" spans="1:9" ht="15.9" customHeight="1">
      <c r="A193" s="14"/>
      <c r="B193" s="10" t="s">
        <v>725</v>
      </c>
      <c r="C193" s="11">
        <v>54</v>
      </c>
      <c r="D193" s="11">
        <v>56</v>
      </c>
      <c r="F193" s="9"/>
      <c r="G193" s="9"/>
      <c r="H193" s="9"/>
      <c r="I193" s="9"/>
    </row>
    <row r="194" spans="1:9" ht="15.9" customHeight="1">
      <c r="A194" s="14"/>
      <c r="B194" s="10" t="s">
        <v>726</v>
      </c>
      <c r="C194" s="11">
        <v>120</v>
      </c>
      <c r="D194" s="11">
        <v>72</v>
      </c>
      <c r="F194" s="9"/>
      <c r="G194" s="9"/>
      <c r="H194" s="9"/>
      <c r="I194" s="9"/>
    </row>
    <row r="195" spans="1:9" ht="15.9" customHeight="1">
      <c r="A195" s="14"/>
      <c r="B195" s="10" t="s">
        <v>710</v>
      </c>
      <c r="C195" s="11">
        <v>78</v>
      </c>
      <c r="D195" s="11">
        <v>76</v>
      </c>
      <c r="F195" s="9"/>
      <c r="G195" s="9"/>
      <c r="H195" s="9"/>
      <c r="I195" s="9"/>
    </row>
    <row r="196" spans="1:9" ht="15.9" customHeight="1">
      <c r="A196" s="14"/>
      <c r="B196" s="10" t="s">
        <v>111</v>
      </c>
      <c r="C196" s="11">
        <v>62</v>
      </c>
      <c r="D196" s="11">
        <v>62</v>
      </c>
      <c r="F196" s="9"/>
      <c r="G196" s="9"/>
      <c r="H196" s="9"/>
      <c r="I196" s="9"/>
    </row>
    <row r="197" spans="1:9" ht="15.9" customHeight="1">
      <c r="A197" s="14"/>
      <c r="B197" s="10" t="s">
        <v>708</v>
      </c>
      <c r="C197" s="11">
        <v>88</v>
      </c>
      <c r="D197" s="11">
        <v>89</v>
      </c>
      <c r="F197" s="9"/>
      <c r="G197" s="9"/>
      <c r="H197" s="9"/>
      <c r="I197" s="9"/>
    </row>
    <row r="198" spans="1:9" ht="15.9" customHeight="1">
      <c r="A198" s="14"/>
      <c r="B198" s="10" t="s">
        <v>112</v>
      </c>
      <c r="C198" s="11">
        <v>82</v>
      </c>
      <c r="D198" s="11">
        <v>55</v>
      </c>
      <c r="F198" s="9"/>
      <c r="G198" s="9"/>
      <c r="H198" s="9"/>
      <c r="I198" s="9"/>
    </row>
    <row r="199" spans="1:9" ht="15.9" customHeight="1">
      <c r="A199" s="14"/>
      <c r="B199" s="10" t="s">
        <v>727</v>
      </c>
      <c r="C199" s="11">
        <v>112</v>
      </c>
      <c r="D199" s="11">
        <v>101</v>
      </c>
      <c r="F199" s="9"/>
      <c r="G199" s="9"/>
      <c r="H199" s="9"/>
      <c r="I199" s="9"/>
    </row>
    <row r="200" spans="1:9" ht="15.9" customHeight="1">
      <c r="A200" s="14"/>
      <c r="B200" s="10" t="s">
        <v>728</v>
      </c>
      <c r="C200" s="11">
        <v>120</v>
      </c>
      <c r="D200" s="11">
        <v>110</v>
      </c>
      <c r="F200" s="9"/>
      <c r="G200" s="9"/>
      <c r="H200" s="9"/>
      <c r="I200" s="9"/>
    </row>
    <row r="201" spans="1:9" ht="15.9" customHeight="1">
      <c r="A201" s="14"/>
      <c r="B201" s="10" t="s">
        <v>712</v>
      </c>
      <c r="C201" s="11">
        <v>87</v>
      </c>
      <c r="D201" s="11">
        <v>67</v>
      </c>
      <c r="F201" s="9"/>
      <c r="G201" s="9"/>
      <c r="H201" s="9"/>
      <c r="I201" s="9"/>
    </row>
    <row r="202" spans="1:9" ht="15.9" customHeight="1">
      <c r="A202" s="14"/>
      <c r="B202" s="10" t="s">
        <v>116</v>
      </c>
      <c r="C202" s="11">
        <v>82</v>
      </c>
      <c r="D202" s="11">
        <v>77</v>
      </c>
      <c r="F202" s="9"/>
      <c r="G202" s="9"/>
      <c r="H202" s="9"/>
      <c r="I202" s="9"/>
    </row>
    <row r="203" spans="1:9" ht="15.9" customHeight="1">
      <c r="A203" s="14"/>
      <c r="B203" s="10" t="s">
        <v>713</v>
      </c>
      <c r="C203" s="11">
        <v>61</v>
      </c>
      <c r="D203" s="11">
        <v>61</v>
      </c>
      <c r="F203" s="9"/>
      <c r="G203" s="9"/>
      <c r="H203" s="9"/>
      <c r="I203" s="9"/>
    </row>
    <row r="204" spans="1:9" ht="15.9" customHeight="1">
      <c r="A204" s="14"/>
      <c r="B204" s="10" t="s">
        <v>117</v>
      </c>
      <c r="C204" s="11">
        <v>75</v>
      </c>
      <c r="D204" s="11">
        <v>75</v>
      </c>
      <c r="F204" s="9"/>
      <c r="G204" s="9"/>
      <c r="H204" s="9"/>
      <c r="I204" s="9"/>
    </row>
    <row r="205" spans="1:9" ht="15.9" customHeight="1">
      <c r="A205" s="14"/>
      <c r="B205" s="10" t="s">
        <v>118</v>
      </c>
      <c r="C205" s="11">
        <v>78</v>
      </c>
      <c r="D205" s="11">
        <v>74</v>
      </c>
      <c r="F205" s="9"/>
      <c r="G205" s="9"/>
      <c r="H205" s="9"/>
      <c r="I205" s="9"/>
    </row>
    <row r="206" spans="1:9" ht="15.9" customHeight="1">
      <c r="A206" s="14"/>
      <c r="B206" s="10" t="s">
        <v>119</v>
      </c>
      <c r="C206" s="11">
        <v>63</v>
      </c>
      <c r="D206" s="11">
        <v>63</v>
      </c>
      <c r="F206" s="9"/>
      <c r="G206" s="9"/>
      <c r="H206" s="9"/>
      <c r="I206" s="9"/>
    </row>
    <row r="207" spans="1:9" ht="15.9" customHeight="1">
      <c r="A207" s="14"/>
      <c r="B207" s="10" t="s">
        <v>120</v>
      </c>
      <c r="C207" s="11">
        <v>92</v>
      </c>
      <c r="D207" s="11">
        <v>98</v>
      </c>
      <c r="F207" s="9"/>
      <c r="G207" s="9"/>
      <c r="H207" s="9"/>
      <c r="I207" s="9"/>
    </row>
    <row r="208" spans="1:9" ht="15.9" customHeight="1">
      <c r="A208" s="14"/>
      <c r="B208" s="10" t="s">
        <v>121</v>
      </c>
      <c r="C208" s="11">
        <v>59</v>
      </c>
      <c r="D208" s="11">
        <v>59</v>
      </c>
      <c r="F208" s="9"/>
      <c r="G208" s="9"/>
      <c r="H208" s="9"/>
      <c r="I208" s="9"/>
    </row>
    <row r="209" spans="1:9" ht="15.9" customHeight="1">
      <c r="A209" s="14"/>
      <c r="B209" s="10" t="s">
        <v>714</v>
      </c>
      <c r="C209" s="11">
        <v>99</v>
      </c>
      <c r="D209" s="11">
        <v>101</v>
      </c>
      <c r="F209" s="9"/>
      <c r="G209" s="9"/>
      <c r="H209" s="9"/>
      <c r="I209" s="9"/>
    </row>
    <row r="210" spans="1:9" ht="15.9" customHeight="1">
      <c r="A210" s="14"/>
      <c r="B210" s="10" t="s">
        <v>717</v>
      </c>
      <c r="C210" s="11">
        <v>62</v>
      </c>
      <c r="D210" s="11">
        <v>62</v>
      </c>
      <c r="F210" s="9"/>
      <c r="G210" s="9"/>
      <c r="H210" s="9"/>
      <c r="I210" s="9"/>
    </row>
    <row r="211" spans="1:9" ht="15.9" customHeight="1">
      <c r="A211" s="14"/>
      <c r="B211" s="10" t="s">
        <v>718</v>
      </c>
      <c r="C211" s="11">
        <v>50</v>
      </c>
      <c r="D211" s="11">
        <v>50</v>
      </c>
      <c r="F211" s="9"/>
      <c r="G211" s="9"/>
      <c r="H211" s="9"/>
      <c r="I211" s="9"/>
    </row>
    <row r="212" spans="1:9" ht="15.9" customHeight="1">
      <c r="A212" s="14"/>
      <c r="B212" s="10" t="s">
        <v>126</v>
      </c>
      <c r="C212" s="11">
        <v>120</v>
      </c>
      <c r="D212" s="11">
        <v>110</v>
      </c>
      <c r="F212" s="9"/>
      <c r="G212" s="9"/>
      <c r="H212" s="9"/>
      <c r="I212" s="9"/>
    </row>
    <row r="213" spans="1:9" ht="15.9" customHeight="1">
      <c r="A213" s="14"/>
      <c r="B213" s="10" t="s">
        <v>719</v>
      </c>
      <c r="C213" s="11">
        <v>105</v>
      </c>
      <c r="D213" s="11">
        <v>95</v>
      </c>
      <c r="F213" s="9"/>
      <c r="G213" s="9"/>
      <c r="H213" s="9"/>
      <c r="I213" s="9"/>
    </row>
    <row r="214" spans="1:9" ht="15.9" customHeight="1">
      <c r="A214" s="14"/>
      <c r="B214" s="10" t="s">
        <v>128</v>
      </c>
      <c r="C214" s="11">
        <v>46</v>
      </c>
      <c r="D214" s="11">
        <v>46</v>
      </c>
      <c r="F214" s="9"/>
      <c r="G214" s="9"/>
      <c r="H214" s="9"/>
      <c r="I214" s="9"/>
    </row>
    <row r="215" spans="1:9" ht="15.9" customHeight="1">
      <c r="A215" s="14"/>
      <c r="B215" s="10" t="s">
        <v>692</v>
      </c>
      <c r="C215" s="11">
        <v>72</v>
      </c>
      <c r="D215" s="11">
        <v>72</v>
      </c>
      <c r="F215" s="9"/>
      <c r="G215" s="9"/>
      <c r="H215" s="9"/>
      <c r="I215" s="9"/>
    </row>
    <row r="216" spans="1:9" ht="15.9" customHeight="1">
      <c r="A216" s="14"/>
      <c r="B216" s="10" t="s">
        <v>572</v>
      </c>
      <c r="C216" s="11">
        <v>86</v>
      </c>
      <c r="D216" s="11">
        <v>80</v>
      </c>
      <c r="F216" s="9"/>
      <c r="G216" s="9"/>
      <c r="H216" s="9"/>
      <c r="I216" s="9"/>
    </row>
    <row r="217" spans="1:9" ht="15.9" customHeight="1">
      <c r="A217" s="14"/>
      <c r="B217" s="10" t="s">
        <v>721</v>
      </c>
      <c r="C217" s="11">
        <v>118</v>
      </c>
      <c r="D217" s="11">
        <v>106</v>
      </c>
      <c r="F217" s="9"/>
      <c r="G217" s="9"/>
      <c r="H217" s="9"/>
      <c r="I217" s="9"/>
    </row>
    <row r="218" spans="1:9" ht="15.9" customHeight="1">
      <c r="A218" s="14"/>
      <c r="B218" s="10" t="s">
        <v>720</v>
      </c>
      <c r="C218" s="11">
        <v>105</v>
      </c>
      <c r="D218" s="11">
        <v>110</v>
      </c>
      <c r="F218" s="9"/>
      <c r="G218" s="9"/>
      <c r="H218" s="9"/>
      <c r="I218" s="9"/>
    </row>
    <row r="219" spans="1:9" ht="15.9" customHeight="1">
      <c r="A219" s="14"/>
      <c r="B219" s="10" t="s">
        <v>722</v>
      </c>
      <c r="C219" s="11">
        <v>117</v>
      </c>
      <c r="D219" s="11">
        <v>110</v>
      </c>
      <c r="F219" s="9"/>
      <c r="G219" s="9"/>
      <c r="H219" s="9"/>
      <c r="I219" s="9"/>
    </row>
    <row r="220" spans="1:9" ht="15.9" customHeight="1">
      <c r="A220" s="14"/>
      <c r="B220" s="10" t="s">
        <v>129</v>
      </c>
      <c r="C220" s="11">
        <v>68</v>
      </c>
      <c r="D220" s="11">
        <v>68</v>
      </c>
      <c r="F220" s="9"/>
      <c r="G220" s="9"/>
      <c r="H220" s="9"/>
      <c r="I220" s="9"/>
    </row>
    <row r="221" spans="1:9" ht="15.9" customHeight="1">
      <c r="A221" s="14"/>
      <c r="B221" s="10" t="s">
        <v>693</v>
      </c>
      <c r="C221" s="11">
        <v>66</v>
      </c>
      <c r="D221" s="11">
        <v>71</v>
      </c>
      <c r="F221" s="9"/>
      <c r="G221" s="9"/>
      <c r="H221" s="9"/>
      <c r="I221" s="9"/>
    </row>
    <row r="222" spans="1:9" ht="15.9" customHeight="1">
      <c r="A222" s="14"/>
      <c r="B222" s="10" t="s">
        <v>130</v>
      </c>
      <c r="C222" s="11">
        <v>102</v>
      </c>
      <c r="D222" s="11">
        <v>89</v>
      </c>
      <c r="F222" s="9"/>
      <c r="G222" s="9"/>
      <c r="H222" s="9"/>
      <c r="I222" s="9"/>
    </row>
    <row r="223" spans="1:9" ht="15.9" customHeight="1">
      <c r="A223" s="14"/>
      <c r="B223" s="10" t="s">
        <v>131</v>
      </c>
      <c r="C223" s="11">
        <v>55</v>
      </c>
      <c r="D223" s="11">
        <v>95</v>
      </c>
      <c r="F223" s="9"/>
      <c r="G223" s="9"/>
      <c r="H223" s="9"/>
      <c r="I223" s="9"/>
    </row>
    <row r="224" spans="1:9" ht="15.9" customHeight="1">
      <c r="A224" s="14"/>
      <c r="B224" s="10" t="s">
        <v>133</v>
      </c>
      <c r="C224" s="11">
        <v>61</v>
      </c>
      <c r="D224" s="11">
        <v>61</v>
      </c>
      <c r="F224" s="9"/>
      <c r="G224" s="9"/>
      <c r="H224" s="9"/>
      <c r="I224" s="9"/>
    </row>
    <row r="225" spans="1:9" ht="15.9" customHeight="1">
      <c r="A225" s="14"/>
      <c r="B225" s="10" t="s">
        <v>619</v>
      </c>
      <c r="C225" s="11">
        <v>105</v>
      </c>
      <c r="D225" s="11">
        <v>93</v>
      </c>
      <c r="F225" s="9"/>
      <c r="G225" s="9"/>
      <c r="H225" s="9"/>
      <c r="I225" s="9"/>
    </row>
    <row r="226" spans="1:9" ht="15.9" customHeight="1">
      <c r="A226" s="14"/>
      <c r="B226" s="10" t="s">
        <v>723</v>
      </c>
      <c r="C226" s="11">
        <v>71</v>
      </c>
      <c r="D226" s="11">
        <v>74</v>
      </c>
      <c r="F226" s="9"/>
      <c r="G226" s="9"/>
      <c r="H226" s="9"/>
      <c r="I226" s="9"/>
    </row>
    <row r="227" spans="1:9" ht="15.9" customHeight="1">
      <c r="A227" s="14"/>
      <c r="B227" s="10" t="s">
        <v>724</v>
      </c>
      <c r="C227" s="11">
        <v>93</v>
      </c>
      <c r="D227" s="11">
        <v>93</v>
      </c>
      <c r="F227" s="9"/>
      <c r="G227" s="9"/>
      <c r="H227" s="9"/>
      <c r="I227" s="9"/>
    </row>
    <row r="228" spans="1:9" ht="15.9" customHeight="1">
      <c r="B228" s="10" t="s">
        <v>664</v>
      </c>
      <c r="C228" s="11">
        <v>70</v>
      </c>
      <c r="D228" s="11">
        <v>60</v>
      </c>
      <c r="F228" s="9"/>
      <c r="G228" s="9"/>
      <c r="H228" s="9"/>
      <c r="I228" s="9"/>
    </row>
    <row r="229" spans="1:9" ht="15.9" customHeight="1">
      <c r="B229" s="10" t="s">
        <v>136</v>
      </c>
      <c r="C229" s="11">
        <v>54</v>
      </c>
      <c r="D229" s="11">
        <v>77</v>
      </c>
      <c r="F229" s="9"/>
      <c r="G229" s="9"/>
      <c r="H229" s="9"/>
      <c r="I229" s="9"/>
    </row>
    <row r="230" spans="1:9" ht="15.9" customHeight="1">
      <c r="B230" s="10" t="s">
        <v>137</v>
      </c>
      <c r="C230" s="11">
        <v>91</v>
      </c>
      <c r="D230" s="11">
        <v>71</v>
      </c>
      <c r="F230" s="9"/>
      <c r="G230" s="9"/>
      <c r="H230" s="9"/>
      <c r="I230" s="9"/>
    </row>
    <row r="231" spans="1:9" ht="15.9" customHeight="1">
      <c r="F231" s="9"/>
      <c r="G231" s="9"/>
      <c r="H231" s="9"/>
      <c r="I231" s="9"/>
    </row>
    <row r="232" spans="1:9" ht="15.9" customHeight="1">
      <c r="A232" s="9"/>
      <c r="B232" s="9"/>
      <c r="C232" s="9"/>
      <c r="D232" s="9"/>
      <c r="E232" s="9"/>
      <c r="F232" s="9"/>
      <c r="G232" s="9"/>
      <c r="H232" s="9"/>
      <c r="I232" s="9"/>
    </row>
    <row r="233" spans="1:9" ht="15.9" customHeight="1"/>
    <row r="234" spans="1:9" ht="15.9" customHeight="1"/>
    <row r="235" spans="1:9" ht="15.9" customHeight="1"/>
    <row r="236" spans="1:9" ht="15.9" customHeight="1"/>
    <row r="237" spans="1:9" ht="15.9" customHeight="1"/>
    <row r="238" spans="1:9" ht="15.9" customHeight="1"/>
    <row r="239" spans="1:9" ht="15.9" customHeight="1"/>
    <row r="240" spans="1:9" ht="15.9" customHeight="1"/>
    <row r="241" ht="15.9" customHeight="1"/>
    <row r="242" ht="15.9" customHeight="1"/>
    <row r="243" ht="15.9" customHeight="1"/>
    <row r="244" ht="15.9" customHeight="1"/>
    <row r="245" ht="15.9" customHeight="1"/>
    <row r="246" ht="15.9" customHeight="1"/>
    <row r="247" ht="15.9" customHeight="1"/>
    <row r="248" ht="15.9" customHeight="1"/>
    <row r="249" ht="15.9" customHeight="1"/>
    <row r="250" ht="15.9" customHeight="1"/>
    <row r="251" ht="15.9" customHeight="1"/>
    <row r="252" ht="15.9" customHeight="1"/>
    <row r="253" ht="15.9" customHeight="1"/>
    <row r="254" ht="15.9" customHeight="1"/>
    <row r="255" ht="15.9" customHeight="1"/>
    <row r="256" ht="15.9" customHeight="1"/>
    <row r="257" ht="15.9" customHeight="1"/>
    <row r="258" ht="15.9" customHeight="1"/>
    <row r="259" ht="15.9" customHeight="1"/>
    <row r="260" ht="15.9" customHeight="1"/>
    <row r="261" ht="15.9" customHeight="1"/>
    <row r="262" ht="15.9" customHeight="1"/>
    <row r="263" ht="15.9" customHeight="1"/>
    <row r="264" ht="15.9" customHeight="1"/>
    <row r="265" ht="15.9" customHeight="1"/>
    <row r="266" ht="15.9" customHeight="1"/>
    <row r="267" ht="15.9" customHeight="1"/>
    <row r="268" ht="15.9" customHeight="1"/>
    <row r="269" ht="15.9" customHeight="1"/>
    <row r="270" ht="15.9" customHeight="1"/>
    <row r="271" ht="15.9" customHeight="1"/>
    <row r="272" ht="15.9" customHeight="1"/>
    <row r="273" ht="15.9" customHeight="1"/>
    <row r="274" ht="15.9" customHeight="1"/>
    <row r="275" ht="15.9" customHeight="1"/>
    <row r="276" ht="15.9" customHeight="1"/>
    <row r="277" ht="15.9" customHeight="1"/>
    <row r="278" ht="15.9" customHeight="1"/>
    <row r="279" ht="15.9" customHeight="1"/>
    <row r="280" ht="15.9" customHeight="1"/>
    <row r="281" ht="15.9" customHeight="1"/>
    <row r="282" ht="15.9" customHeight="1"/>
    <row r="283" ht="15.9" customHeight="1"/>
    <row r="284" ht="15.9" customHeight="1"/>
    <row r="285" ht="15.9" customHeight="1"/>
    <row r="286" ht="15.9" customHeight="1"/>
    <row r="287" ht="15.9" customHeight="1"/>
    <row r="288" ht="15.9" customHeight="1"/>
    <row r="289" ht="15.9" customHeight="1"/>
    <row r="290" ht="15.9" customHeight="1"/>
    <row r="291" ht="15.9" customHeight="1"/>
    <row r="292" ht="15.9" customHeight="1"/>
    <row r="293" ht="15.9" customHeight="1"/>
    <row r="294" ht="15.9" customHeight="1"/>
    <row r="295" ht="15.9" customHeight="1"/>
    <row r="296" ht="15.9" customHeight="1"/>
    <row r="297" ht="15.9" customHeight="1"/>
    <row r="298" ht="15.9" customHeight="1"/>
    <row r="299" ht="15.9" customHeight="1"/>
    <row r="300" ht="15.9" customHeight="1"/>
    <row r="301" ht="15.9" customHeight="1"/>
    <row r="302" ht="15.9" customHeight="1"/>
    <row r="303" ht="15.9" customHeight="1"/>
    <row r="304" ht="15.9" customHeight="1"/>
    <row r="305" ht="15.9" customHeight="1"/>
    <row r="306" ht="15.9" customHeight="1"/>
    <row r="307" ht="15.9" customHeight="1"/>
    <row r="308" ht="15.9" customHeight="1"/>
    <row r="309" ht="15.9" customHeight="1"/>
    <row r="310" ht="15.9" customHeight="1"/>
    <row r="311" ht="15.9" customHeight="1"/>
    <row r="312" ht="15.9" customHeight="1"/>
    <row r="313" ht="15.9" customHeight="1"/>
    <row r="314" ht="15.9" customHeight="1"/>
    <row r="315" ht="15.9" customHeight="1"/>
    <row r="316" ht="15.9" customHeight="1"/>
    <row r="317" ht="15.9" customHeight="1"/>
    <row r="318" ht="15.9" customHeight="1"/>
    <row r="319" ht="15.9" customHeight="1"/>
    <row r="320" ht="15.9" customHeight="1"/>
    <row r="321" ht="15.9" customHeight="1"/>
    <row r="322" ht="15.9" customHeight="1"/>
    <row r="323" ht="15.9" customHeight="1"/>
    <row r="324" ht="15.9" customHeight="1"/>
    <row r="325" ht="15.9" customHeight="1"/>
    <row r="326" ht="15.9" customHeight="1"/>
    <row r="327" ht="15.9" customHeight="1"/>
    <row r="328" ht="15.9" customHeight="1"/>
    <row r="329" ht="15.9" customHeight="1"/>
    <row r="330" ht="15.9" customHeight="1"/>
    <row r="331" ht="15.9" customHeight="1"/>
    <row r="332" ht="15.9" customHeight="1"/>
    <row r="333" ht="15.9" customHeight="1"/>
    <row r="334" ht="15.9" customHeight="1"/>
    <row r="335" ht="15.9" customHeight="1"/>
    <row r="336" ht="15.9" customHeight="1"/>
    <row r="337" ht="15.9" customHeight="1"/>
    <row r="338" ht="15.9" customHeight="1"/>
    <row r="339" ht="15.9" customHeight="1"/>
    <row r="340" ht="15.9" customHeight="1"/>
    <row r="341" ht="15.9" customHeight="1"/>
    <row r="342" ht="15.9" customHeight="1"/>
    <row r="343" ht="15.9" customHeight="1"/>
    <row r="344" ht="15.9" customHeight="1"/>
    <row r="345" ht="15.9" customHeight="1"/>
    <row r="346" ht="15.9" customHeight="1"/>
    <row r="347" ht="15.9" customHeight="1"/>
    <row r="348" ht="15.9" customHeight="1"/>
    <row r="349" ht="15.9" customHeight="1"/>
    <row r="350" ht="15.9" customHeight="1"/>
    <row r="351" ht="15.9" customHeight="1"/>
    <row r="352" ht="15.9" customHeight="1"/>
    <row r="353" ht="15.9" customHeight="1"/>
    <row r="354" ht="15.9" customHeight="1"/>
    <row r="355" ht="15.9" customHeight="1"/>
    <row r="356" ht="15.9" customHeight="1"/>
    <row r="357" ht="15.9" customHeight="1"/>
    <row r="358" ht="15.9" customHeight="1"/>
    <row r="359" ht="15.9" customHeight="1"/>
    <row r="360" ht="15.9" customHeight="1"/>
    <row r="361" ht="15.9" customHeight="1"/>
    <row r="362" ht="15.9" customHeight="1"/>
    <row r="363" ht="15.9" customHeight="1"/>
    <row r="364" ht="15.9" customHeight="1"/>
    <row r="365" ht="15.9" customHeight="1"/>
    <row r="366" ht="15.9" customHeight="1"/>
    <row r="367" ht="15.9" customHeight="1"/>
    <row r="368" ht="15.9" customHeight="1"/>
    <row r="369" ht="15.9" customHeight="1"/>
    <row r="370" ht="15.9" customHeight="1"/>
    <row r="371" ht="15.9" customHeight="1"/>
    <row r="372" ht="15.9" customHeight="1"/>
    <row r="373" ht="15.9" customHeight="1"/>
    <row r="374" ht="15.9" customHeight="1"/>
    <row r="375" ht="15.9" customHeight="1"/>
    <row r="376" ht="15.9" customHeight="1"/>
    <row r="377" ht="15.9" customHeight="1"/>
    <row r="378" ht="15.9" customHeight="1"/>
    <row r="379" ht="15.9" customHeight="1"/>
    <row r="380" ht="15.9" customHeight="1"/>
    <row r="381" ht="15.9" customHeight="1"/>
    <row r="382" ht="15.9" customHeight="1"/>
    <row r="383" ht="15.9" customHeight="1"/>
  </sheetData>
  <sheetProtection algorithmName="SHA-512" hashValue="ypQkuBWYOlOyCQmT9lcRKoqUJe8K+PjwFY3uOAI295lxT2C+seaOtF5FA6/FYdUrO3TUxlEVWiV6t/fSZBrsOg==" saltValue="X/eAPEBBAPGHHcG34ZnmaA==" spinCount="100000" sheet="1" objects="1" scenarios="1"/>
  <mergeCells count="1">
    <mergeCell ref="B2:D2"/>
  </mergeCells>
  <hyperlinks>
    <hyperlink ref="F2" location="'Home B'!A1" tooltip="Home" display="Ç" xr:uid="{5DD17D35-0A6E-4406-B212-776B10DD8D1D}"/>
    <hyperlink ref="H2" location="'1B'!A1" tooltip="vorige" display="Å" xr:uid="{B73341D7-BD3E-41A6-9077-9AB52256A777}"/>
  </hyperlinks>
  <pageMargins left="0.78740157480314965" right="0.78740157480314965" top="0.78740157480314965" bottom="0.78740157480314965" header="0.39370078740157483" footer="0.39370078740157483"/>
  <pageSetup paperSize="9" scale="84" orientation="portrait" horizontalDpi="1200" verticalDpi="1200" r:id="rId1"/>
  <headerFooter alignWithMargins="0">
    <oddHeader>&amp;C&amp;Z&amp;F</oddHeader>
    <oddFooter>&amp;C&amp;P/&amp;N</oddFooter>
  </headerFooter>
  <rowBreaks count="1" manualBreakCount="1">
    <brk id="180" min="1" max="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311C7-8D72-46CE-A9B3-4B5CB9FD4194}">
  <sheetPr>
    <tabColor theme="6" tint="0.79998168889431442"/>
    <pageSetUpPr autoPageBreaks="0"/>
  </sheetPr>
  <dimension ref="B1:G237"/>
  <sheetViews>
    <sheetView showGridLines="0" showRowColHeaders="0" zoomScaleNormal="100" workbookViewId="0"/>
  </sheetViews>
  <sheetFormatPr defaultColWidth="5.75" defaultRowHeight="10.199999999999999"/>
  <cols>
    <col min="1" max="1" width="5.75" style="34"/>
    <col min="2" max="2" width="5.125" style="34" bestFit="1" customWidth="1"/>
    <col min="3" max="3" width="39.875" style="34" bestFit="1" customWidth="1"/>
    <col min="4" max="5" width="10.25" style="34" bestFit="1" customWidth="1"/>
    <col min="6" max="16384" width="5.75" style="34"/>
  </cols>
  <sheetData>
    <row r="1" spans="2:7" s="33" customFormat="1"/>
    <row r="2" spans="2:7">
      <c r="C2" s="33" t="s">
        <v>505</v>
      </c>
      <c r="D2" s="95">
        <v>5</v>
      </c>
    </row>
    <row r="3" spans="2:7">
      <c r="C3" s="33" t="s">
        <v>506</v>
      </c>
      <c r="D3" s="95">
        <v>10</v>
      </c>
    </row>
    <row r="4" spans="2:7">
      <c r="C4" s="33" t="s">
        <v>507</v>
      </c>
      <c r="D4" s="95">
        <v>15</v>
      </c>
    </row>
    <row r="5" spans="2:7">
      <c r="C5" s="33" t="s">
        <v>508</v>
      </c>
      <c r="D5" s="95">
        <v>20</v>
      </c>
    </row>
    <row r="7" spans="2:7">
      <c r="C7" s="34" t="s">
        <v>504</v>
      </c>
      <c r="D7" s="37" t="s">
        <v>239</v>
      </c>
      <c r="E7" s="37" t="s">
        <v>240</v>
      </c>
    </row>
    <row r="8" spans="2:7">
      <c r="B8" s="34">
        <v>1</v>
      </c>
      <c r="C8" s="34" t="s">
        <v>490</v>
      </c>
      <c r="D8" s="38">
        <v>43287</v>
      </c>
      <c r="E8" s="35">
        <v>44971</v>
      </c>
    </row>
    <row r="9" spans="2:7">
      <c r="B9" s="34">
        <v>2</v>
      </c>
      <c r="C9" s="34" t="s">
        <v>491</v>
      </c>
      <c r="D9" s="38">
        <v>44972</v>
      </c>
      <c r="E9" s="35">
        <v>45657</v>
      </c>
    </row>
    <row r="10" spans="2:7">
      <c r="D10" s="35"/>
      <c r="E10" s="35"/>
    </row>
    <row r="11" spans="2:7">
      <c r="C11" s="34" t="s">
        <v>493</v>
      </c>
      <c r="D11" s="39" t="s">
        <v>241</v>
      </c>
      <c r="E11" s="39" t="s">
        <v>242</v>
      </c>
      <c r="F11" s="36"/>
      <c r="G11" s="36"/>
    </row>
    <row r="12" spans="2:7">
      <c r="B12" s="34">
        <v>1</v>
      </c>
      <c r="C12" s="34" t="s">
        <v>187</v>
      </c>
      <c r="D12" s="40">
        <v>0</v>
      </c>
      <c r="E12" s="40">
        <v>0</v>
      </c>
    </row>
    <row r="13" spans="2:7">
      <c r="B13" s="34">
        <v>2</v>
      </c>
      <c r="C13" s="34" t="s">
        <v>201</v>
      </c>
      <c r="D13" s="214">
        <v>60</v>
      </c>
      <c r="E13" s="211">
        <v>55</v>
      </c>
    </row>
    <row r="14" spans="2:7">
      <c r="B14" s="34">
        <v>3</v>
      </c>
      <c r="C14" s="34" t="s">
        <v>617</v>
      </c>
      <c r="D14" s="214">
        <v>59</v>
      </c>
      <c r="E14" s="211">
        <v>65</v>
      </c>
    </row>
    <row r="15" spans="2:7">
      <c r="B15" s="34">
        <v>4</v>
      </c>
      <c r="C15" s="34" t="s">
        <v>618</v>
      </c>
      <c r="D15" s="214">
        <v>81</v>
      </c>
      <c r="E15" s="211">
        <v>80</v>
      </c>
    </row>
    <row r="16" spans="2:7">
      <c r="B16" s="34">
        <v>5</v>
      </c>
      <c r="C16" s="34" t="s">
        <v>620</v>
      </c>
      <c r="D16" s="214">
        <v>89</v>
      </c>
      <c r="E16" s="211">
        <v>79</v>
      </c>
    </row>
    <row r="17" spans="2:5">
      <c r="B17" s="34">
        <v>6</v>
      </c>
      <c r="C17" s="34" t="s">
        <v>204</v>
      </c>
      <c r="D17" s="214">
        <v>78</v>
      </c>
      <c r="E17" s="211">
        <v>76</v>
      </c>
    </row>
    <row r="18" spans="2:5">
      <c r="B18" s="34">
        <v>7</v>
      </c>
      <c r="C18" s="34" t="s">
        <v>205</v>
      </c>
      <c r="D18" s="214">
        <v>84</v>
      </c>
      <c r="E18" s="211">
        <v>84</v>
      </c>
    </row>
    <row r="19" spans="2:5">
      <c r="B19" s="34">
        <v>8</v>
      </c>
      <c r="C19" s="34" t="s">
        <v>156</v>
      </c>
      <c r="D19" s="214">
        <v>105</v>
      </c>
      <c r="E19" s="211">
        <v>110</v>
      </c>
    </row>
    <row r="20" spans="2:5">
      <c r="B20" s="34">
        <v>9</v>
      </c>
      <c r="C20" s="34" t="s">
        <v>621</v>
      </c>
      <c r="D20" s="214">
        <v>105</v>
      </c>
      <c r="E20" s="211">
        <v>95</v>
      </c>
    </row>
    <row r="21" spans="2:5">
      <c r="B21" s="34">
        <v>10</v>
      </c>
      <c r="C21" s="34" t="s">
        <v>622</v>
      </c>
      <c r="D21" s="214">
        <v>73</v>
      </c>
      <c r="E21" s="211">
        <v>86</v>
      </c>
    </row>
    <row r="22" spans="2:5">
      <c r="B22" s="34">
        <v>11</v>
      </c>
      <c r="C22" s="34" t="s">
        <v>623</v>
      </c>
      <c r="D22" s="214">
        <v>92</v>
      </c>
      <c r="E22" s="211">
        <v>92</v>
      </c>
    </row>
    <row r="23" spans="2:5">
      <c r="B23" s="34">
        <v>12</v>
      </c>
      <c r="C23" s="34" t="s">
        <v>157</v>
      </c>
      <c r="D23" s="214">
        <v>105</v>
      </c>
      <c r="E23" s="211">
        <v>99</v>
      </c>
    </row>
    <row r="24" spans="2:5">
      <c r="B24" s="34">
        <v>13</v>
      </c>
      <c r="C24" s="34" t="s">
        <v>624</v>
      </c>
      <c r="D24" s="214">
        <v>98</v>
      </c>
      <c r="E24" s="211">
        <v>101</v>
      </c>
    </row>
    <row r="25" spans="2:5">
      <c r="B25" s="34">
        <v>14</v>
      </c>
      <c r="C25" s="34" t="s">
        <v>694</v>
      </c>
      <c r="D25" s="214">
        <v>94</v>
      </c>
      <c r="E25" s="211">
        <v>98</v>
      </c>
    </row>
    <row r="26" spans="2:5">
      <c r="B26" s="34">
        <v>15</v>
      </c>
      <c r="C26" s="34" t="s">
        <v>625</v>
      </c>
      <c r="D26" s="214">
        <v>81</v>
      </c>
      <c r="E26" s="211">
        <v>81</v>
      </c>
    </row>
    <row r="27" spans="2:5">
      <c r="B27" s="34">
        <v>16</v>
      </c>
      <c r="C27" s="34" t="s">
        <v>160</v>
      </c>
      <c r="D27" s="214">
        <v>105</v>
      </c>
      <c r="E27" s="211">
        <v>110</v>
      </c>
    </row>
    <row r="28" spans="2:5">
      <c r="B28" s="34">
        <v>17</v>
      </c>
      <c r="C28" s="34" t="s">
        <v>626</v>
      </c>
      <c r="D28" s="214">
        <v>110</v>
      </c>
      <c r="E28" s="211">
        <v>83</v>
      </c>
    </row>
    <row r="29" spans="2:5">
      <c r="B29" s="34">
        <v>18</v>
      </c>
      <c r="C29" s="34" t="s">
        <v>162</v>
      </c>
      <c r="D29" s="214">
        <v>93</v>
      </c>
      <c r="E29" s="211">
        <v>81</v>
      </c>
    </row>
    <row r="30" spans="2:5">
      <c r="B30" s="34">
        <v>19</v>
      </c>
      <c r="C30" s="34" t="s">
        <v>163</v>
      </c>
      <c r="D30" s="214">
        <v>105</v>
      </c>
      <c r="E30" s="211">
        <v>107</v>
      </c>
    </row>
    <row r="31" spans="2:5">
      <c r="B31" s="34">
        <v>20</v>
      </c>
      <c r="C31" s="34" t="s">
        <v>208</v>
      </c>
      <c r="D31" s="214">
        <v>82</v>
      </c>
      <c r="E31" s="211">
        <v>83</v>
      </c>
    </row>
    <row r="32" spans="2:5">
      <c r="B32" s="34">
        <v>21</v>
      </c>
      <c r="C32" s="34" t="s">
        <v>164</v>
      </c>
      <c r="D32" s="214">
        <v>82</v>
      </c>
      <c r="E32" s="211">
        <v>65</v>
      </c>
    </row>
    <row r="33" spans="2:5">
      <c r="B33" s="34">
        <v>22</v>
      </c>
      <c r="C33" s="34" t="s">
        <v>165</v>
      </c>
      <c r="D33" s="214">
        <v>77</v>
      </c>
      <c r="E33" s="211">
        <v>77</v>
      </c>
    </row>
    <row r="34" spans="2:5">
      <c r="B34" s="34">
        <v>23</v>
      </c>
      <c r="C34" s="34" t="s">
        <v>166</v>
      </c>
      <c r="D34" s="214">
        <v>105</v>
      </c>
      <c r="E34" s="211">
        <v>89</v>
      </c>
    </row>
    <row r="35" spans="2:5">
      <c r="B35" s="34">
        <v>24</v>
      </c>
      <c r="C35" s="34" t="s">
        <v>167</v>
      </c>
      <c r="D35" s="214">
        <v>43</v>
      </c>
      <c r="E35" s="211">
        <v>26</v>
      </c>
    </row>
    <row r="36" spans="2:5">
      <c r="B36" s="34">
        <v>25</v>
      </c>
      <c r="C36" s="34" t="s">
        <v>627</v>
      </c>
      <c r="D36" s="214">
        <v>79</v>
      </c>
      <c r="E36" s="211">
        <v>77</v>
      </c>
    </row>
    <row r="37" spans="2:5">
      <c r="B37" s="34">
        <v>26</v>
      </c>
      <c r="C37" s="34" t="s">
        <v>593</v>
      </c>
      <c r="D37" s="214">
        <v>101</v>
      </c>
      <c r="E37" s="211">
        <v>90</v>
      </c>
    </row>
    <row r="38" spans="2:5">
      <c r="B38" s="34">
        <v>27</v>
      </c>
      <c r="C38" s="34" t="s">
        <v>628</v>
      </c>
      <c r="D38" s="214">
        <v>60</v>
      </c>
      <c r="E38" s="211">
        <v>61</v>
      </c>
    </row>
    <row r="39" spans="2:5">
      <c r="B39" s="34">
        <v>28</v>
      </c>
      <c r="C39" s="34" t="s">
        <v>168</v>
      </c>
      <c r="D39" s="214">
        <v>58</v>
      </c>
      <c r="E39" s="211">
        <v>58</v>
      </c>
    </row>
    <row r="40" spans="2:5">
      <c r="B40" s="34">
        <v>29</v>
      </c>
      <c r="C40" s="34" t="s">
        <v>629</v>
      </c>
      <c r="D40" s="214">
        <v>52</v>
      </c>
      <c r="E40" s="211">
        <v>52</v>
      </c>
    </row>
    <row r="41" spans="2:5">
      <c r="B41" s="34">
        <v>30</v>
      </c>
      <c r="C41" s="34" t="s">
        <v>630</v>
      </c>
      <c r="D41" s="214">
        <v>102</v>
      </c>
      <c r="E41" s="211">
        <v>102</v>
      </c>
    </row>
    <row r="42" spans="2:5">
      <c r="B42" s="34">
        <v>31</v>
      </c>
      <c r="C42" s="34" t="s">
        <v>170</v>
      </c>
      <c r="D42" s="214">
        <v>50</v>
      </c>
      <c r="E42" s="211">
        <v>48</v>
      </c>
    </row>
    <row r="43" spans="2:5">
      <c r="B43" s="34">
        <v>32</v>
      </c>
      <c r="C43" s="34" t="s">
        <v>631</v>
      </c>
      <c r="D43" s="214">
        <v>50</v>
      </c>
      <c r="E43" s="211">
        <v>59</v>
      </c>
    </row>
    <row r="44" spans="2:5">
      <c r="B44" s="34">
        <v>33</v>
      </c>
      <c r="C44" s="34" t="s">
        <v>212</v>
      </c>
      <c r="D44" s="214">
        <v>88</v>
      </c>
      <c r="E44" s="211">
        <v>92</v>
      </c>
    </row>
    <row r="45" spans="2:5">
      <c r="B45" s="34">
        <v>34</v>
      </c>
      <c r="C45" s="34" t="s">
        <v>171</v>
      </c>
      <c r="D45" s="214">
        <v>85</v>
      </c>
      <c r="E45" s="211">
        <v>78</v>
      </c>
    </row>
    <row r="46" spans="2:5">
      <c r="B46" s="34">
        <v>35</v>
      </c>
      <c r="C46" s="34" t="s">
        <v>632</v>
      </c>
      <c r="D46" s="214">
        <v>82</v>
      </c>
      <c r="E46" s="211">
        <v>86</v>
      </c>
    </row>
    <row r="47" spans="2:5">
      <c r="B47" s="34">
        <v>36</v>
      </c>
      <c r="C47" s="34" t="s">
        <v>667</v>
      </c>
      <c r="D47" s="214">
        <v>91</v>
      </c>
      <c r="E47" s="211">
        <v>92</v>
      </c>
    </row>
    <row r="48" spans="2:5">
      <c r="B48" s="34">
        <v>37</v>
      </c>
      <c r="C48" s="34" t="s">
        <v>213</v>
      </c>
      <c r="D48" s="214">
        <v>102</v>
      </c>
      <c r="E48" s="211">
        <v>98</v>
      </c>
    </row>
    <row r="49" spans="2:5">
      <c r="B49" s="34">
        <v>38</v>
      </c>
      <c r="C49" s="34" t="s">
        <v>633</v>
      </c>
      <c r="D49" s="214">
        <v>78</v>
      </c>
      <c r="E49" s="211">
        <v>76</v>
      </c>
    </row>
    <row r="50" spans="2:5">
      <c r="B50" s="34">
        <v>39</v>
      </c>
      <c r="C50" s="34" t="s">
        <v>666</v>
      </c>
      <c r="D50" s="214">
        <v>74</v>
      </c>
      <c r="E50" s="211">
        <v>68</v>
      </c>
    </row>
    <row r="51" spans="2:5">
      <c r="B51" s="34">
        <v>40</v>
      </c>
      <c r="C51" s="34" t="s">
        <v>634</v>
      </c>
      <c r="D51" s="214">
        <v>105</v>
      </c>
      <c r="E51" s="211">
        <v>99</v>
      </c>
    </row>
    <row r="52" spans="2:5">
      <c r="B52" s="34">
        <v>41</v>
      </c>
      <c r="C52" s="34" t="s">
        <v>635</v>
      </c>
      <c r="D52" s="214">
        <v>92</v>
      </c>
      <c r="E52" s="211">
        <v>92</v>
      </c>
    </row>
    <row r="53" spans="2:5">
      <c r="B53" s="34">
        <v>42</v>
      </c>
      <c r="C53" s="34" t="s">
        <v>715</v>
      </c>
      <c r="D53" s="214">
        <v>78</v>
      </c>
      <c r="E53" s="211">
        <v>78</v>
      </c>
    </row>
    <row r="54" spans="2:5">
      <c r="B54" s="34">
        <v>43</v>
      </c>
      <c r="C54" s="34" t="s">
        <v>636</v>
      </c>
      <c r="D54" s="214">
        <v>87</v>
      </c>
      <c r="E54" s="211">
        <v>79</v>
      </c>
    </row>
    <row r="55" spans="2:5">
      <c r="B55" s="34">
        <v>44</v>
      </c>
      <c r="C55" s="34" t="s">
        <v>215</v>
      </c>
      <c r="D55" s="214">
        <v>80</v>
      </c>
      <c r="E55" s="211">
        <v>82</v>
      </c>
    </row>
    <row r="56" spans="2:5">
      <c r="B56" s="34">
        <v>45</v>
      </c>
      <c r="C56" s="34" t="s">
        <v>657</v>
      </c>
      <c r="D56" s="214">
        <v>88</v>
      </c>
      <c r="E56" s="211">
        <v>88</v>
      </c>
    </row>
    <row r="57" spans="2:5">
      <c r="B57" s="34">
        <v>46</v>
      </c>
      <c r="C57" s="34" t="s">
        <v>677</v>
      </c>
      <c r="D57" s="214">
        <v>36</v>
      </c>
      <c r="E57" s="211">
        <v>37</v>
      </c>
    </row>
    <row r="58" spans="2:5">
      <c r="B58" s="34">
        <v>47</v>
      </c>
      <c r="C58" s="34" t="s">
        <v>216</v>
      </c>
      <c r="D58" s="214">
        <v>37</v>
      </c>
      <c r="E58" s="211">
        <v>37</v>
      </c>
    </row>
    <row r="59" spans="2:5">
      <c r="B59" s="34">
        <v>48</v>
      </c>
      <c r="C59" s="34" t="s">
        <v>637</v>
      </c>
      <c r="D59" s="214">
        <v>102</v>
      </c>
      <c r="E59" s="211">
        <v>87</v>
      </c>
    </row>
    <row r="60" spans="2:5">
      <c r="B60" s="34">
        <v>49</v>
      </c>
      <c r="C60" s="34" t="s">
        <v>639</v>
      </c>
      <c r="D60" s="214">
        <v>110</v>
      </c>
      <c r="E60" s="211">
        <v>110</v>
      </c>
    </row>
    <row r="61" spans="2:5">
      <c r="B61" s="34">
        <v>50</v>
      </c>
      <c r="C61" s="34" t="s">
        <v>638</v>
      </c>
      <c r="D61" s="214">
        <v>101</v>
      </c>
      <c r="E61" s="211">
        <v>101</v>
      </c>
    </row>
    <row r="62" spans="2:5">
      <c r="B62" s="34">
        <v>51</v>
      </c>
      <c r="C62" s="34" t="s">
        <v>640</v>
      </c>
      <c r="D62" s="214">
        <v>101</v>
      </c>
      <c r="E62" s="211">
        <v>89</v>
      </c>
    </row>
    <row r="63" spans="2:5">
      <c r="B63" s="34">
        <v>52</v>
      </c>
      <c r="C63" s="34" t="s">
        <v>218</v>
      </c>
      <c r="D63" s="214">
        <v>90</v>
      </c>
      <c r="E63" s="211">
        <v>95</v>
      </c>
    </row>
    <row r="64" spans="2:5">
      <c r="B64" s="34">
        <v>53</v>
      </c>
      <c r="C64" s="34" t="s">
        <v>663</v>
      </c>
      <c r="D64" s="214">
        <v>89</v>
      </c>
      <c r="E64" s="211">
        <v>87</v>
      </c>
    </row>
    <row r="65" spans="2:5">
      <c r="B65" s="34">
        <v>54</v>
      </c>
      <c r="C65" s="34" t="s">
        <v>672</v>
      </c>
      <c r="D65" s="214">
        <v>64</v>
      </c>
      <c r="E65" s="211">
        <v>74</v>
      </c>
    </row>
    <row r="66" spans="2:5">
      <c r="B66" s="34">
        <v>55</v>
      </c>
      <c r="C66" s="34" t="s">
        <v>179</v>
      </c>
      <c r="D66" s="214">
        <v>73</v>
      </c>
      <c r="E66" s="211">
        <v>73</v>
      </c>
    </row>
    <row r="67" spans="2:5">
      <c r="B67" s="34">
        <v>56</v>
      </c>
      <c r="C67" s="34" t="s">
        <v>594</v>
      </c>
      <c r="D67" s="214">
        <v>105</v>
      </c>
      <c r="E67" s="211">
        <v>91</v>
      </c>
    </row>
    <row r="68" spans="2:5">
      <c r="B68" s="34">
        <v>57</v>
      </c>
      <c r="C68" s="34" t="s">
        <v>142</v>
      </c>
      <c r="D68" s="214">
        <v>75</v>
      </c>
      <c r="E68" s="211">
        <v>77</v>
      </c>
    </row>
    <row r="69" spans="2:5">
      <c r="B69" s="34">
        <v>58</v>
      </c>
      <c r="C69" s="34" t="s">
        <v>716</v>
      </c>
      <c r="D69" s="214">
        <v>58</v>
      </c>
      <c r="E69" s="211">
        <v>74</v>
      </c>
    </row>
    <row r="70" spans="2:5">
      <c r="B70" s="34">
        <v>59</v>
      </c>
      <c r="C70" s="34" t="s">
        <v>641</v>
      </c>
      <c r="D70" s="214">
        <v>125</v>
      </c>
      <c r="E70" s="211">
        <v>110</v>
      </c>
    </row>
    <row r="71" spans="2:5">
      <c r="B71" s="34">
        <v>60</v>
      </c>
      <c r="C71" s="34" t="s">
        <v>180</v>
      </c>
      <c r="D71" s="214">
        <v>98</v>
      </c>
      <c r="E71" s="211">
        <v>104</v>
      </c>
    </row>
    <row r="72" spans="2:5">
      <c r="B72" s="34">
        <v>61</v>
      </c>
      <c r="C72" s="34" t="s">
        <v>0</v>
      </c>
      <c r="D72" s="214">
        <v>81</v>
      </c>
      <c r="E72" s="211">
        <v>98</v>
      </c>
    </row>
    <row r="73" spans="2:5">
      <c r="B73" s="34">
        <v>62</v>
      </c>
      <c r="C73" s="34" t="s">
        <v>642</v>
      </c>
      <c r="D73" s="214">
        <v>71</v>
      </c>
      <c r="E73" s="211">
        <v>77</v>
      </c>
    </row>
    <row r="74" spans="2:5">
      <c r="B74" s="34">
        <v>63</v>
      </c>
      <c r="C74" s="34" t="s">
        <v>2</v>
      </c>
      <c r="D74" s="214">
        <v>89</v>
      </c>
      <c r="E74" s="211">
        <v>84</v>
      </c>
    </row>
    <row r="75" spans="2:5">
      <c r="B75" s="34">
        <v>64</v>
      </c>
      <c r="C75" s="34" t="s">
        <v>644</v>
      </c>
      <c r="D75" s="214">
        <v>94</v>
      </c>
      <c r="E75" s="211">
        <v>84</v>
      </c>
    </row>
    <row r="76" spans="2:5">
      <c r="B76" s="34">
        <v>65</v>
      </c>
      <c r="C76" s="34" t="s">
        <v>4</v>
      </c>
      <c r="D76" s="214">
        <v>78</v>
      </c>
      <c r="E76" s="211">
        <v>78</v>
      </c>
    </row>
    <row r="77" spans="2:5">
      <c r="B77" s="34">
        <v>66</v>
      </c>
      <c r="C77" s="34" t="s">
        <v>645</v>
      </c>
      <c r="D77" s="214">
        <v>79</v>
      </c>
      <c r="E77" s="211">
        <v>62</v>
      </c>
    </row>
    <row r="78" spans="2:5">
      <c r="B78" s="34">
        <v>67</v>
      </c>
      <c r="C78" s="34" t="s">
        <v>6</v>
      </c>
      <c r="D78" s="214">
        <v>92</v>
      </c>
      <c r="E78" s="211">
        <v>92</v>
      </c>
    </row>
    <row r="79" spans="2:5">
      <c r="B79" s="34">
        <v>68</v>
      </c>
      <c r="C79" s="34" t="s">
        <v>646</v>
      </c>
      <c r="D79" s="214">
        <v>84</v>
      </c>
      <c r="E79" s="211">
        <v>94</v>
      </c>
    </row>
    <row r="80" spans="2:5">
      <c r="B80" s="34">
        <v>69</v>
      </c>
      <c r="C80" s="34" t="s">
        <v>711</v>
      </c>
      <c r="D80" s="214">
        <v>47</v>
      </c>
      <c r="E80" s="211">
        <v>60</v>
      </c>
    </row>
    <row r="81" spans="2:5">
      <c r="B81" s="34">
        <v>70</v>
      </c>
      <c r="C81" s="34" t="s">
        <v>647</v>
      </c>
      <c r="D81" s="214">
        <v>92</v>
      </c>
      <c r="E81" s="211">
        <v>95</v>
      </c>
    </row>
    <row r="82" spans="2:5">
      <c r="B82" s="34">
        <v>71</v>
      </c>
      <c r="C82" s="34" t="s">
        <v>8</v>
      </c>
      <c r="D82" s="214">
        <v>86</v>
      </c>
      <c r="E82" s="211">
        <v>74</v>
      </c>
    </row>
    <row r="83" spans="2:5">
      <c r="B83" s="34">
        <v>72</v>
      </c>
      <c r="C83" s="34" t="s">
        <v>139</v>
      </c>
      <c r="D83" s="214">
        <v>113</v>
      </c>
      <c r="E83" s="211">
        <v>110</v>
      </c>
    </row>
    <row r="84" spans="2:5">
      <c r="B84" s="34">
        <v>73</v>
      </c>
      <c r="C84" s="34" t="s">
        <v>561</v>
      </c>
      <c r="D84" s="214">
        <v>100</v>
      </c>
      <c r="E84" s="211">
        <v>95</v>
      </c>
    </row>
    <row r="85" spans="2:5">
      <c r="B85" s="34">
        <v>74</v>
      </c>
      <c r="C85" s="34" t="s">
        <v>648</v>
      </c>
      <c r="D85" s="214">
        <v>105</v>
      </c>
      <c r="E85" s="211">
        <v>106</v>
      </c>
    </row>
    <row r="86" spans="2:5">
      <c r="B86" s="34">
        <v>75</v>
      </c>
      <c r="C86" s="34" t="s">
        <v>649</v>
      </c>
      <c r="D86" s="214">
        <v>105</v>
      </c>
      <c r="E86" s="211">
        <v>105</v>
      </c>
    </row>
    <row r="87" spans="2:5">
      <c r="B87" s="34">
        <v>76</v>
      </c>
      <c r="C87" s="34" t="s">
        <v>12</v>
      </c>
      <c r="D87" s="214">
        <v>108</v>
      </c>
      <c r="E87" s="211">
        <v>110</v>
      </c>
    </row>
    <row r="88" spans="2:5">
      <c r="B88" s="34">
        <v>77</v>
      </c>
      <c r="C88" s="34" t="s">
        <v>13</v>
      </c>
      <c r="D88" s="214">
        <v>70</v>
      </c>
      <c r="E88" s="211">
        <v>70</v>
      </c>
    </row>
    <row r="89" spans="2:5">
      <c r="B89" s="34">
        <v>78</v>
      </c>
      <c r="C89" s="34" t="s">
        <v>650</v>
      </c>
      <c r="D89" s="214">
        <v>63</v>
      </c>
      <c r="E89" s="211">
        <v>63</v>
      </c>
    </row>
    <row r="90" spans="2:5">
      <c r="B90" s="34">
        <v>79</v>
      </c>
      <c r="C90" s="34" t="s">
        <v>643</v>
      </c>
      <c r="D90" s="214">
        <v>87</v>
      </c>
      <c r="E90" s="211">
        <v>92</v>
      </c>
    </row>
    <row r="91" spans="2:5">
      <c r="B91" s="34">
        <v>80</v>
      </c>
      <c r="C91" s="34" t="s">
        <v>15</v>
      </c>
      <c r="D91" s="214">
        <v>97</v>
      </c>
      <c r="E91" s="211">
        <v>73</v>
      </c>
    </row>
    <row r="92" spans="2:5">
      <c r="B92" s="34">
        <v>81</v>
      </c>
      <c r="C92" s="34" t="s">
        <v>16</v>
      </c>
      <c r="D92" s="214">
        <v>74</v>
      </c>
      <c r="E92" s="211">
        <v>76</v>
      </c>
    </row>
    <row r="93" spans="2:5">
      <c r="B93" s="34">
        <v>82</v>
      </c>
      <c r="C93" s="34" t="s">
        <v>651</v>
      </c>
      <c r="D93" s="214">
        <v>78</v>
      </c>
      <c r="E93" s="211">
        <v>81</v>
      </c>
    </row>
    <row r="94" spans="2:5">
      <c r="B94" s="34">
        <v>83</v>
      </c>
      <c r="C94" s="34" t="s">
        <v>652</v>
      </c>
      <c r="D94" s="214">
        <v>125</v>
      </c>
      <c r="E94" s="211">
        <v>110</v>
      </c>
    </row>
    <row r="95" spans="2:5">
      <c r="B95" s="34">
        <v>84</v>
      </c>
      <c r="C95" s="34" t="s">
        <v>17</v>
      </c>
      <c r="D95" s="214">
        <v>95</v>
      </c>
      <c r="E95" s="211">
        <v>77</v>
      </c>
    </row>
    <row r="96" spans="2:5">
      <c r="B96" s="34">
        <v>85</v>
      </c>
      <c r="C96" s="34" t="s">
        <v>19</v>
      </c>
      <c r="D96" s="214">
        <v>104</v>
      </c>
      <c r="E96" s="211">
        <v>98</v>
      </c>
    </row>
    <row r="97" spans="2:5">
      <c r="B97" s="34">
        <v>86</v>
      </c>
      <c r="C97" s="34" t="s">
        <v>20</v>
      </c>
      <c r="D97" s="214">
        <v>94</v>
      </c>
      <c r="E97" s="211">
        <v>80</v>
      </c>
    </row>
    <row r="98" spans="2:5">
      <c r="B98" s="34">
        <v>87</v>
      </c>
      <c r="C98" s="34" t="s">
        <v>21</v>
      </c>
      <c r="D98" s="214">
        <v>88</v>
      </c>
      <c r="E98" s="211">
        <v>98</v>
      </c>
    </row>
    <row r="99" spans="2:5">
      <c r="B99" s="34">
        <v>88</v>
      </c>
      <c r="C99" s="34" t="s">
        <v>653</v>
      </c>
      <c r="D99" s="214">
        <v>86</v>
      </c>
      <c r="E99" s="211">
        <v>86</v>
      </c>
    </row>
    <row r="100" spans="2:5">
      <c r="B100" s="34">
        <v>89</v>
      </c>
      <c r="C100" s="34" t="s">
        <v>654</v>
      </c>
      <c r="D100" s="214">
        <v>69</v>
      </c>
      <c r="E100" s="211">
        <v>69</v>
      </c>
    </row>
    <row r="101" spans="2:5">
      <c r="B101" s="34">
        <v>90</v>
      </c>
      <c r="C101" s="34" t="s">
        <v>24</v>
      </c>
      <c r="D101" s="214">
        <v>78</v>
      </c>
      <c r="E101" s="211">
        <v>78</v>
      </c>
    </row>
    <row r="102" spans="2:5">
      <c r="B102" s="34">
        <v>91</v>
      </c>
      <c r="C102" s="34" t="s">
        <v>655</v>
      </c>
      <c r="D102" s="214">
        <v>86</v>
      </c>
      <c r="E102" s="211">
        <v>86</v>
      </c>
    </row>
    <row r="103" spans="2:5">
      <c r="B103" s="34">
        <v>92</v>
      </c>
      <c r="C103" s="34" t="s">
        <v>26</v>
      </c>
      <c r="D103" s="214">
        <v>61</v>
      </c>
      <c r="E103" s="211">
        <v>65</v>
      </c>
    </row>
    <row r="104" spans="2:5">
      <c r="B104" s="34">
        <v>93</v>
      </c>
      <c r="C104" s="34" t="s">
        <v>656</v>
      </c>
      <c r="D104" s="214">
        <v>57</v>
      </c>
      <c r="E104" s="211">
        <v>70</v>
      </c>
    </row>
    <row r="105" spans="2:5">
      <c r="B105" s="34">
        <v>94</v>
      </c>
      <c r="C105" s="34" t="s">
        <v>659</v>
      </c>
      <c r="D105" s="214">
        <v>104</v>
      </c>
      <c r="E105" s="211">
        <v>104</v>
      </c>
    </row>
    <row r="106" spans="2:5">
      <c r="B106" s="34">
        <v>95</v>
      </c>
      <c r="C106" s="34" t="s">
        <v>28</v>
      </c>
      <c r="D106" s="214">
        <v>68</v>
      </c>
      <c r="E106" s="211">
        <v>68</v>
      </c>
    </row>
    <row r="107" spans="2:5">
      <c r="B107" s="34">
        <v>96</v>
      </c>
      <c r="C107" s="34" t="s">
        <v>660</v>
      </c>
      <c r="D107" s="214">
        <v>95</v>
      </c>
      <c r="E107" s="211">
        <v>71</v>
      </c>
    </row>
    <row r="108" spans="2:5">
      <c r="B108" s="34">
        <v>97</v>
      </c>
      <c r="C108" s="34" t="s">
        <v>31</v>
      </c>
      <c r="D108" s="214">
        <v>71</v>
      </c>
      <c r="E108" s="211">
        <v>71</v>
      </c>
    </row>
    <row r="109" spans="2:5">
      <c r="B109" s="34">
        <v>98</v>
      </c>
      <c r="C109" s="34" t="s">
        <v>562</v>
      </c>
      <c r="D109" s="214">
        <v>85</v>
      </c>
      <c r="E109" s="211">
        <v>71</v>
      </c>
    </row>
    <row r="110" spans="2:5">
      <c r="B110" s="34">
        <v>99</v>
      </c>
      <c r="C110" s="34" t="s">
        <v>658</v>
      </c>
      <c r="D110" s="214">
        <v>105</v>
      </c>
      <c r="E110" s="211">
        <v>108</v>
      </c>
    </row>
    <row r="111" spans="2:5">
      <c r="B111" s="34">
        <v>100</v>
      </c>
      <c r="C111" s="34" t="s">
        <v>661</v>
      </c>
      <c r="D111" s="214">
        <v>112</v>
      </c>
      <c r="E111" s="211">
        <v>104</v>
      </c>
    </row>
    <row r="112" spans="2:5">
      <c r="B112" s="34">
        <v>101</v>
      </c>
      <c r="C112" s="34" t="s">
        <v>662</v>
      </c>
      <c r="D112" s="214">
        <v>85</v>
      </c>
      <c r="E112" s="211">
        <v>87</v>
      </c>
    </row>
    <row r="113" spans="2:5">
      <c r="B113" s="34">
        <v>102</v>
      </c>
      <c r="C113" s="34" t="s">
        <v>32</v>
      </c>
      <c r="D113" s="214">
        <v>85</v>
      </c>
      <c r="E113" s="211">
        <v>91</v>
      </c>
    </row>
    <row r="114" spans="2:5">
      <c r="B114" s="34">
        <v>103</v>
      </c>
      <c r="C114" s="34" t="s">
        <v>221</v>
      </c>
      <c r="D114" s="214">
        <v>105</v>
      </c>
      <c r="E114" s="211">
        <v>86</v>
      </c>
    </row>
    <row r="115" spans="2:5">
      <c r="B115" s="34">
        <v>104</v>
      </c>
      <c r="C115" s="34" t="s">
        <v>665</v>
      </c>
      <c r="D115" s="214">
        <v>81</v>
      </c>
      <c r="E115" s="211">
        <v>81</v>
      </c>
    </row>
    <row r="116" spans="2:5">
      <c r="B116" s="34">
        <v>105</v>
      </c>
      <c r="C116" s="34" t="s">
        <v>563</v>
      </c>
      <c r="D116" s="214">
        <v>77</v>
      </c>
      <c r="E116" s="211">
        <v>77</v>
      </c>
    </row>
    <row r="117" spans="2:5">
      <c r="B117" s="34">
        <v>106</v>
      </c>
      <c r="C117" s="34" t="s">
        <v>564</v>
      </c>
      <c r="D117" s="214">
        <v>86</v>
      </c>
      <c r="E117" s="211">
        <v>84</v>
      </c>
    </row>
    <row r="118" spans="2:5">
      <c r="B118" s="34">
        <v>107</v>
      </c>
      <c r="C118" s="34" t="s">
        <v>39</v>
      </c>
      <c r="D118" s="214">
        <v>31</v>
      </c>
      <c r="E118" s="211">
        <v>32</v>
      </c>
    </row>
    <row r="119" spans="2:5">
      <c r="B119" s="34">
        <v>108</v>
      </c>
      <c r="C119" s="34" t="s">
        <v>670</v>
      </c>
      <c r="D119" s="214">
        <v>57</v>
      </c>
      <c r="E119" s="211">
        <v>49</v>
      </c>
    </row>
    <row r="120" spans="2:5">
      <c r="B120" s="34">
        <v>109</v>
      </c>
      <c r="C120" s="34" t="s">
        <v>671</v>
      </c>
      <c r="D120" s="214">
        <v>86</v>
      </c>
      <c r="E120" s="211">
        <v>86</v>
      </c>
    </row>
    <row r="121" spans="2:5">
      <c r="B121" s="34">
        <v>110</v>
      </c>
      <c r="C121" s="34" t="s">
        <v>185</v>
      </c>
      <c r="D121" s="214">
        <v>67</v>
      </c>
      <c r="E121" s="211">
        <v>56</v>
      </c>
    </row>
    <row r="122" spans="2:5">
      <c r="B122" s="34">
        <v>111</v>
      </c>
      <c r="C122" s="34" t="s">
        <v>669</v>
      </c>
      <c r="D122" s="214">
        <v>109</v>
      </c>
      <c r="E122" s="211">
        <v>96</v>
      </c>
    </row>
    <row r="123" spans="2:5">
      <c r="B123" s="34">
        <v>112</v>
      </c>
      <c r="C123" s="34" t="s">
        <v>668</v>
      </c>
      <c r="D123" s="214">
        <v>63</v>
      </c>
      <c r="E123" s="211">
        <v>63</v>
      </c>
    </row>
    <row r="124" spans="2:5">
      <c r="B124" s="34">
        <v>113</v>
      </c>
      <c r="C124" s="34" t="s">
        <v>41</v>
      </c>
      <c r="D124" s="214">
        <v>82</v>
      </c>
      <c r="E124" s="211">
        <v>69</v>
      </c>
    </row>
    <row r="125" spans="2:5">
      <c r="B125" s="34">
        <v>114</v>
      </c>
      <c r="C125" s="34" t="s">
        <v>673</v>
      </c>
      <c r="D125" s="214">
        <v>75</v>
      </c>
      <c r="E125" s="211">
        <v>83</v>
      </c>
    </row>
    <row r="126" spans="2:5">
      <c r="B126" s="34">
        <v>115</v>
      </c>
      <c r="C126" s="34" t="s">
        <v>674</v>
      </c>
      <c r="D126" s="214">
        <v>120</v>
      </c>
      <c r="E126" s="211">
        <v>98</v>
      </c>
    </row>
    <row r="127" spans="2:5">
      <c r="B127" s="34">
        <v>116</v>
      </c>
      <c r="C127" s="34" t="s">
        <v>42</v>
      </c>
      <c r="D127" s="214">
        <v>47</v>
      </c>
      <c r="E127" s="211">
        <v>47</v>
      </c>
    </row>
    <row r="128" spans="2:5">
      <c r="B128" s="34">
        <v>117</v>
      </c>
      <c r="C128" s="34" t="s">
        <v>50</v>
      </c>
      <c r="D128" s="214">
        <v>120</v>
      </c>
      <c r="E128" s="211">
        <v>110</v>
      </c>
    </row>
    <row r="129" spans="2:5">
      <c r="B129" s="34">
        <v>118</v>
      </c>
      <c r="C129" s="34" t="s">
        <v>675</v>
      </c>
      <c r="D129" s="214">
        <v>66</v>
      </c>
      <c r="E129" s="211">
        <v>53</v>
      </c>
    </row>
    <row r="130" spans="2:5">
      <c r="B130" s="34">
        <v>119</v>
      </c>
      <c r="C130" s="34" t="s">
        <v>235</v>
      </c>
      <c r="D130" s="214">
        <v>120</v>
      </c>
      <c r="E130" s="211">
        <v>110</v>
      </c>
    </row>
    <row r="131" spans="2:5">
      <c r="B131" s="34">
        <v>120</v>
      </c>
      <c r="C131" s="34" t="s">
        <v>676</v>
      </c>
      <c r="D131" s="214">
        <v>67</v>
      </c>
      <c r="E131" s="211">
        <v>77</v>
      </c>
    </row>
    <row r="132" spans="2:5">
      <c r="B132" s="34">
        <v>121</v>
      </c>
      <c r="C132" s="34" t="s">
        <v>565</v>
      </c>
      <c r="D132" s="214">
        <v>105</v>
      </c>
      <c r="E132" s="211">
        <v>107</v>
      </c>
    </row>
    <row r="133" spans="2:5">
      <c r="B133" s="34">
        <v>122</v>
      </c>
      <c r="C133" s="34" t="s">
        <v>566</v>
      </c>
      <c r="D133" s="214">
        <v>84</v>
      </c>
      <c r="E133" s="211">
        <v>82</v>
      </c>
    </row>
    <row r="134" spans="2:5">
      <c r="B134" s="34">
        <v>123</v>
      </c>
      <c r="C134" s="34" t="s">
        <v>54</v>
      </c>
      <c r="D134" s="214">
        <v>66</v>
      </c>
      <c r="E134" s="211">
        <v>66</v>
      </c>
    </row>
    <row r="135" spans="2:5">
      <c r="B135" s="34">
        <v>124</v>
      </c>
      <c r="C135" s="34" t="s">
        <v>679</v>
      </c>
      <c r="D135" s="214">
        <v>64</v>
      </c>
      <c r="E135" s="211">
        <v>64</v>
      </c>
    </row>
    <row r="136" spans="2:5">
      <c r="B136" s="34">
        <v>125</v>
      </c>
      <c r="C136" s="34" t="s">
        <v>567</v>
      </c>
      <c r="D136" s="214">
        <v>83</v>
      </c>
      <c r="E136" s="211">
        <v>62</v>
      </c>
    </row>
    <row r="137" spans="2:5">
      <c r="B137" s="34">
        <v>126</v>
      </c>
      <c r="C137" s="34" t="s">
        <v>57</v>
      </c>
      <c r="D137" s="214">
        <v>87</v>
      </c>
      <c r="E137" s="211">
        <v>96</v>
      </c>
    </row>
    <row r="138" spans="2:5">
      <c r="B138" s="34">
        <v>127</v>
      </c>
      <c r="C138" s="34" t="s">
        <v>141</v>
      </c>
      <c r="D138" s="214">
        <v>78</v>
      </c>
      <c r="E138" s="211">
        <v>82</v>
      </c>
    </row>
    <row r="139" spans="2:5">
      <c r="B139" s="34">
        <v>128</v>
      </c>
      <c r="C139" s="34" t="s">
        <v>681</v>
      </c>
      <c r="D139" s="214">
        <v>78</v>
      </c>
      <c r="E139" s="211">
        <v>66</v>
      </c>
    </row>
    <row r="140" spans="2:5">
      <c r="B140" s="34">
        <v>129</v>
      </c>
      <c r="C140" s="34" t="s">
        <v>60</v>
      </c>
      <c r="D140" s="214">
        <v>105</v>
      </c>
      <c r="E140" s="211">
        <v>101</v>
      </c>
    </row>
    <row r="141" spans="2:5">
      <c r="B141" s="34">
        <v>130</v>
      </c>
      <c r="C141" s="34" t="s">
        <v>682</v>
      </c>
      <c r="D141" s="214">
        <v>63</v>
      </c>
      <c r="E141" s="211">
        <v>63</v>
      </c>
    </row>
    <row r="142" spans="2:5">
      <c r="B142" s="34">
        <v>131</v>
      </c>
      <c r="C142" s="34" t="s">
        <v>62</v>
      </c>
      <c r="D142" s="214">
        <v>70</v>
      </c>
      <c r="E142" s="211">
        <v>74</v>
      </c>
    </row>
    <row r="143" spans="2:5">
      <c r="B143" s="34">
        <v>132</v>
      </c>
      <c r="C143" s="34" t="s">
        <v>595</v>
      </c>
      <c r="D143" s="214">
        <v>105</v>
      </c>
      <c r="E143" s="211">
        <v>104</v>
      </c>
    </row>
    <row r="144" spans="2:5">
      <c r="B144" s="34">
        <v>133</v>
      </c>
      <c r="C144" s="34" t="s">
        <v>63</v>
      </c>
      <c r="D144" s="214">
        <v>77</v>
      </c>
      <c r="E144" s="211">
        <v>79</v>
      </c>
    </row>
    <row r="145" spans="2:5">
      <c r="B145" s="34">
        <v>134</v>
      </c>
      <c r="C145" s="34" t="s">
        <v>683</v>
      </c>
      <c r="D145" s="214">
        <v>92</v>
      </c>
      <c r="E145" s="211">
        <v>78</v>
      </c>
    </row>
    <row r="146" spans="2:5">
      <c r="B146" s="34">
        <v>135</v>
      </c>
      <c r="C146" s="34" t="s">
        <v>684</v>
      </c>
      <c r="D146" s="214">
        <v>60</v>
      </c>
      <c r="E146" s="211">
        <v>60</v>
      </c>
    </row>
    <row r="147" spans="2:5">
      <c r="B147" s="34">
        <v>136</v>
      </c>
      <c r="C147" s="34" t="s">
        <v>66</v>
      </c>
      <c r="D147" s="214">
        <v>95</v>
      </c>
      <c r="E147" s="211">
        <v>95</v>
      </c>
    </row>
    <row r="148" spans="2:5">
      <c r="B148" s="34">
        <v>137</v>
      </c>
      <c r="C148" s="34" t="s">
        <v>685</v>
      </c>
      <c r="D148" s="214">
        <v>67</v>
      </c>
      <c r="E148" s="211">
        <v>72</v>
      </c>
    </row>
    <row r="149" spans="2:5">
      <c r="B149" s="34">
        <v>138</v>
      </c>
      <c r="C149" s="34" t="s">
        <v>186</v>
      </c>
      <c r="D149" s="214">
        <v>53</v>
      </c>
      <c r="E149" s="211">
        <v>58</v>
      </c>
    </row>
    <row r="150" spans="2:5">
      <c r="B150" s="34">
        <v>139</v>
      </c>
      <c r="C150" s="34" t="s">
        <v>68</v>
      </c>
      <c r="D150" s="214">
        <v>64</v>
      </c>
      <c r="E150" s="211">
        <v>64</v>
      </c>
    </row>
    <row r="151" spans="2:5">
      <c r="B151" s="34">
        <v>140</v>
      </c>
      <c r="C151" s="34" t="s">
        <v>680</v>
      </c>
      <c r="D151" s="214">
        <v>88</v>
      </c>
      <c r="E151" s="211">
        <v>80</v>
      </c>
    </row>
    <row r="152" spans="2:5">
      <c r="B152" s="34">
        <v>141</v>
      </c>
      <c r="C152" s="34" t="s">
        <v>69</v>
      </c>
      <c r="D152" s="214">
        <v>83</v>
      </c>
      <c r="E152" s="211">
        <v>83</v>
      </c>
    </row>
    <row r="153" spans="2:5">
      <c r="B153" s="34">
        <v>142</v>
      </c>
      <c r="C153" s="34" t="s">
        <v>70</v>
      </c>
      <c r="D153" s="214">
        <v>72</v>
      </c>
      <c r="E153" s="211">
        <v>61</v>
      </c>
    </row>
    <row r="154" spans="2:5">
      <c r="B154" s="34">
        <v>143</v>
      </c>
      <c r="C154" s="34" t="s">
        <v>686</v>
      </c>
      <c r="D154" s="214">
        <v>58</v>
      </c>
      <c r="E154" s="211">
        <v>58</v>
      </c>
    </row>
    <row r="155" spans="2:5">
      <c r="B155" s="34">
        <v>144</v>
      </c>
      <c r="C155" s="34" t="s">
        <v>72</v>
      </c>
      <c r="D155" s="214">
        <v>63</v>
      </c>
      <c r="E155" s="211">
        <v>53</v>
      </c>
    </row>
    <row r="156" spans="2:5">
      <c r="B156" s="34">
        <v>145</v>
      </c>
      <c r="C156" s="34" t="s">
        <v>73</v>
      </c>
      <c r="D156" s="214">
        <v>79</v>
      </c>
      <c r="E156" s="211">
        <v>71</v>
      </c>
    </row>
    <row r="157" spans="2:5">
      <c r="B157" s="34">
        <v>146</v>
      </c>
      <c r="C157" s="34" t="s">
        <v>687</v>
      </c>
      <c r="D157" s="214">
        <v>98</v>
      </c>
      <c r="E157" s="211">
        <v>103</v>
      </c>
    </row>
    <row r="158" spans="2:5">
      <c r="B158" s="34">
        <v>147</v>
      </c>
      <c r="C158" s="34" t="s">
        <v>688</v>
      </c>
      <c r="D158" s="214">
        <v>92</v>
      </c>
      <c r="E158" s="211">
        <v>95</v>
      </c>
    </row>
    <row r="159" spans="2:5">
      <c r="B159" s="34">
        <v>148</v>
      </c>
      <c r="C159" s="34" t="s">
        <v>689</v>
      </c>
      <c r="D159" s="214">
        <v>88</v>
      </c>
      <c r="E159" s="211">
        <v>97</v>
      </c>
    </row>
    <row r="160" spans="2:5">
      <c r="B160" s="34">
        <v>149</v>
      </c>
      <c r="C160" s="34" t="s">
        <v>74</v>
      </c>
      <c r="D160" s="214">
        <v>66</v>
      </c>
      <c r="E160" s="211">
        <v>66</v>
      </c>
    </row>
    <row r="161" spans="2:5">
      <c r="B161" s="34">
        <v>150</v>
      </c>
      <c r="C161" s="34" t="s">
        <v>77</v>
      </c>
      <c r="D161" s="214">
        <v>73</v>
      </c>
      <c r="E161" s="211">
        <v>73</v>
      </c>
    </row>
    <row r="162" spans="2:5">
      <c r="B162" s="34">
        <v>151</v>
      </c>
      <c r="C162" s="34" t="s">
        <v>78</v>
      </c>
      <c r="D162" s="214">
        <v>78</v>
      </c>
      <c r="E162" s="211">
        <v>59</v>
      </c>
    </row>
    <row r="163" spans="2:5">
      <c r="B163" s="34">
        <v>152</v>
      </c>
      <c r="C163" s="34" t="s">
        <v>79</v>
      </c>
      <c r="D163" s="214">
        <v>90</v>
      </c>
      <c r="E163" s="211">
        <v>61</v>
      </c>
    </row>
    <row r="164" spans="2:5">
      <c r="B164" s="34">
        <v>153</v>
      </c>
      <c r="C164" s="34" t="s">
        <v>678</v>
      </c>
      <c r="D164" s="214">
        <v>50</v>
      </c>
      <c r="E164" s="211">
        <v>53</v>
      </c>
    </row>
    <row r="165" spans="2:5">
      <c r="B165" s="34">
        <v>154</v>
      </c>
      <c r="C165" s="34" t="s">
        <v>690</v>
      </c>
      <c r="D165" s="214">
        <v>89</v>
      </c>
      <c r="E165" s="211">
        <v>80</v>
      </c>
    </row>
    <row r="166" spans="2:5">
      <c r="B166" s="34">
        <v>155</v>
      </c>
      <c r="C166" s="34" t="s">
        <v>691</v>
      </c>
      <c r="D166" s="214">
        <v>119</v>
      </c>
      <c r="E166" s="211">
        <v>110</v>
      </c>
    </row>
    <row r="167" spans="2:5">
      <c r="B167" s="34">
        <v>156</v>
      </c>
      <c r="C167" s="34" t="s">
        <v>84</v>
      </c>
      <c r="D167" s="214">
        <v>90</v>
      </c>
      <c r="E167" s="211">
        <v>83</v>
      </c>
    </row>
    <row r="168" spans="2:5">
      <c r="B168" s="34">
        <v>157</v>
      </c>
      <c r="C168" s="34" t="s">
        <v>85</v>
      </c>
      <c r="D168" s="214">
        <v>48</v>
      </c>
      <c r="E168" s="211">
        <v>48</v>
      </c>
    </row>
    <row r="169" spans="2:5">
      <c r="B169" s="34">
        <v>158</v>
      </c>
      <c r="C169" s="34" t="s">
        <v>86</v>
      </c>
      <c r="D169" s="214">
        <v>91</v>
      </c>
      <c r="E169" s="211">
        <v>77</v>
      </c>
    </row>
    <row r="170" spans="2:5">
      <c r="B170" s="34">
        <v>159</v>
      </c>
      <c r="C170" s="34" t="s">
        <v>87</v>
      </c>
      <c r="D170" s="214">
        <v>90</v>
      </c>
      <c r="E170" s="211">
        <v>90</v>
      </c>
    </row>
    <row r="171" spans="2:5">
      <c r="B171" s="34">
        <v>160</v>
      </c>
      <c r="C171" s="34" t="s">
        <v>695</v>
      </c>
      <c r="D171" s="214">
        <v>91</v>
      </c>
      <c r="E171" s="211">
        <v>98</v>
      </c>
    </row>
    <row r="172" spans="2:5">
      <c r="B172" s="34">
        <v>161</v>
      </c>
      <c r="C172" s="34" t="s">
        <v>89</v>
      </c>
      <c r="D172" s="214">
        <v>71</v>
      </c>
      <c r="E172" s="211">
        <v>68</v>
      </c>
    </row>
    <row r="173" spans="2:5">
      <c r="B173" s="34">
        <v>162</v>
      </c>
      <c r="C173" s="34" t="s">
        <v>90</v>
      </c>
      <c r="D173" s="214">
        <v>86</v>
      </c>
      <c r="E173" s="211">
        <v>94</v>
      </c>
    </row>
    <row r="174" spans="2:5">
      <c r="B174" s="34">
        <v>163</v>
      </c>
      <c r="C174" s="34" t="s">
        <v>569</v>
      </c>
      <c r="D174" s="214">
        <v>99</v>
      </c>
      <c r="E174" s="211">
        <v>99</v>
      </c>
    </row>
    <row r="175" spans="2:5">
      <c r="B175" s="34">
        <v>164</v>
      </c>
      <c r="C175" s="34" t="s">
        <v>696</v>
      </c>
      <c r="D175" s="214">
        <v>63</v>
      </c>
      <c r="E175" s="211">
        <v>71</v>
      </c>
    </row>
    <row r="176" spans="2:5">
      <c r="B176" s="34">
        <v>165</v>
      </c>
      <c r="C176" s="34" t="s">
        <v>148</v>
      </c>
      <c r="D176" s="214">
        <v>71</v>
      </c>
      <c r="E176" s="211">
        <v>71</v>
      </c>
    </row>
    <row r="177" spans="2:5">
      <c r="B177" s="34">
        <v>166</v>
      </c>
      <c r="C177" s="34" t="s">
        <v>91</v>
      </c>
      <c r="D177" s="214">
        <v>96</v>
      </c>
      <c r="E177" s="211">
        <v>79</v>
      </c>
    </row>
    <row r="178" spans="2:5">
      <c r="B178" s="34">
        <v>167</v>
      </c>
      <c r="C178" s="34" t="s">
        <v>92</v>
      </c>
      <c r="D178" s="214">
        <v>107</v>
      </c>
      <c r="E178" s="211">
        <v>110</v>
      </c>
    </row>
    <row r="179" spans="2:5">
      <c r="B179" s="34">
        <v>168</v>
      </c>
      <c r="C179" s="34" t="s">
        <v>697</v>
      </c>
      <c r="D179" s="214">
        <v>99</v>
      </c>
      <c r="E179" s="211">
        <v>94</v>
      </c>
    </row>
    <row r="180" spans="2:5">
      <c r="B180" s="34">
        <v>169</v>
      </c>
      <c r="C180" s="34" t="s">
        <v>698</v>
      </c>
      <c r="D180" s="214">
        <v>53</v>
      </c>
      <c r="E180" s="211">
        <v>66</v>
      </c>
    </row>
    <row r="181" spans="2:5">
      <c r="B181" s="34">
        <v>170</v>
      </c>
      <c r="C181" s="34" t="s">
        <v>699</v>
      </c>
      <c r="D181" s="214">
        <v>89</v>
      </c>
      <c r="E181" s="211">
        <v>86</v>
      </c>
    </row>
    <row r="182" spans="2:5">
      <c r="B182" s="34">
        <v>171</v>
      </c>
      <c r="C182" s="34" t="s">
        <v>96</v>
      </c>
      <c r="D182" s="214">
        <v>81</v>
      </c>
      <c r="E182" s="211">
        <v>81</v>
      </c>
    </row>
    <row r="183" spans="2:5">
      <c r="B183" s="34">
        <v>172</v>
      </c>
      <c r="C183" s="34" t="s">
        <v>700</v>
      </c>
      <c r="D183" s="214">
        <v>105</v>
      </c>
      <c r="E183" s="211">
        <v>92</v>
      </c>
    </row>
    <row r="184" spans="2:5">
      <c r="B184" s="34">
        <v>173</v>
      </c>
      <c r="C184" s="34" t="s">
        <v>98</v>
      </c>
      <c r="D184" s="214">
        <v>105</v>
      </c>
      <c r="E184" s="211">
        <v>110</v>
      </c>
    </row>
    <row r="185" spans="2:5">
      <c r="B185" s="34">
        <v>174</v>
      </c>
      <c r="C185" s="34" t="s">
        <v>701</v>
      </c>
      <c r="D185" s="214">
        <v>90</v>
      </c>
      <c r="E185" s="211">
        <v>83</v>
      </c>
    </row>
    <row r="186" spans="2:5">
      <c r="B186" s="34">
        <v>175</v>
      </c>
      <c r="C186" s="34" t="s">
        <v>101</v>
      </c>
      <c r="D186" s="214">
        <v>74</v>
      </c>
      <c r="E186" s="211">
        <v>60</v>
      </c>
    </row>
    <row r="187" spans="2:5">
      <c r="B187" s="34">
        <v>176</v>
      </c>
      <c r="C187" s="34" t="s">
        <v>102</v>
      </c>
      <c r="D187" s="214">
        <v>85</v>
      </c>
      <c r="E187" s="211">
        <v>87</v>
      </c>
    </row>
    <row r="188" spans="2:5">
      <c r="B188" s="34">
        <v>177</v>
      </c>
      <c r="C188" s="34" t="s">
        <v>703</v>
      </c>
      <c r="D188" s="214">
        <v>76</v>
      </c>
      <c r="E188" s="211">
        <v>76</v>
      </c>
    </row>
    <row r="189" spans="2:5">
      <c r="B189" s="34">
        <v>178</v>
      </c>
      <c r="C189" s="34" t="s">
        <v>704</v>
      </c>
      <c r="D189" s="214">
        <v>108</v>
      </c>
      <c r="E189" s="211">
        <v>98</v>
      </c>
    </row>
    <row r="190" spans="2:5">
      <c r="B190" s="34">
        <v>179</v>
      </c>
      <c r="C190" s="34" t="s">
        <v>105</v>
      </c>
      <c r="D190" s="214">
        <v>92</v>
      </c>
      <c r="E190" s="211">
        <v>86</v>
      </c>
    </row>
    <row r="191" spans="2:5">
      <c r="B191" s="34">
        <v>180</v>
      </c>
      <c r="C191" s="34" t="s">
        <v>705</v>
      </c>
      <c r="D191" s="214">
        <v>70</v>
      </c>
      <c r="E191" s="211">
        <v>68</v>
      </c>
    </row>
    <row r="192" spans="2:5">
      <c r="B192" s="34">
        <v>181</v>
      </c>
      <c r="C192" s="34" t="s">
        <v>571</v>
      </c>
      <c r="D192" s="214">
        <v>105</v>
      </c>
      <c r="E192" s="211">
        <v>95</v>
      </c>
    </row>
    <row r="193" spans="2:5">
      <c r="B193" s="34">
        <v>182</v>
      </c>
      <c r="C193" s="34" t="s">
        <v>107</v>
      </c>
      <c r="D193" s="214">
        <v>84</v>
      </c>
      <c r="E193" s="211">
        <v>89</v>
      </c>
    </row>
    <row r="194" spans="2:5">
      <c r="B194" s="34">
        <v>183</v>
      </c>
      <c r="C194" s="34" t="s">
        <v>108</v>
      </c>
      <c r="D194" s="214">
        <v>120</v>
      </c>
      <c r="E194" s="211">
        <v>110</v>
      </c>
    </row>
    <row r="195" spans="2:5">
      <c r="B195" s="34">
        <v>184</v>
      </c>
      <c r="C195" s="34" t="s">
        <v>596</v>
      </c>
      <c r="D195" s="214">
        <v>103</v>
      </c>
      <c r="E195" s="211">
        <v>103</v>
      </c>
    </row>
    <row r="196" spans="2:5">
      <c r="B196" s="34">
        <v>185</v>
      </c>
      <c r="C196" s="34" t="s">
        <v>706</v>
      </c>
      <c r="D196" s="214">
        <v>73</v>
      </c>
      <c r="E196" s="211">
        <v>78</v>
      </c>
    </row>
    <row r="197" spans="2:5">
      <c r="B197" s="34">
        <v>186</v>
      </c>
      <c r="C197" s="34" t="s">
        <v>707</v>
      </c>
      <c r="D197" s="214">
        <v>76</v>
      </c>
      <c r="E197" s="211">
        <v>81</v>
      </c>
    </row>
    <row r="198" spans="2:5">
      <c r="B198" s="34">
        <v>187</v>
      </c>
      <c r="C198" s="34" t="s">
        <v>702</v>
      </c>
      <c r="D198" s="214">
        <v>105</v>
      </c>
      <c r="E198" s="211">
        <v>105</v>
      </c>
    </row>
    <row r="199" spans="2:5">
      <c r="B199" s="34">
        <v>188</v>
      </c>
      <c r="C199" s="34" t="s">
        <v>709</v>
      </c>
      <c r="D199" s="214">
        <v>25</v>
      </c>
      <c r="E199" s="211">
        <v>25</v>
      </c>
    </row>
    <row r="200" spans="2:5">
      <c r="B200" s="34">
        <v>189</v>
      </c>
      <c r="C200" s="34" t="s">
        <v>725</v>
      </c>
      <c r="D200" s="214">
        <v>54</v>
      </c>
      <c r="E200" s="211">
        <v>56</v>
      </c>
    </row>
    <row r="201" spans="2:5">
      <c r="B201" s="34">
        <v>190</v>
      </c>
      <c r="C201" s="34" t="s">
        <v>726</v>
      </c>
      <c r="D201" s="214">
        <v>120</v>
      </c>
      <c r="E201" s="211">
        <v>72</v>
      </c>
    </row>
    <row r="202" spans="2:5">
      <c r="B202" s="34">
        <v>191</v>
      </c>
      <c r="C202" s="34" t="s">
        <v>710</v>
      </c>
      <c r="D202" s="214">
        <v>78</v>
      </c>
      <c r="E202" s="211">
        <v>76</v>
      </c>
    </row>
    <row r="203" spans="2:5">
      <c r="B203" s="34">
        <v>192</v>
      </c>
      <c r="C203" s="34" t="s">
        <v>111</v>
      </c>
      <c r="D203" s="214">
        <v>62</v>
      </c>
      <c r="E203" s="211">
        <v>62</v>
      </c>
    </row>
    <row r="204" spans="2:5">
      <c r="B204" s="34">
        <v>193</v>
      </c>
      <c r="C204" s="34" t="s">
        <v>708</v>
      </c>
      <c r="D204" s="214">
        <v>88</v>
      </c>
      <c r="E204" s="211">
        <v>89</v>
      </c>
    </row>
    <row r="205" spans="2:5">
      <c r="B205" s="34">
        <v>194</v>
      </c>
      <c r="C205" s="34" t="s">
        <v>112</v>
      </c>
      <c r="D205" s="214">
        <v>82</v>
      </c>
      <c r="E205" s="211">
        <v>55</v>
      </c>
    </row>
    <row r="206" spans="2:5">
      <c r="B206" s="34">
        <v>195</v>
      </c>
      <c r="C206" s="34" t="s">
        <v>727</v>
      </c>
      <c r="D206" s="214">
        <v>112</v>
      </c>
      <c r="E206" s="211">
        <v>101</v>
      </c>
    </row>
    <row r="207" spans="2:5">
      <c r="B207" s="34">
        <v>196</v>
      </c>
      <c r="C207" s="34" t="s">
        <v>728</v>
      </c>
      <c r="D207" s="214">
        <v>120</v>
      </c>
      <c r="E207" s="211">
        <v>110</v>
      </c>
    </row>
    <row r="208" spans="2:5">
      <c r="B208" s="34">
        <v>197</v>
      </c>
      <c r="C208" s="34" t="s">
        <v>712</v>
      </c>
      <c r="D208" s="214">
        <v>87</v>
      </c>
      <c r="E208" s="211">
        <v>67</v>
      </c>
    </row>
    <row r="209" spans="2:5">
      <c r="B209" s="34">
        <v>198</v>
      </c>
      <c r="C209" s="34" t="s">
        <v>116</v>
      </c>
      <c r="D209" s="214">
        <v>82</v>
      </c>
      <c r="E209" s="211">
        <v>77</v>
      </c>
    </row>
    <row r="210" spans="2:5">
      <c r="B210" s="34">
        <v>199</v>
      </c>
      <c r="C210" s="34" t="s">
        <v>713</v>
      </c>
      <c r="D210" s="214">
        <v>61</v>
      </c>
      <c r="E210" s="211">
        <v>61</v>
      </c>
    </row>
    <row r="211" spans="2:5">
      <c r="B211" s="34">
        <v>200</v>
      </c>
      <c r="C211" s="34" t="s">
        <v>117</v>
      </c>
      <c r="D211" s="214">
        <v>75</v>
      </c>
      <c r="E211" s="211">
        <v>75</v>
      </c>
    </row>
    <row r="212" spans="2:5">
      <c r="B212" s="34">
        <v>201</v>
      </c>
      <c r="C212" s="34" t="s">
        <v>118</v>
      </c>
      <c r="D212" s="214">
        <v>78</v>
      </c>
      <c r="E212" s="211">
        <v>74</v>
      </c>
    </row>
    <row r="213" spans="2:5">
      <c r="B213" s="34">
        <v>202</v>
      </c>
      <c r="C213" s="34" t="s">
        <v>119</v>
      </c>
      <c r="D213" s="214">
        <v>63</v>
      </c>
      <c r="E213" s="211">
        <v>63</v>
      </c>
    </row>
    <row r="214" spans="2:5">
      <c r="B214" s="34">
        <v>203</v>
      </c>
      <c r="C214" s="34" t="s">
        <v>120</v>
      </c>
      <c r="D214" s="214">
        <v>92</v>
      </c>
      <c r="E214" s="211">
        <v>98</v>
      </c>
    </row>
    <row r="215" spans="2:5">
      <c r="B215" s="34">
        <v>204</v>
      </c>
      <c r="C215" s="34" t="s">
        <v>121</v>
      </c>
      <c r="D215" s="214">
        <v>59</v>
      </c>
      <c r="E215" s="211">
        <v>59</v>
      </c>
    </row>
    <row r="216" spans="2:5">
      <c r="B216" s="34">
        <v>205</v>
      </c>
      <c r="C216" s="34" t="s">
        <v>714</v>
      </c>
      <c r="D216" s="214">
        <v>99</v>
      </c>
      <c r="E216" s="211">
        <v>101</v>
      </c>
    </row>
    <row r="217" spans="2:5">
      <c r="B217" s="34">
        <v>206</v>
      </c>
      <c r="C217" s="34" t="s">
        <v>717</v>
      </c>
      <c r="D217" s="214">
        <v>62</v>
      </c>
      <c r="E217" s="211">
        <v>62</v>
      </c>
    </row>
    <row r="218" spans="2:5">
      <c r="B218" s="34">
        <v>207</v>
      </c>
      <c r="C218" s="34" t="s">
        <v>718</v>
      </c>
      <c r="D218" s="214">
        <v>50</v>
      </c>
      <c r="E218" s="211">
        <v>50</v>
      </c>
    </row>
    <row r="219" spans="2:5">
      <c r="B219" s="34">
        <v>208</v>
      </c>
      <c r="C219" s="34" t="s">
        <v>126</v>
      </c>
      <c r="D219" s="214">
        <v>120</v>
      </c>
      <c r="E219" s="211">
        <v>110</v>
      </c>
    </row>
    <row r="220" spans="2:5">
      <c r="B220" s="34">
        <v>209</v>
      </c>
      <c r="C220" s="34" t="s">
        <v>719</v>
      </c>
      <c r="D220" s="214">
        <v>105</v>
      </c>
      <c r="E220" s="211">
        <v>95</v>
      </c>
    </row>
    <row r="221" spans="2:5">
      <c r="B221" s="34">
        <v>210</v>
      </c>
      <c r="C221" s="34" t="s">
        <v>128</v>
      </c>
      <c r="D221" s="214">
        <v>46</v>
      </c>
      <c r="E221" s="211">
        <v>46</v>
      </c>
    </row>
    <row r="222" spans="2:5">
      <c r="B222" s="34">
        <v>211</v>
      </c>
      <c r="C222" s="34" t="s">
        <v>692</v>
      </c>
      <c r="D222" s="214">
        <v>72</v>
      </c>
      <c r="E222" s="211">
        <v>72</v>
      </c>
    </row>
    <row r="223" spans="2:5">
      <c r="B223" s="34">
        <v>212</v>
      </c>
      <c r="C223" s="34" t="s">
        <v>572</v>
      </c>
      <c r="D223" s="214">
        <v>86</v>
      </c>
      <c r="E223" s="211">
        <v>80</v>
      </c>
    </row>
    <row r="224" spans="2:5">
      <c r="B224" s="34">
        <v>213</v>
      </c>
      <c r="C224" s="34" t="s">
        <v>721</v>
      </c>
      <c r="D224" s="214">
        <v>118</v>
      </c>
      <c r="E224" s="211">
        <v>106</v>
      </c>
    </row>
    <row r="225" spans="2:5">
      <c r="B225" s="34">
        <v>214</v>
      </c>
      <c r="C225" s="34" t="s">
        <v>720</v>
      </c>
      <c r="D225" s="214">
        <v>105</v>
      </c>
      <c r="E225" s="211">
        <v>110</v>
      </c>
    </row>
    <row r="226" spans="2:5">
      <c r="B226" s="34">
        <v>215</v>
      </c>
      <c r="C226" s="34" t="s">
        <v>722</v>
      </c>
      <c r="D226" s="214">
        <v>117</v>
      </c>
      <c r="E226" s="211">
        <v>110</v>
      </c>
    </row>
    <row r="227" spans="2:5">
      <c r="B227" s="34">
        <v>216</v>
      </c>
      <c r="C227" s="34" t="s">
        <v>129</v>
      </c>
      <c r="D227" s="214">
        <v>68</v>
      </c>
      <c r="E227" s="211">
        <v>68</v>
      </c>
    </row>
    <row r="228" spans="2:5">
      <c r="B228" s="34">
        <v>217</v>
      </c>
      <c r="C228" s="34" t="s">
        <v>693</v>
      </c>
      <c r="D228" s="214">
        <v>66</v>
      </c>
      <c r="E228" s="211">
        <v>71</v>
      </c>
    </row>
    <row r="229" spans="2:5">
      <c r="B229" s="34">
        <v>218</v>
      </c>
      <c r="C229" s="34" t="s">
        <v>130</v>
      </c>
      <c r="D229" s="214">
        <v>102</v>
      </c>
      <c r="E229" s="211">
        <v>89</v>
      </c>
    </row>
    <row r="230" spans="2:5">
      <c r="B230" s="34">
        <v>219</v>
      </c>
      <c r="C230" s="34" t="s">
        <v>131</v>
      </c>
      <c r="D230" s="214">
        <v>55</v>
      </c>
      <c r="E230" s="211">
        <v>95</v>
      </c>
    </row>
    <row r="231" spans="2:5">
      <c r="B231" s="34">
        <v>220</v>
      </c>
      <c r="C231" s="34" t="s">
        <v>133</v>
      </c>
      <c r="D231" s="214">
        <v>61</v>
      </c>
      <c r="E231" s="211">
        <v>61</v>
      </c>
    </row>
    <row r="232" spans="2:5">
      <c r="B232" s="34">
        <v>221</v>
      </c>
      <c r="C232" s="34" t="s">
        <v>619</v>
      </c>
      <c r="D232" s="214">
        <v>105</v>
      </c>
      <c r="E232" s="211">
        <v>93</v>
      </c>
    </row>
    <row r="233" spans="2:5">
      <c r="B233" s="34">
        <v>222</v>
      </c>
      <c r="C233" s="34" t="s">
        <v>723</v>
      </c>
      <c r="D233" s="214">
        <v>71</v>
      </c>
      <c r="E233" s="211">
        <v>74</v>
      </c>
    </row>
    <row r="234" spans="2:5">
      <c r="B234" s="34">
        <v>223</v>
      </c>
      <c r="C234" s="34" t="s">
        <v>724</v>
      </c>
      <c r="D234" s="214">
        <v>93</v>
      </c>
      <c r="E234" s="211">
        <v>93</v>
      </c>
    </row>
    <row r="235" spans="2:5">
      <c r="B235" s="34">
        <v>224</v>
      </c>
      <c r="C235" s="34" t="s">
        <v>664</v>
      </c>
      <c r="D235" s="214">
        <v>70</v>
      </c>
      <c r="E235" s="211">
        <v>60</v>
      </c>
    </row>
    <row r="236" spans="2:5">
      <c r="B236" s="34">
        <v>225</v>
      </c>
      <c r="C236" s="34" t="s">
        <v>136</v>
      </c>
      <c r="D236" s="214">
        <v>54</v>
      </c>
      <c r="E236" s="211">
        <v>77</v>
      </c>
    </row>
    <row r="237" spans="2:5">
      <c r="B237" s="34">
        <v>226</v>
      </c>
      <c r="C237" s="34" t="s">
        <v>137</v>
      </c>
      <c r="D237" s="214">
        <v>91</v>
      </c>
      <c r="E237" s="211">
        <v>71</v>
      </c>
    </row>
  </sheetData>
  <sheetProtection algorithmName="SHA-512" hashValue="9AjzIAX0ZBJB4+bbgftgdBPFHFllDP6uS7c2o7hG8voeVRqNgru2gPDhULXsqJyzrLgQGMwk4efEKGnryTypbg==" saltValue="B5AXijlerihyLBVPH+JKkQ==" spinCount="100000" sheet="1" objects="1" scenarios="1"/>
  <pageMargins left="0.78740157480314965" right="0.78740157480314965" top="0.78740157480314965" bottom="0.78740157480314965" header="0.39370078740157483" footer="0.39370078740157483"/>
  <pageSetup paperSize="9" orientation="portrait" horizontalDpi="1200" verticalDpi="1200" r:id="rId1"/>
  <headerFooter alignWithMargins="0">
    <oddHeader>&amp;C&amp;Z&amp;F</oddHeader>
    <oddFooter>&amp;C&amp;P/&amp;N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8C08C-EA3E-4F07-9E87-95A79798A338}">
  <sheetPr>
    <tabColor theme="8" tint="0.79998168889431442"/>
    <pageSetUpPr autoPageBreaks="0" fitToPage="1"/>
  </sheetPr>
  <dimension ref="A1:JK219"/>
  <sheetViews>
    <sheetView showGridLines="0" showRowColHeaders="0" tabSelected="1" workbookViewId="0"/>
  </sheetViews>
  <sheetFormatPr defaultColWidth="5.75" defaultRowHeight="20.100000000000001" customHeight="1"/>
  <cols>
    <col min="1" max="1" width="5.75" style="57" customWidth="1"/>
    <col min="2" max="2" width="22.875" style="57" customWidth="1"/>
    <col min="3" max="3" width="18.625" style="57" customWidth="1"/>
    <col min="4" max="4" width="22.875" style="57" customWidth="1"/>
    <col min="5" max="5" width="18.625" style="57" customWidth="1"/>
    <col min="6" max="6" width="25.75" style="57" customWidth="1"/>
    <col min="7" max="9" width="5.75" style="57" customWidth="1"/>
    <col min="10" max="10" width="8.375" style="57" customWidth="1"/>
    <col min="11" max="16384" width="5.75" style="57"/>
  </cols>
  <sheetData>
    <row r="1" spans="1:271" ht="30" customHeight="1">
      <c r="A1" s="54"/>
      <c r="B1" s="55"/>
      <c r="C1" s="55"/>
      <c r="D1" s="55"/>
      <c r="E1" s="55"/>
      <c r="F1" s="55"/>
      <c r="G1" s="54"/>
      <c r="H1" s="54"/>
      <c r="I1" s="54"/>
      <c r="J1" s="54"/>
      <c r="K1" s="54"/>
      <c r="L1" s="54"/>
      <c r="M1" s="54"/>
      <c r="N1" s="54"/>
      <c r="O1" s="54"/>
      <c r="P1" s="54"/>
      <c r="Q1" s="54"/>
      <c r="R1" s="54"/>
      <c r="S1" s="54"/>
      <c r="T1" s="54"/>
      <c r="U1" s="54"/>
      <c r="V1" s="54"/>
      <c r="W1" s="54"/>
      <c r="X1" s="54"/>
      <c r="Y1" s="54"/>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row>
    <row r="2" spans="1:271" ht="138.75" customHeight="1">
      <c r="A2" s="54"/>
      <c r="B2" s="224">
        <f ca="1">TODAY()</f>
        <v>46136</v>
      </c>
      <c r="C2" s="224"/>
      <c r="D2" s="224"/>
      <c r="E2" s="224"/>
      <c r="F2" s="224"/>
      <c r="G2" s="54"/>
      <c r="H2" s="54"/>
      <c r="I2" s="54"/>
      <c r="J2" s="54"/>
      <c r="K2" s="54"/>
      <c r="L2" s="54"/>
      <c r="M2" s="54"/>
      <c r="N2" s="54"/>
      <c r="O2" s="54"/>
      <c r="P2" s="54"/>
      <c r="Q2" s="54"/>
      <c r="R2" s="54"/>
      <c r="S2" s="54"/>
      <c r="T2" s="54"/>
      <c r="U2" s="54"/>
      <c r="V2" s="54"/>
      <c r="W2" s="54"/>
      <c r="X2" s="54"/>
      <c r="Y2" s="54"/>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row>
    <row r="3" spans="1:271" ht="20.100000000000001" customHeight="1">
      <c r="A3" s="54"/>
      <c r="B3" s="56"/>
      <c r="C3" s="56"/>
      <c r="D3" s="56"/>
      <c r="E3" s="56"/>
      <c r="F3" s="56"/>
      <c r="G3" s="54"/>
      <c r="H3" s="54"/>
      <c r="I3" s="54"/>
      <c r="J3" s="54"/>
      <c r="K3" s="54"/>
      <c r="L3" s="54"/>
      <c r="M3" s="54"/>
      <c r="N3" s="54"/>
      <c r="O3" s="54"/>
      <c r="P3" s="54"/>
      <c r="Q3" s="54"/>
      <c r="R3" s="54"/>
      <c r="S3" s="54"/>
      <c r="T3" s="54"/>
      <c r="U3" s="54"/>
      <c r="V3" s="54"/>
      <c r="W3" s="54"/>
      <c r="X3" s="54"/>
      <c r="Y3" s="54"/>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6"/>
      <c r="EB3" s="56"/>
      <c r="EC3" s="56"/>
      <c r="ED3" s="56"/>
      <c r="EE3" s="56"/>
      <c r="EF3" s="56"/>
      <c r="EG3" s="56"/>
      <c r="EH3" s="56"/>
      <c r="EI3" s="56"/>
      <c r="EJ3" s="56"/>
      <c r="EK3" s="56"/>
      <c r="EL3" s="56"/>
      <c r="EM3" s="56"/>
      <c r="EN3" s="56"/>
      <c r="EO3" s="56"/>
      <c r="EP3" s="56"/>
      <c r="EQ3" s="56"/>
      <c r="ER3" s="56"/>
      <c r="ES3" s="56"/>
      <c r="ET3" s="56"/>
      <c r="EU3" s="56"/>
      <c r="EV3" s="56"/>
      <c r="EW3" s="56"/>
      <c r="EX3" s="56"/>
      <c r="EY3" s="56"/>
      <c r="EZ3" s="56"/>
      <c r="FA3" s="56"/>
      <c r="FB3" s="56"/>
      <c r="FC3" s="56"/>
      <c r="FD3" s="56"/>
      <c r="FE3" s="56"/>
      <c r="FF3" s="56"/>
      <c r="FG3" s="56"/>
      <c r="FH3" s="56"/>
      <c r="FI3" s="56"/>
      <c r="FJ3" s="56"/>
      <c r="FK3" s="56"/>
      <c r="FL3" s="56"/>
      <c r="FM3" s="56"/>
      <c r="FN3" s="56"/>
      <c r="FO3" s="56"/>
      <c r="FP3" s="56"/>
      <c r="FQ3" s="56"/>
      <c r="FR3" s="56"/>
      <c r="FS3" s="56"/>
      <c r="FT3" s="56"/>
      <c r="FU3" s="56"/>
      <c r="FV3" s="56"/>
      <c r="FW3" s="56"/>
      <c r="FX3" s="56"/>
      <c r="FY3" s="56"/>
      <c r="FZ3" s="56"/>
      <c r="GA3" s="56"/>
      <c r="GB3" s="56"/>
      <c r="GC3" s="56"/>
      <c r="GD3" s="56"/>
      <c r="GE3" s="56"/>
      <c r="GF3" s="56"/>
      <c r="GG3" s="56"/>
      <c r="GH3" s="56"/>
      <c r="GI3" s="56"/>
      <c r="GJ3" s="56"/>
      <c r="GK3" s="56"/>
      <c r="GL3" s="56"/>
      <c r="GM3" s="56"/>
      <c r="GN3" s="56"/>
      <c r="GO3" s="56"/>
      <c r="GP3" s="56"/>
      <c r="GQ3" s="56"/>
      <c r="GR3" s="56"/>
      <c r="GS3" s="56"/>
      <c r="GT3" s="56"/>
      <c r="GU3" s="56"/>
      <c r="GV3" s="56"/>
      <c r="GW3" s="56"/>
      <c r="GX3" s="56"/>
      <c r="GY3" s="56"/>
      <c r="GZ3" s="56"/>
      <c r="HA3" s="56"/>
      <c r="HB3" s="56"/>
      <c r="HC3" s="56"/>
      <c r="HD3" s="56"/>
      <c r="HE3" s="56"/>
      <c r="HF3" s="56"/>
      <c r="HG3" s="56"/>
      <c r="HH3" s="56"/>
      <c r="HI3" s="56"/>
      <c r="HJ3" s="56"/>
      <c r="HK3" s="56"/>
      <c r="HL3" s="56"/>
      <c r="HM3" s="56"/>
      <c r="HN3" s="56"/>
      <c r="HO3" s="56"/>
      <c r="HP3" s="56"/>
      <c r="HQ3" s="56"/>
      <c r="HR3" s="56"/>
      <c r="HS3" s="56"/>
      <c r="HT3" s="56"/>
      <c r="HU3" s="56"/>
      <c r="HV3" s="56"/>
      <c r="HW3" s="56"/>
      <c r="HX3" s="56"/>
      <c r="HY3" s="56"/>
      <c r="HZ3" s="56"/>
      <c r="IA3" s="56"/>
      <c r="IB3" s="56"/>
      <c r="IC3" s="56"/>
      <c r="ID3" s="56"/>
      <c r="IE3" s="56"/>
      <c r="IF3" s="56"/>
      <c r="IG3" s="56"/>
      <c r="IH3" s="56"/>
      <c r="II3" s="56"/>
      <c r="IJ3" s="56"/>
      <c r="IK3" s="56"/>
      <c r="IL3" s="56"/>
      <c r="IM3" s="56"/>
      <c r="IN3" s="56"/>
      <c r="IO3" s="56"/>
      <c r="IP3" s="56"/>
      <c r="IQ3" s="56"/>
      <c r="IR3" s="56"/>
      <c r="IS3" s="56"/>
      <c r="IT3" s="56"/>
      <c r="IU3" s="56"/>
      <c r="IV3" s="56"/>
      <c r="IW3" s="56"/>
      <c r="IX3" s="56"/>
      <c r="IY3" s="56"/>
      <c r="IZ3" s="56"/>
      <c r="JA3" s="56"/>
      <c r="JB3" s="56"/>
      <c r="JC3" s="56"/>
      <c r="JD3" s="56"/>
      <c r="JE3" s="56"/>
      <c r="JF3" s="56"/>
      <c r="JG3" s="56"/>
      <c r="JH3" s="56"/>
      <c r="JI3" s="56"/>
      <c r="JJ3" s="56"/>
      <c r="JK3" s="56"/>
    </row>
    <row r="4" spans="1:271" ht="30" customHeight="1">
      <c r="A4" s="54"/>
      <c r="B4" s="225" t="s">
        <v>546</v>
      </c>
      <c r="C4" s="225"/>
      <c r="D4" s="225"/>
      <c r="E4" s="225"/>
      <c r="F4" s="225"/>
      <c r="G4" s="54"/>
      <c r="H4" s="54"/>
      <c r="I4" s="54"/>
      <c r="J4" s="54"/>
      <c r="K4" s="54"/>
      <c r="L4" s="54"/>
      <c r="M4" s="54"/>
      <c r="N4" s="54"/>
      <c r="O4" s="54"/>
      <c r="P4" s="54"/>
      <c r="Q4" s="54"/>
      <c r="R4" s="54"/>
      <c r="S4" s="54"/>
      <c r="T4" s="54"/>
      <c r="U4" s="54"/>
      <c r="V4" s="54"/>
      <c r="W4" s="54"/>
      <c r="X4" s="54"/>
      <c r="Y4" s="54"/>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c r="BG4" s="56"/>
      <c r="BH4" s="56"/>
      <c r="BI4" s="56"/>
      <c r="BJ4" s="56"/>
      <c r="BK4" s="56"/>
      <c r="BL4" s="56"/>
      <c r="BM4" s="56"/>
      <c r="BN4" s="56"/>
      <c r="BO4" s="56"/>
      <c r="BP4" s="56"/>
      <c r="BQ4" s="56"/>
      <c r="BR4" s="56"/>
      <c r="BS4" s="56"/>
      <c r="BT4" s="56"/>
      <c r="BU4" s="56"/>
      <c r="BV4" s="56"/>
      <c r="BW4" s="56"/>
      <c r="BX4" s="56"/>
      <c r="BY4" s="56"/>
      <c r="BZ4" s="56"/>
      <c r="CA4" s="56"/>
      <c r="CB4" s="56"/>
      <c r="CC4" s="56"/>
      <c r="CD4" s="56"/>
      <c r="CE4" s="56"/>
      <c r="CF4" s="56"/>
      <c r="CG4" s="56"/>
      <c r="CH4" s="56"/>
      <c r="CI4" s="56"/>
      <c r="CJ4" s="56"/>
      <c r="CK4" s="56"/>
      <c r="CL4" s="56"/>
      <c r="CM4" s="56"/>
      <c r="CN4" s="56"/>
      <c r="CO4" s="56"/>
      <c r="CP4" s="56"/>
      <c r="CQ4" s="56"/>
      <c r="CR4" s="56"/>
      <c r="CS4" s="56"/>
      <c r="CT4" s="56"/>
      <c r="CU4" s="56"/>
      <c r="CV4" s="56"/>
      <c r="CW4" s="56"/>
      <c r="CX4" s="56"/>
      <c r="CY4" s="56"/>
      <c r="CZ4" s="56"/>
      <c r="DA4" s="56"/>
      <c r="DB4" s="56"/>
      <c r="DC4" s="56"/>
      <c r="DD4" s="56"/>
      <c r="DE4" s="56"/>
      <c r="DF4" s="56"/>
      <c r="DG4" s="56"/>
      <c r="DH4" s="56"/>
      <c r="DI4" s="56"/>
      <c r="DJ4" s="56"/>
      <c r="DK4" s="56"/>
      <c r="DL4" s="56"/>
      <c r="DM4" s="56"/>
      <c r="DN4" s="56"/>
      <c r="DO4" s="56"/>
      <c r="DP4" s="56"/>
      <c r="DQ4" s="56"/>
      <c r="DR4" s="56"/>
      <c r="DS4" s="56"/>
      <c r="DT4" s="56"/>
      <c r="DU4" s="56"/>
      <c r="DV4" s="56"/>
      <c r="DW4" s="56"/>
      <c r="DX4" s="56"/>
      <c r="DY4" s="56"/>
      <c r="DZ4" s="56"/>
      <c r="EA4" s="56"/>
      <c r="EB4" s="56"/>
      <c r="EC4" s="56"/>
      <c r="ED4" s="56"/>
      <c r="EE4" s="56"/>
      <c r="EF4" s="56"/>
      <c r="EG4" s="56"/>
      <c r="EH4" s="56"/>
      <c r="EI4" s="56"/>
      <c r="EJ4" s="56"/>
      <c r="EK4" s="56"/>
      <c r="EL4" s="56"/>
      <c r="EM4" s="56"/>
      <c r="EN4" s="56"/>
      <c r="EO4" s="56"/>
      <c r="EP4" s="56"/>
      <c r="EQ4" s="56"/>
      <c r="ER4" s="56"/>
      <c r="ES4" s="56"/>
      <c r="ET4" s="56"/>
      <c r="EU4" s="56"/>
      <c r="EV4" s="56"/>
      <c r="EW4" s="56"/>
      <c r="EX4" s="56"/>
      <c r="EY4" s="56"/>
      <c r="EZ4" s="56"/>
      <c r="FA4" s="56"/>
      <c r="FB4" s="56"/>
      <c r="FC4" s="56"/>
      <c r="FD4" s="56"/>
      <c r="FE4" s="56"/>
      <c r="FF4" s="56"/>
      <c r="FG4" s="56"/>
      <c r="FH4" s="56"/>
      <c r="FI4" s="56"/>
      <c r="FJ4" s="56"/>
      <c r="FK4" s="56"/>
      <c r="FL4" s="56"/>
      <c r="FM4" s="56"/>
      <c r="FN4" s="56"/>
      <c r="FO4" s="56"/>
      <c r="FP4" s="56"/>
      <c r="FQ4" s="56"/>
      <c r="FR4" s="56"/>
      <c r="FS4" s="56"/>
      <c r="FT4" s="56"/>
      <c r="FU4" s="56"/>
      <c r="FV4" s="56"/>
      <c r="FW4" s="56"/>
      <c r="FX4" s="56"/>
      <c r="FY4" s="56"/>
      <c r="FZ4" s="56"/>
      <c r="GA4" s="56"/>
      <c r="GB4" s="56"/>
      <c r="GC4" s="56"/>
      <c r="GD4" s="56"/>
      <c r="GE4" s="56"/>
      <c r="GF4" s="56"/>
      <c r="GG4" s="56"/>
      <c r="GH4" s="56"/>
      <c r="GI4" s="56"/>
      <c r="GJ4" s="56"/>
      <c r="GK4" s="56"/>
      <c r="GL4" s="56"/>
      <c r="GM4" s="56"/>
      <c r="GN4" s="56"/>
      <c r="GO4" s="56"/>
      <c r="GP4" s="56"/>
      <c r="GQ4" s="56"/>
      <c r="GR4" s="56"/>
      <c r="GS4" s="56"/>
      <c r="GT4" s="56"/>
      <c r="GU4" s="56"/>
      <c r="GV4" s="56"/>
      <c r="GW4" s="56"/>
      <c r="GX4" s="56"/>
      <c r="GY4" s="56"/>
      <c r="GZ4" s="56"/>
      <c r="HA4" s="56"/>
      <c r="HB4" s="56"/>
      <c r="HC4" s="56"/>
      <c r="HD4" s="56"/>
      <c r="HE4" s="56"/>
      <c r="HF4" s="56"/>
      <c r="HG4" s="56"/>
      <c r="HH4" s="56"/>
      <c r="HI4" s="56"/>
      <c r="HJ4" s="56"/>
      <c r="HK4" s="56"/>
      <c r="HL4" s="56"/>
      <c r="HM4" s="56"/>
      <c r="HN4" s="56"/>
      <c r="HO4" s="56"/>
      <c r="HP4" s="56"/>
      <c r="HQ4" s="56"/>
      <c r="HR4" s="56"/>
      <c r="HS4" s="56"/>
      <c r="HT4" s="56"/>
      <c r="HU4" s="56"/>
      <c r="HV4" s="56"/>
      <c r="HW4" s="56"/>
      <c r="HX4" s="56"/>
      <c r="HY4" s="56"/>
      <c r="HZ4" s="56"/>
      <c r="IA4" s="56"/>
      <c r="IB4" s="56"/>
      <c r="IC4" s="56"/>
      <c r="ID4" s="56"/>
      <c r="IE4" s="56"/>
      <c r="IF4" s="56"/>
      <c r="IG4" s="56"/>
      <c r="IH4" s="56"/>
      <c r="II4" s="56"/>
      <c r="IJ4" s="56"/>
      <c r="IK4" s="56"/>
      <c r="IL4" s="56"/>
      <c r="IM4" s="56"/>
      <c r="IN4" s="56"/>
      <c r="IO4" s="56"/>
      <c r="IP4" s="56"/>
      <c r="IQ4" s="56"/>
      <c r="IR4" s="56"/>
      <c r="IS4" s="56"/>
      <c r="IT4" s="56"/>
      <c r="IU4" s="56"/>
      <c r="IV4" s="56"/>
      <c r="IW4" s="56"/>
      <c r="IX4" s="56"/>
      <c r="IY4" s="56"/>
      <c r="IZ4" s="56"/>
      <c r="JA4" s="56"/>
      <c r="JB4" s="56"/>
      <c r="JC4" s="56"/>
      <c r="JD4" s="56"/>
      <c r="JE4" s="56"/>
      <c r="JF4" s="56"/>
      <c r="JG4" s="56"/>
      <c r="JH4" s="56"/>
      <c r="JI4" s="56"/>
      <c r="JJ4" s="56"/>
      <c r="JK4" s="56"/>
    </row>
    <row r="5" spans="1:271" ht="20.100000000000001" customHeight="1">
      <c r="A5" s="54"/>
      <c r="B5" s="56"/>
      <c r="C5" s="58"/>
      <c r="D5" s="56"/>
      <c r="E5" s="56"/>
      <c r="F5" s="56"/>
      <c r="G5" s="54"/>
      <c r="H5" s="54"/>
      <c r="I5" s="54"/>
      <c r="J5" s="54"/>
      <c r="K5" s="54"/>
      <c r="L5" s="54"/>
      <c r="M5" s="54"/>
      <c r="N5" s="54"/>
      <c r="O5" s="54"/>
      <c r="P5" s="54"/>
      <c r="Q5" s="54"/>
      <c r="R5" s="54"/>
      <c r="S5" s="54"/>
      <c r="T5" s="54"/>
      <c r="U5" s="54"/>
      <c r="V5" s="54"/>
      <c r="W5" s="54"/>
      <c r="X5" s="54"/>
      <c r="Y5" s="54"/>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c r="DI5" s="56"/>
      <c r="DJ5" s="56"/>
      <c r="DK5" s="56"/>
      <c r="DL5" s="56"/>
      <c r="DM5" s="56"/>
      <c r="DN5" s="56"/>
      <c r="DO5" s="56"/>
      <c r="DP5" s="56"/>
      <c r="DQ5" s="56"/>
      <c r="DR5" s="56"/>
      <c r="DS5" s="56"/>
      <c r="DT5" s="56"/>
      <c r="DU5" s="56"/>
      <c r="DV5" s="56"/>
      <c r="DW5" s="56"/>
      <c r="DX5" s="56"/>
      <c r="DY5" s="56"/>
      <c r="DZ5" s="56"/>
      <c r="EA5" s="56"/>
      <c r="EB5" s="56"/>
      <c r="EC5" s="56"/>
      <c r="ED5" s="56"/>
      <c r="EE5" s="56"/>
      <c r="EF5" s="56"/>
      <c r="EG5" s="56"/>
      <c r="EH5" s="56"/>
      <c r="EI5" s="56"/>
      <c r="EJ5" s="56"/>
      <c r="EK5" s="56"/>
      <c r="EL5" s="56"/>
      <c r="EM5" s="56"/>
      <c r="EN5" s="56"/>
      <c r="EO5" s="56"/>
      <c r="EP5" s="56"/>
      <c r="EQ5" s="56"/>
      <c r="ER5" s="56"/>
      <c r="ES5" s="56"/>
      <c r="ET5" s="56"/>
      <c r="EU5" s="56"/>
      <c r="EV5" s="56"/>
      <c r="EW5" s="56"/>
      <c r="EX5" s="56"/>
      <c r="EY5" s="56"/>
      <c r="EZ5" s="56"/>
      <c r="FA5" s="56"/>
      <c r="FB5" s="56"/>
      <c r="FC5" s="56"/>
      <c r="FD5" s="56"/>
      <c r="FE5" s="56"/>
      <c r="FF5" s="56"/>
      <c r="FG5" s="56"/>
      <c r="FH5" s="56"/>
      <c r="FI5" s="56"/>
      <c r="FJ5" s="56"/>
      <c r="FK5" s="56"/>
      <c r="FL5" s="56"/>
      <c r="FM5" s="56"/>
      <c r="FN5" s="56"/>
      <c r="FO5" s="56"/>
      <c r="FP5" s="56"/>
      <c r="FQ5" s="56"/>
      <c r="FR5" s="56"/>
      <c r="FS5" s="56"/>
      <c r="FT5" s="56"/>
      <c r="FU5" s="56"/>
      <c r="FV5" s="56"/>
      <c r="FW5" s="56"/>
      <c r="FX5" s="56"/>
      <c r="FY5" s="56"/>
      <c r="FZ5" s="56"/>
      <c r="GA5" s="56"/>
      <c r="GB5" s="56"/>
      <c r="GC5" s="56"/>
      <c r="GD5" s="56"/>
      <c r="GE5" s="56"/>
      <c r="GF5" s="56"/>
      <c r="GG5" s="56"/>
      <c r="GH5" s="56"/>
      <c r="GI5" s="56"/>
      <c r="GJ5" s="56"/>
      <c r="GK5" s="56"/>
      <c r="GL5" s="56"/>
      <c r="GM5" s="56"/>
      <c r="GN5" s="56"/>
      <c r="GO5" s="56"/>
      <c r="GP5" s="56"/>
      <c r="GQ5" s="56"/>
      <c r="GR5" s="56"/>
      <c r="GS5" s="56"/>
      <c r="GT5" s="56"/>
      <c r="GU5" s="56"/>
      <c r="GV5" s="56"/>
      <c r="GW5" s="56"/>
      <c r="GX5" s="56"/>
      <c r="GY5" s="56"/>
      <c r="GZ5" s="56"/>
      <c r="HA5" s="56"/>
      <c r="HB5" s="56"/>
      <c r="HC5" s="56"/>
      <c r="HD5" s="56"/>
      <c r="HE5" s="56"/>
      <c r="HF5" s="56"/>
      <c r="HG5" s="56"/>
      <c r="HH5" s="56"/>
      <c r="HI5" s="56"/>
      <c r="HJ5" s="56"/>
      <c r="HK5" s="56"/>
      <c r="HL5" s="56"/>
      <c r="HM5" s="56"/>
      <c r="HN5" s="56"/>
      <c r="HO5" s="56"/>
      <c r="HP5" s="56"/>
      <c r="HQ5" s="56"/>
      <c r="HR5" s="56"/>
      <c r="HS5" s="56"/>
      <c r="HT5" s="56"/>
      <c r="HU5" s="56"/>
      <c r="HV5" s="56"/>
      <c r="HW5" s="56"/>
      <c r="HX5" s="56"/>
      <c r="HY5" s="56"/>
      <c r="HZ5" s="56"/>
      <c r="IA5" s="56"/>
      <c r="IB5" s="56"/>
      <c r="IC5" s="56"/>
      <c r="ID5" s="56"/>
      <c r="IE5" s="56"/>
      <c r="IF5" s="56"/>
      <c r="IG5" s="56"/>
      <c r="IH5" s="56"/>
      <c r="II5" s="56"/>
      <c r="IJ5" s="56"/>
      <c r="IK5" s="56"/>
      <c r="IL5" s="56"/>
      <c r="IM5" s="56"/>
      <c r="IN5" s="56"/>
      <c r="IO5" s="56"/>
      <c r="IP5" s="56"/>
      <c r="IQ5" s="56"/>
      <c r="IR5" s="56"/>
      <c r="IS5" s="56"/>
      <c r="IT5" s="56"/>
      <c r="IU5" s="56"/>
      <c r="IV5" s="56"/>
      <c r="IW5" s="56"/>
      <c r="IX5" s="56"/>
      <c r="IY5" s="56"/>
      <c r="IZ5" s="56"/>
      <c r="JA5" s="56"/>
      <c r="JB5" s="56"/>
      <c r="JC5" s="56"/>
      <c r="JD5" s="56"/>
      <c r="JE5" s="56"/>
      <c r="JF5" s="56"/>
      <c r="JG5" s="56"/>
      <c r="JH5" s="56"/>
      <c r="JI5" s="56"/>
      <c r="JJ5" s="56"/>
      <c r="JK5" s="56"/>
    </row>
    <row r="6" spans="1:271" ht="20.100000000000001" customHeight="1">
      <c r="A6" s="54"/>
      <c r="B6" s="59"/>
      <c r="C6" s="59"/>
      <c r="D6" s="59"/>
      <c r="E6" s="59"/>
      <c r="F6" s="59"/>
      <c r="G6" s="54"/>
      <c r="H6" s="54"/>
      <c r="I6" s="54"/>
      <c r="J6" s="54"/>
      <c r="K6" s="54"/>
      <c r="L6" s="54"/>
      <c r="M6" s="54"/>
      <c r="N6" s="54"/>
      <c r="O6" s="54"/>
      <c r="P6" s="54"/>
      <c r="Q6" s="54"/>
      <c r="R6" s="54"/>
      <c r="S6" s="54"/>
      <c r="T6" s="54"/>
      <c r="U6" s="54"/>
      <c r="V6" s="54"/>
      <c r="W6" s="54"/>
      <c r="X6" s="54"/>
      <c r="Y6" s="54"/>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56"/>
      <c r="GG6" s="56"/>
      <c r="GH6" s="56"/>
      <c r="GI6" s="56"/>
      <c r="GJ6" s="56"/>
      <c r="GK6" s="56"/>
      <c r="GL6" s="56"/>
      <c r="GM6" s="56"/>
      <c r="GN6" s="56"/>
      <c r="GO6" s="56"/>
      <c r="GP6" s="56"/>
      <c r="GQ6" s="56"/>
      <c r="GR6" s="56"/>
      <c r="GS6" s="56"/>
      <c r="GT6" s="56"/>
      <c r="GU6" s="56"/>
      <c r="GV6" s="56"/>
      <c r="GW6" s="56"/>
      <c r="GX6" s="56"/>
      <c r="GY6" s="56"/>
      <c r="GZ6" s="56"/>
      <c r="HA6" s="56"/>
      <c r="HB6" s="56"/>
      <c r="HC6" s="56"/>
      <c r="HD6" s="56"/>
      <c r="HE6" s="56"/>
      <c r="HF6" s="56"/>
      <c r="HG6" s="56"/>
      <c r="HH6" s="56"/>
      <c r="HI6" s="56"/>
      <c r="HJ6" s="56"/>
      <c r="HK6" s="56"/>
      <c r="HL6" s="56"/>
      <c r="HM6" s="56"/>
      <c r="HN6" s="56"/>
      <c r="HO6" s="56"/>
      <c r="HP6" s="56"/>
      <c r="HQ6" s="56"/>
      <c r="HR6" s="56"/>
      <c r="HS6" s="56"/>
      <c r="HT6" s="56"/>
      <c r="HU6" s="56"/>
      <c r="HV6" s="56"/>
      <c r="HW6" s="56"/>
      <c r="HX6" s="56"/>
      <c r="HY6" s="56"/>
      <c r="HZ6" s="56"/>
      <c r="IA6" s="56"/>
      <c r="IB6" s="56"/>
      <c r="IC6" s="56"/>
      <c r="ID6" s="56"/>
      <c r="IE6" s="56"/>
      <c r="IF6" s="56"/>
      <c r="IG6" s="56"/>
      <c r="IH6" s="56"/>
      <c r="II6" s="56"/>
      <c r="IJ6" s="56"/>
      <c r="IK6" s="56"/>
      <c r="IL6" s="56"/>
      <c r="IM6" s="56"/>
      <c r="IN6" s="56"/>
      <c r="IO6" s="56"/>
      <c r="IP6" s="56"/>
      <c r="IQ6" s="56"/>
      <c r="IR6" s="56"/>
      <c r="IS6" s="56"/>
      <c r="IT6" s="56"/>
      <c r="IU6" s="56"/>
      <c r="IV6" s="56"/>
      <c r="IW6" s="56"/>
      <c r="IX6" s="56"/>
      <c r="IY6" s="56"/>
      <c r="IZ6" s="56"/>
      <c r="JA6" s="56"/>
      <c r="JB6" s="56"/>
      <c r="JC6" s="56"/>
      <c r="JD6" s="56"/>
      <c r="JE6" s="56"/>
      <c r="JF6" s="56"/>
      <c r="JG6" s="56"/>
      <c r="JH6" s="56"/>
      <c r="JI6" s="56"/>
      <c r="JJ6" s="56"/>
      <c r="JK6" s="56"/>
    </row>
    <row r="7" spans="1:271" ht="20.100000000000001" customHeight="1">
      <c r="A7" s="54"/>
      <c r="B7" s="59"/>
      <c r="C7" s="59"/>
      <c r="D7" s="59"/>
      <c r="E7" s="59"/>
      <c r="F7" s="59"/>
      <c r="G7" s="54"/>
      <c r="H7" s="54"/>
      <c r="I7" s="54"/>
      <c r="J7" s="54"/>
      <c r="K7" s="54"/>
      <c r="L7" s="54"/>
      <c r="M7" s="54"/>
      <c r="N7" s="54"/>
      <c r="O7" s="54"/>
      <c r="P7" s="54"/>
      <c r="Q7" s="54"/>
      <c r="R7" s="54"/>
      <c r="S7" s="54"/>
      <c r="T7" s="54"/>
      <c r="U7" s="54"/>
      <c r="V7" s="54"/>
      <c r="W7" s="54"/>
      <c r="X7" s="54"/>
      <c r="Y7" s="54"/>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6"/>
      <c r="IR7" s="56"/>
      <c r="IS7" s="56"/>
      <c r="IT7" s="56"/>
      <c r="IU7" s="56"/>
      <c r="IV7" s="56"/>
      <c r="IW7" s="56"/>
      <c r="IX7" s="56"/>
      <c r="IY7" s="56"/>
      <c r="IZ7" s="56"/>
      <c r="JA7" s="56"/>
      <c r="JB7" s="56"/>
      <c r="JC7" s="56"/>
      <c r="JD7" s="56"/>
      <c r="JE7" s="56"/>
      <c r="JF7" s="56"/>
      <c r="JG7" s="56"/>
      <c r="JH7" s="56"/>
      <c r="JI7" s="56"/>
      <c r="JJ7" s="56"/>
      <c r="JK7" s="56"/>
    </row>
    <row r="8" spans="1:271" ht="20.100000000000001" customHeight="1">
      <c r="A8" s="54"/>
      <c r="B8" s="59"/>
      <c r="C8" s="59"/>
      <c r="D8" s="59"/>
      <c r="E8" s="59"/>
      <c r="F8" s="59"/>
      <c r="G8" s="54"/>
      <c r="H8" s="54"/>
      <c r="I8" s="54"/>
      <c r="J8" s="54"/>
      <c r="K8" s="54"/>
      <c r="L8" s="54"/>
      <c r="M8" s="54"/>
      <c r="N8" s="54"/>
      <c r="O8" s="54"/>
      <c r="P8" s="54"/>
      <c r="Q8" s="54"/>
      <c r="R8" s="54"/>
      <c r="S8" s="54"/>
      <c r="T8" s="54"/>
      <c r="U8" s="54"/>
      <c r="V8" s="54"/>
      <c r="W8" s="54"/>
      <c r="X8" s="54"/>
      <c r="Y8" s="54"/>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c r="GL8" s="56"/>
      <c r="GM8" s="56"/>
      <c r="GN8" s="56"/>
      <c r="GO8" s="56"/>
      <c r="GP8" s="56"/>
      <c r="GQ8" s="56"/>
      <c r="GR8" s="56"/>
      <c r="GS8" s="56"/>
      <c r="GT8" s="56"/>
      <c r="GU8" s="56"/>
      <c r="GV8" s="56"/>
      <c r="GW8" s="56"/>
      <c r="GX8" s="56"/>
      <c r="GY8" s="56"/>
      <c r="GZ8" s="56"/>
      <c r="HA8" s="56"/>
      <c r="HB8" s="56"/>
      <c r="HC8" s="56"/>
      <c r="HD8" s="56"/>
      <c r="HE8" s="56"/>
      <c r="HF8" s="56"/>
      <c r="HG8" s="56"/>
      <c r="HH8" s="56"/>
      <c r="HI8" s="56"/>
      <c r="HJ8" s="56"/>
      <c r="HK8" s="56"/>
      <c r="HL8" s="56"/>
      <c r="HM8" s="56"/>
      <c r="HN8" s="56"/>
      <c r="HO8" s="56"/>
      <c r="HP8" s="56"/>
      <c r="HQ8" s="56"/>
      <c r="HR8" s="56"/>
      <c r="HS8" s="56"/>
      <c r="HT8" s="56"/>
      <c r="HU8" s="56"/>
      <c r="HV8" s="56"/>
      <c r="HW8" s="56"/>
      <c r="HX8" s="56"/>
      <c r="HY8" s="56"/>
      <c r="HZ8" s="56"/>
      <c r="IA8" s="56"/>
      <c r="IB8" s="56"/>
      <c r="IC8" s="56"/>
      <c r="ID8" s="56"/>
      <c r="IE8" s="56"/>
      <c r="IF8" s="56"/>
      <c r="IG8" s="56"/>
      <c r="IH8" s="56"/>
      <c r="II8" s="56"/>
      <c r="IJ8" s="56"/>
      <c r="IK8" s="56"/>
      <c r="IL8" s="56"/>
      <c r="IM8" s="56"/>
      <c r="IN8" s="56"/>
      <c r="IO8" s="56"/>
      <c r="IP8" s="56"/>
      <c r="IQ8" s="56"/>
      <c r="IR8" s="56"/>
      <c r="IS8" s="56"/>
      <c r="IT8" s="56"/>
      <c r="IU8" s="56"/>
      <c r="IV8" s="56"/>
      <c r="IW8" s="56"/>
      <c r="IX8" s="56"/>
      <c r="IY8" s="56"/>
      <c r="IZ8" s="56"/>
      <c r="JA8" s="56"/>
      <c r="JB8" s="56"/>
      <c r="JC8" s="56"/>
      <c r="JD8" s="56"/>
      <c r="JE8" s="56"/>
      <c r="JF8" s="56"/>
      <c r="JG8" s="56"/>
      <c r="JH8" s="56"/>
      <c r="JI8" s="56"/>
      <c r="JJ8" s="56"/>
      <c r="JK8" s="56"/>
    </row>
    <row r="9" spans="1:271" ht="20.100000000000001" customHeight="1">
      <c r="A9" s="54"/>
      <c r="B9" s="59"/>
      <c r="C9" s="59"/>
      <c r="D9" s="59"/>
      <c r="E9" s="59"/>
      <c r="F9" s="59"/>
      <c r="G9" s="54"/>
      <c r="H9" s="54"/>
      <c r="I9" s="54"/>
      <c r="J9" s="54"/>
      <c r="K9" s="54"/>
      <c r="L9" s="54"/>
      <c r="M9" s="54"/>
      <c r="N9" s="54"/>
      <c r="O9" s="54"/>
      <c r="P9" s="54"/>
      <c r="Q9" s="54"/>
      <c r="R9" s="54"/>
      <c r="S9" s="54"/>
      <c r="T9" s="54"/>
      <c r="U9" s="54"/>
      <c r="V9" s="54"/>
      <c r="W9" s="54"/>
      <c r="X9" s="54"/>
      <c r="Y9" s="54"/>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c r="IW9" s="56"/>
      <c r="IX9" s="56"/>
      <c r="IY9" s="56"/>
      <c r="IZ9" s="56"/>
      <c r="JA9" s="56"/>
      <c r="JB9" s="56"/>
      <c r="JC9" s="56"/>
      <c r="JD9" s="56"/>
      <c r="JE9" s="56"/>
      <c r="JF9" s="56"/>
      <c r="JG9" s="56"/>
      <c r="JH9" s="56"/>
      <c r="JI9" s="56"/>
      <c r="JJ9" s="56"/>
      <c r="JK9" s="56"/>
    </row>
    <row r="10" spans="1:271" ht="20.100000000000001" customHeight="1">
      <c r="A10" s="54"/>
      <c r="B10" s="59"/>
      <c r="C10" s="59"/>
      <c r="D10" s="59"/>
      <c r="E10" s="59"/>
      <c r="F10" s="59"/>
      <c r="G10" s="54"/>
      <c r="H10" s="54"/>
      <c r="I10" s="54"/>
      <c r="J10" s="54"/>
      <c r="K10" s="54"/>
      <c r="L10" s="54"/>
      <c r="M10" s="54"/>
      <c r="N10" s="54"/>
      <c r="O10" s="54"/>
      <c r="P10" s="54"/>
      <c r="Q10" s="54"/>
      <c r="R10" s="54"/>
      <c r="S10" s="54"/>
      <c r="T10" s="54"/>
      <c r="U10" s="54"/>
      <c r="V10" s="54"/>
      <c r="W10" s="54"/>
      <c r="X10" s="54"/>
      <c r="Y10" s="54"/>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c r="IU10" s="56"/>
      <c r="IV10" s="56"/>
      <c r="IW10" s="56"/>
      <c r="IX10" s="56"/>
      <c r="IY10" s="56"/>
      <c r="IZ10" s="56"/>
      <c r="JA10" s="56"/>
      <c r="JB10" s="56"/>
      <c r="JC10" s="56"/>
      <c r="JD10" s="56"/>
      <c r="JE10" s="56"/>
      <c r="JF10" s="56"/>
      <c r="JG10" s="56"/>
      <c r="JH10" s="56"/>
      <c r="JI10" s="56"/>
      <c r="JJ10" s="56"/>
      <c r="JK10" s="56"/>
    </row>
    <row r="11" spans="1:271" ht="20.100000000000001" customHeight="1">
      <c r="A11" s="54"/>
      <c r="B11" s="59"/>
      <c r="C11" s="59"/>
      <c r="D11" s="59"/>
      <c r="E11" s="59"/>
      <c r="F11" s="59"/>
      <c r="G11" s="54"/>
      <c r="H11" s="54"/>
      <c r="I11" s="54"/>
      <c r="J11" s="54"/>
      <c r="K11" s="54"/>
      <c r="L11" s="54"/>
      <c r="M11" s="54"/>
      <c r="N11" s="54"/>
      <c r="O11" s="54"/>
      <c r="P11" s="54"/>
      <c r="Q11" s="54"/>
      <c r="R11" s="54"/>
      <c r="S11" s="54"/>
      <c r="T11" s="54"/>
      <c r="U11" s="54"/>
      <c r="V11" s="54"/>
      <c r="W11" s="54"/>
      <c r="X11" s="54"/>
      <c r="Y11" s="54"/>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c r="HP11" s="56"/>
      <c r="HQ11" s="56"/>
      <c r="HR11" s="56"/>
      <c r="HS11" s="56"/>
      <c r="HT11" s="56"/>
      <c r="HU11" s="56"/>
      <c r="HV11" s="56"/>
      <c r="HW11" s="56"/>
      <c r="HX11" s="56"/>
      <c r="HY11" s="56"/>
      <c r="HZ11" s="56"/>
      <c r="IA11" s="56"/>
      <c r="IB11" s="56"/>
      <c r="IC11" s="56"/>
      <c r="ID11" s="56"/>
      <c r="IE11" s="56"/>
      <c r="IF11" s="56"/>
      <c r="IG11" s="56"/>
      <c r="IH11" s="56"/>
      <c r="II11" s="56"/>
      <c r="IJ11" s="56"/>
      <c r="IK11" s="56"/>
      <c r="IL11" s="56"/>
      <c r="IM11" s="56"/>
      <c r="IN11" s="56"/>
      <c r="IO11" s="56"/>
      <c r="IP11" s="56"/>
      <c r="IQ11" s="56"/>
      <c r="IR11" s="56"/>
      <c r="IS11" s="56"/>
      <c r="IT11" s="56"/>
      <c r="IU11" s="56"/>
      <c r="IV11" s="56"/>
      <c r="IW11" s="56"/>
      <c r="IX11" s="56"/>
      <c r="IY11" s="56"/>
      <c r="IZ11" s="56"/>
      <c r="JA11" s="56"/>
      <c r="JB11" s="56"/>
      <c r="JC11" s="56"/>
      <c r="JD11" s="56"/>
      <c r="JE11" s="56"/>
      <c r="JF11" s="56"/>
      <c r="JG11" s="56"/>
      <c r="JH11" s="56"/>
      <c r="JI11" s="56"/>
      <c r="JJ11" s="56"/>
      <c r="JK11" s="56"/>
    </row>
    <row r="12" spans="1:271" ht="20.100000000000001" customHeight="1">
      <c r="A12" s="54"/>
      <c r="B12" s="59"/>
      <c r="C12" s="59"/>
      <c r="D12" s="59"/>
      <c r="E12" s="59"/>
      <c r="F12" s="59"/>
      <c r="G12" s="54"/>
      <c r="H12" s="54"/>
      <c r="I12" s="54"/>
      <c r="J12" s="54"/>
      <c r="K12" s="54"/>
      <c r="L12" s="54"/>
      <c r="M12" s="54"/>
      <c r="N12" s="54"/>
      <c r="O12" s="54"/>
      <c r="P12" s="54"/>
      <c r="Q12" s="54"/>
      <c r="R12" s="54"/>
      <c r="S12" s="54"/>
      <c r="T12" s="54"/>
      <c r="U12" s="54"/>
      <c r="V12" s="54"/>
      <c r="W12" s="54"/>
      <c r="X12" s="54"/>
      <c r="Y12" s="54"/>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row>
    <row r="13" spans="1:271" ht="20.100000000000001" customHeight="1">
      <c r="A13" s="54"/>
      <c r="B13" s="59"/>
      <c r="C13" s="59"/>
      <c r="D13" s="59"/>
      <c r="E13" s="59"/>
      <c r="F13" s="59"/>
      <c r="G13" s="54"/>
      <c r="H13" s="54"/>
      <c r="I13" s="54"/>
      <c r="J13" s="54"/>
      <c r="K13" s="54"/>
      <c r="L13" s="54"/>
      <c r="M13" s="54"/>
      <c r="N13" s="54"/>
      <c r="O13" s="54"/>
      <c r="P13" s="54"/>
      <c r="Q13" s="54"/>
      <c r="R13" s="54"/>
      <c r="S13" s="54"/>
      <c r="T13" s="54"/>
      <c r="U13" s="54"/>
      <c r="V13" s="54"/>
      <c r="W13" s="54"/>
      <c r="X13" s="54"/>
      <c r="Y13" s="54"/>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row>
    <row r="14" spans="1:271" ht="20.100000000000001" customHeight="1">
      <c r="A14" s="54"/>
      <c r="B14" s="59"/>
      <c r="C14" s="59"/>
      <c r="D14" s="59"/>
      <c r="E14" s="59"/>
      <c r="F14" s="59"/>
      <c r="G14" s="54"/>
      <c r="H14" s="54"/>
      <c r="I14" s="54"/>
      <c r="J14" s="54"/>
      <c r="K14" s="54"/>
      <c r="L14" s="54"/>
      <c r="M14" s="54"/>
      <c r="N14" s="54"/>
      <c r="O14" s="54"/>
      <c r="P14" s="54"/>
      <c r="Q14" s="54"/>
      <c r="R14" s="54"/>
      <c r="S14" s="54"/>
      <c r="T14" s="54"/>
      <c r="U14" s="54"/>
      <c r="V14" s="54"/>
      <c r="W14" s="54"/>
      <c r="X14" s="54"/>
      <c r="Y14" s="54"/>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c r="DP14" s="56"/>
      <c r="DQ14" s="56"/>
      <c r="DR14" s="56"/>
      <c r="DS14" s="56"/>
      <c r="DT14" s="56"/>
      <c r="DU14" s="56"/>
      <c r="DV14" s="56"/>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56"/>
      <c r="FT14" s="56"/>
      <c r="FU14" s="56"/>
      <c r="FV14" s="56"/>
      <c r="FW14" s="56"/>
      <c r="FX14" s="56"/>
      <c r="FY14" s="56"/>
      <c r="FZ14" s="56"/>
      <c r="GA14" s="56"/>
      <c r="GB14" s="56"/>
      <c r="GC14" s="56"/>
      <c r="GD14" s="56"/>
      <c r="GE14" s="56"/>
      <c r="GF14" s="56"/>
      <c r="GG14" s="56"/>
      <c r="GH14" s="56"/>
      <c r="GI14" s="56"/>
      <c r="GJ14" s="56"/>
      <c r="GK14" s="56"/>
      <c r="GL14" s="56"/>
      <c r="GM14" s="56"/>
      <c r="GN14" s="56"/>
      <c r="GO14" s="56"/>
      <c r="GP14" s="56"/>
      <c r="GQ14" s="56"/>
      <c r="GR14" s="56"/>
      <c r="GS14" s="56"/>
      <c r="GT14" s="56"/>
      <c r="GU14" s="56"/>
      <c r="GV14" s="56"/>
      <c r="GW14" s="56"/>
      <c r="GX14" s="56"/>
      <c r="GY14" s="56"/>
      <c r="GZ14" s="56"/>
      <c r="HA14" s="56"/>
      <c r="HB14" s="56"/>
      <c r="HC14" s="56"/>
      <c r="HD14" s="56"/>
      <c r="HE14" s="56"/>
      <c r="HF14" s="56"/>
      <c r="HG14" s="56"/>
      <c r="HH14" s="56"/>
      <c r="HI14" s="56"/>
      <c r="HJ14" s="56"/>
      <c r="HK14" s="56"/>
      <c r="HL14" s="56"/>
      <c r="HM14" s="56"/>
      <c r="HN14" s="56"/>
      <c r="HO14" s="56"/>
      <c r="HP14" s="56"/>
      <c r="HQ14" s="56"/>
      <c r="HR14" s="56"/>
      <c r="HS14" s="56"/>
      <c r="HT14" s="56"/>
      <c r="HU14" s="56"/>
      <c r="HV14" s="56"/>
      <c r="HW14" s="56"/>
      <c r="HX14" s="56"/>
      <c r="HY14" s="56"/>
      <c r="HZ14" s="56"/>
      <c r="IA14" s="56"/>
      <c r="IB14" s="56"/>
      <c r="IC14" s="56"/>
      <c r="ID14" s="56"/>
      <c r="IE14" s="56"/>
      <c r="IF14" s="56"/>
      <c r="IG14" s="56"/>
      <c r="IH14" s="56"/>
      <c r="II14" s="56"/>
      <c r="IJ14" s="56"/>
      <c r="IK14" s="56"/>
      <c r="IL14" s="56"/>
      <c r="IM14" s="56"/>
      <c r="IN14" s="56"/>
      <c r="IO14" s="56"/>
      <c r="IP14" s="56"/>
      <c r="IQ14" s="56"/>
      <c r="IR14" s="56"/>
      <c r="IS14" s="56"/>
      <c r="IT14" s="56"/>
      <c r="IU14" s="56"/>
      <c r="IV14" s="56"/>
      <c r="IW14" s="56"/>
      <c r="IX14" s="56"/>
      <c r="IY14" s="56"/>
      <c r="IZ14" s="56"/>
      <c r="JA14" s="56"/>
      <c r="JB14" s="56"/>
      <c r="JC14" s="56"/>
      <c r="JD14" s="56"/>
      <c r="JE14" s="56"/>
      <c r="JF14" s="56"/>
      <c r="JG14" s="56"/>
      <c r="JH14" s="56"/>
      <c r="JI14" s="56"/>
      <c r="JJ14" s="56"/>
      <c r="JK14" s="56"/>
    </row>
    <row r="15" spans="1:271" ht="20.100000000000001" customHeight="1">
      <c r="A15" s="54"/>
      <c r="B15" s="59"/>
      <c r="C15" s="59"/>
      <c r="D15" s="59"/>
      <c r="E15" s="59"/>
      <c r="F15" s="59"/>
      <c r="G15" s="54"/>
      <c r="H15" s="54"/>
      <c r="I15" s="54"/>
      <c r="J15" s="54"/>
      <c r="K15" s="54"/>
      <c r="L15" s="54"/>
      <c r="M15" s="54"/>
      <c r="N15" s="54"/>
      <c r="O15" s="54"/>
      <c r="P15" s="54"/>
      <c r="Q15" s="54"/>
      <c r="R15" s="54"/>
      <c r="S15" s="54"/>
      <c r="T15" s="54"/>
      <c r="U15" s="54"/>
      <c r="V15" s="54"/>
      <c r="W15" s="54"/>
      <c r="X15" s="54"/>
      <c r="Y15" s="54"/>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c r="GC15" s="56"/>
      <c r="GD15" s="56"/>
      <c r="GE15" s="56"/>
      <c r="GF15" s="56"/>
      <c r="GG15" s="56"/>
      <c r="GH15" s="56"/>
      <c r="GI15" s="56"/>
      <c r="GJ15" s="56"/>
      <c r="GK15" s="56"/>
      <c r="GL15" s="56"/>
      <c r="GM15" s="56"/>
      <c r="GN15" s="56"/>
      <c r="GO15" s="56"/>
      <c r="GP15" s="56"/>
      <c r="GQ15" s="56"/>
      <c r="GR15" s="56"/>
      <c r="GS15" s="56"/>
      <c r="GT15" s="56"/>
      <c r="GU15" s="56"/>
      <c r="GV15" s="56"/>
      <c r="GW15" s="56"/>
      <c r="GX15" s="56"/>
      <c r="GY15" s="56"/>
      <c r="GZ15" s="56"/>
      <c r="HA15" s="56"/>
      <c r="HB15" s="56"/>
      <c r="HC15" s="56"/>
      <c r="HD15" s="56"/>
      <c r="HE15" s="56"/>
      <c r="HF15" s="56"/>
      <c r="HG15" s="56"/>
      <c r="HH15" s="56"/>
      <c r="HI15" s="56"/>
      <c r="HJ15" s="56"/>
      <c r="HK15" s="56"/>
      <c r="HL15" s="56"/>
      <c r="HM15" s="56"/>
      <c r="HN15" s="56"/>
      <c r="HO15" s="56"/>
      <c r="HP15" s="56"/>
      <c r="HQ15" s="56"/>
      <c r="HR15" s="56"/>
      <c r="HS15" s="56"/>
      <c r="HT15" s="56"/>
      <c r="HU15" s="56"/>
      <c r="HV15" s="56"/>
      <c r="HW15" s="56"/>
      <c r="HX15" s="56"/>
      <c r="HY15" s="56"/>
      <c r="HZ15" s="56"/>
      <c r="IA15" s="56"/>
      <c r="IB15" s="56"/>
      <c r="IC15" s="56"/>
      <c r="ID15" s="56"/>
      <c r="IE15" s="56"/>
      <c r="IF15" s="56"/>
      <c r="IG15" s="56"/>
      <c r="IH15" s="56"/>
      <c r="II15" s="56"/>
      <c r="IJ15" s="56"/>
      <c r="IK15" s="56"/>
      <c r="IL15" s="56"/>
      <c r="IM15" s="56"/>
      <c r="IN15" s="56"/>
      <c r="IO15" s="56"/>
      <c r="IP15" s="56"/>
      <c r="IQ15" s="56"/>
      <c r="IR15" s="56"/>
      <c r="IS15" s="56"/>
      <c r="IT15" s="56"/>
      <c r="IU15" s="56"/>
      <c r="IV15" s="56"/>
      <c r="IW15" s="56"/>
      <c r="IX15" s="56"/>
      <c r="IY15" s="56"/>
      <c r="IZ15" s="56"/>
      <c r="JA15" s="56"/>
      <c r="JB15" s="56"/>
      <c r="JC15" s="56"/>
      <c r="JD15" s="56"/>
      <c r="JE15" s="56"/>
      <c r="JF15" s="56"/>
      <c r="JG15" s="56"/>
      <c r="JH15" s="56"/>
      <c r="JI15" s="56"/>
      <c r="JJ15" s="56"/>
      <c r="JK15" s="56"/>
    </row>
    <row r="16" spans="1:271" ht="34.5" customHeight="1">
      <c r="A16" s="54"/>
      <c r="B16" s="59"/>
      <c r="C16" s="59"/>
      <c r="D16" s="59"/>
      <c r="E16" s="59"/>
      <c r="F16" s="59"/>
      <c r="G16" s="54"/>
      <c r="H16" s="54"/>
      <c r="I16" s="54"/>
      <c r="J16" s="54"/>
      <c r="K16" s="54"/>
      <c r="L16" s="54"/>
      <c r="M16" s="54"/>
      <c r="N16" s="54"/>
      <c r="O16" s="54"/>
      <c r="P16" s="54"/>
      <c r="Q16" s="54"/>
      <c r="R16" s="54"/>
      <c r="S16" s="54"/>
      <c r="T16" s="54"/>
      <c r="U16" s="54"/>
      <c r="V16" s="54"/>
      <c r="W16" s="54"/>
      <c r="X16" s="54"/>
      <c r="Y16" s="54"/>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c r="IW16" s="56"/>
      <c r="IX16" s="56"/>
      <c r="IY16" s="56"/>
      <c r="IZ16" s="56"/>
      <c r="JA16" s="56"/>
      <c r="JB16" s="56"/>
      <c r="JC16" s="56"/>
      <c r="JD16" s="56"/>
      <c r="JE16" s="56"/>
      <c r="JF16" s="56"/>
      <c r="JG16" s="56"/>
      <c r="JH16" s="56"/>
      <c r="JI16" s="56"/>
      <c r="JJ16" s="56"/>
      <c r="JK16" s="56"/>
    </row>
    <row r="17" spans="1:271" ht="20.100000000000001" customHeight="1">
      <c r="A17" s="54"/>
      <c r="B17" s="141" t="s">
        <v>526</v>
      </c>
      <c r="C17" s="56"/>
      <c r="D17" s="56"/>
      <c r="E17" s="56"/>
      <c r="F17" s="56"/>
      <c r="G17" s="54"/>
      <c r="H17" s="54"/>
      <c r="I17" s="54"/>
      <c r="J17" s="54"/>
      <c r="K17" s="54"/>
      <c r="L17" s="54"/>
      <c r="M17" s="54"/>
      <c r="N17" s="54"/>
      <c r="O17" s="54"/>
      <c r="P17" s="54"/>
      <c r="Q17" s="54"/>
      <c r="R17" s="54"/>
      <c r="S17" s="54"/>
      <c r="T17" s="54"/>
      <c r="U17" s="54"/>
      <c r="V17" s="54"/>
      <c r="W17" s="54"/>
      <c r="X17" s="54"/>
      <c r="Y17" s="54"/>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c r="JI17" s="56"/>
      <c r="JJ17" s="56"/>
      <c r="JK17" s="56"/>
    </row>
    <row r="18" spans="1:271" ht="20.100000000000001" customHeight="1">
      <c r="A18" s="54"/>
      <c r="B18" s="161" t="s">
        <v>527</v>
      </c>
      <c r="C18" s="62"/>
      <c r="D18" s="84"/>
      <c r="E18" s="64"/>
      <c r="F18" s="61"/>
      <c r="G18" s="54"/>
      <c r="H18" s="54"/>
      <c r="I18" s="54"/>
      <c r="J18" s="54"/>
      <c r="K18" s="54"/>
      <c r="L18" s="54"/>
      <c r="M18" s="54"/>
      <c r="N18" s="54"/>
      <c r="O18" s="54"/>
      <c r="P18" s="54"/>
      <c r="Q18" s="54"/>
      <c r="R18" s="54"/>
      <c r="S18" s="54"/>
      <c r="T18" s="54"/>
      <c r="U18" s="54"/>
      <c r="V18" s="54"/>
      <c r="W18" s="54"/>
      <c r="X18" s="54"/>
      <c r="Y18" s="54"/>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c r="JI18" s="56"/>
      <c r="JJ18" s="56"/>
      <c r="JK18" s="56"/>
    </row>
    <row r="19" spans="1:271" ht="20.100000000000001" customHeight="1">
      <c r="A19" s="54"/>
      <c r="C19" s="56"/>
      <c r="D19" s="56"/>
      <c r="E19" s="56"/>
      <c r="F19" s="56"/>
      <c r="G19" s="54"/>
      <c r="H19" s="54"/>
      <c r="I19" s="54"/>
      <c r="J19" s="54"/>
      <c r="K19" s="54"/>
      <c r="L19" s="54"/>
      <c r="M19" s="54"/>
      <c r="N19" s="54"/>
      <c r="O19" s="54"/>
      <c r="P19" s="54"/>
      <c r="Q19" s="54"/>
      <c r="R19" s="54"/>
      <c r="S19" s="54"/>
      <c r="T19" s="54"/>
      <c r="U19" s="54"/>
      <c r="V19" s="54"/>
      <c r="W19" s="54"/>
      <c r="X19" s="54"/>
      <c r="Y19" s="54"/>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c r="JI19" s="56"/>
      <c r="JJ19" s="56"/>
      <c r="JK19" s="56"/>
    </row>
    <row r="20" spans="1:271" ht="20.100000000000001" customHeight="1" thickBot="1">
      <c r="A20" s="54"/>
      <c r="C20" s="56"/>
      <c r="D20" s="56"/>
      <c r="E20" s="56"/>
      <c r="F20" s="56"/>
      <c r="G20" s="54"/>
      <c r="H20" s="54"/>
      <c r="I20" s="54"/>
      <c r="J20" s="54"/>
      <c r="K20" s="54"/>
      <c r="L20" s="54"/>
      <c r="M20" s="54"/>
      <c r="N20" s="54"/>
      <c r="O20" s="54"/>
      <c r="P20" s="54"/>
      <c r="Q20" s="54"/>
      <c r="R20" s="54"/>
      <c r="S20" s="54"/>
      <c r="T20" s="54"/>
      <c r="U20" s="54"/>
      <c r="V20" s="54"/>
      <c r="W20" s="54"/>
      <c r="X20" s="54"/>
      <c r="Y20" s="54"/>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row>
    <row r="21" spans="1:271" ht="20.100000000000001" customHeight="1" thickTop="1" thickBot="1">
      <c r="A21" s="54"/>
      <c r="B21" s="162" t="s">
        <v>529</v>
      </c>
      <c r="C21" s="72"/>
      <c r="D21" s="72"/>
      <c r="E21" s="72"/>
      <c r="F21" s="147" t="s">
        <v>530</v>
      </c>
      <c r="G21" s="54"/>
      <c r="H21" s="54"/>
      <c r="I21" s="54"/>
      <c r="J21" s="54"/>
      <c r="K21" s="54"/>
      <c r="L21" s="54"/>
      <c r="M21" s="54"/>
      <c r="N21" s="54"/>
      <c r="O21" s="54"/>
      <c r="P21" s="54"/>
      <c r="Q21" s="54"/>
      <c r="R21" s="54"/>
      <c r="S21" s="54"/>
      <c r="T21" s="54"/>
      <c r="U21" s="54"/>
      <c r="V21" s="54"/>
      <c r="W21" s="54"/>
      <c r="X21" s="54"/>
      <c r="Y21" s="54"/>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56"/>
      <c r="DO21" s="56"/>
      <c r="DP21" s="56"/>
      <c r="DQ21" s="56"/>
      <c r="DR21" s="56"/>
      <c r="DS21" s="56"/>
      <c r="DT21" s="56"/>
      <c r="DU21" s="56"/>
      <c r="DV21" s="56"/>
      <c r="DW21" s="56"/>
      <c r="DX21" s="56"/>
      <c r="DY21" s="56"/>
      <c r="DZ21" s="56"/>
      <c r="EA21" s="56"/>
      <c r="EB21" s="56"/>
      <c r="EC21" s="56"/>
      <c r="ED21" s="56"/>
      <c r="EE21" s="56"/>
      <c r="EF21" s="56"/>
      <c r="EG21" s="56"/>
      <c r="EH21" s="56"/>
      <c r="EI21" s="56"/>
      <c r="EJ21" s="56"/>
      <c r="EK21" s="56"/>
      <c r="EL21" s="56"/>
      <c r="EM21" s="56"/>
      <c r="EN21" s="56"/>
      <c r="EO21" s="56"/>
      <c r="EP21" s="56"/>
      <c r="EQ21" s="56"/>
      <c r="ER21" s="56"/>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56"/>
      <c r="FT21" s="56"/>
      <c r="FU21" s="56"/>
      <c r="FV21" s="56"/>
      <c r="FW21" s="56"/>
      <c r="FX21" s="56"/>
      <c r="FY21" s="56"/>
      <c r="FZ21" s="56"/>
      <c r="GA21" s="56"/>
      <c r="GB21" s="56"/>
      <c r="GC21" s="56"/>
      <c r="GD21" s="56"/>
      <c r="GE21" s="56"/>
      <c r="GF21" s="56"/>
      <c r="GG21" s="56"/>
      <c r="GH21" s="56"/>
      <c r="GI21" s="56"/>
      <c r="GJ21" s="56"/>
      <c r="GK21" s="56"/>
      <c r="GL21" s="56"/>
      <c r="GM21" s="56"/>
      <c r="GN21" s="56"/>
      <c r="GO21" s="56"/>
      <c r="GP21" s="56"/>
      <c r="GQ21" s="56"/>
      <c r="GR21" s="56"/>
      <c r="GS21" s="56"/>
      <c r="GT21" s="56"/>
      <c r="GU21" s="56"/>
      <c r="GV21" s="56"/>
      <c r="GW21" s="56"/>
      <c r="GX21" s="56"/>
      <c r="GY21" s="56"/>
      <c r="GZ21" s="56"/>
      <c r="HA21" s="56"/>
      <c r="HB21" s="56"/>
      <c r="HC21" s="56"/>
      <c r="HD21" s="56"/>
      <c r="HE21" s="56"/>
      <c r="HF21" s="56"/>
      <c r="HG21" s="56"/>
      <c r="HH21" s="56"/>
      <c r="HI21" s="56"/>
      <c r="HJ21" s="56"/>
      <c r="HK21" s="56"/>
      <c r="HL21" s="56"/>
      <c r="HM21" s="56"/>
      <c r="HN21" s="56"/>
      <c r="HO21" s="56"/>
      <c r="HP21" s="56"/>
      <c r="HQ21" s="56"/>
      <c r="HR21" s="56"/>
      <c r="HS21" s="56"/>
      <c r="HT21" s="56"/>
      <c r="HU21" s="56"/>
      <c r="HV21" s="56"/>
      <c r="HW21" s="56"/>
      <c r="HX21" s="56"/>
      <c r="HY21" s="56"/>
      <c r="HZ21" s="56"/>
      <c r="IA21" s="56"/>
      <c r="IB21" s="56"/>
      <c r="IC21" s="56"/>
      <c r="ID21" s="56"/>
      <c r="IE21" s="56"/>
      <c r="IF21" s="56"/>
      <c r="IG21" s="56"/>
      <c r="IH21" s="56"/>
      <c r="II21" s="56"/>
      <c r="IJ21" s="56"/>
      <c r="IK21" s="56"/>
      <c r="IL21" s="56"/>
      <c r="IM21" s="56"/>
      <c r="IN21" s="56"/>
      <c r="IO21" s="56"/>
      <c r="IP21" s="56"/>
      <c r="IQ21" s="56"/>
      <c r="IR21" s="56"/>
      <c r="IS21" s="56"/>
      <c r="IT21" s="56"/>
      <c r="IU21" s="56"/>
      <c r="IV21" s="56"/>
      <c r="IW21" s="56"/>
      <c r="IX21" s="56"/>
      <c r="IY21" s="56"/>
      <c r="IZ21" s="56"/>
      <c r="JA21" s="56"/>
      <c r="JB21" s="56"/>
      <c r="JC21" s="56"/>
      <c r="JD21" s="56"/>
      <c r="JE21" s="56"/>
      <c r="JF21" s="56"/>
      <c r="JG21" s="56"/>
      <c r="JH21" s="56"/>
      <c r="JI21" s="56"/>
      <c r="JJ21" s="56"/>
      <c r="JK21" s="56"/>
    </row>
    <row r="22" spans="1:271" ht="12" thickTop="1">
      <c r="A22" s="54"/>
      <c r="B22" s="78"/>
      <c r="C22" s="78"/>
      <c r="D22" s="78"/>
      <c r="E22" s="78"/>
      <c r="F22" s="78"/>
      <c r="G22" s="54"/>
      <c r="H22" s="54"/>
      <c r="I22" s="54"/>
      <c r="J22" s="54"/>
      <c r="K22" s="54"/>
      <c r="L22" s="54"/>
      <c r="M22" s="54"/>
      <c r="N22" s="54"/>
      <c r="O22" s="54"/>
      <c r="P22" s="54"/>
      <c r="Q22" s="54"/>
      <c r="R22" s="54"/>
      <c r="S22" s="54"/>
      <c r="T22" s="54"/>
      <c r="U22" s="54"/>
      <c r="V22" s="54"/>
      <c r="W22" s="54"/>
      <c r="X22" s="54"/>
      <c r="Y22" s="54"/>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c r="DI22" s="56"/>
      <c r="DJ22" s="56"/>
      <c r="DK22" s="56"/>
      <c r="DL22" s="56"/>
      <c r="DM22" s="56"/>
      <c r="DN22" s="56"/>
      <c r="DO22" s="56"/>
      <c r="DP22" s="56"/>
      <c r="DQ22" s="56"/>
      <c r="DR22" s="56"/>
      <c r="DS22" s="56"/>
      <c r="DT22" s="56"/>
      <c r="DU22" s="56"/>
      <c r="DV22" s="56"/>
      <c r="DW22" s="56"/>
      <c r="DX22" s="56"/>
      <c r="DY22" s="56"/>
      <c r="DZ22" s="56"/>
      <c r="EA22" s="56"/>
      <c r="EB22" s="56"/>
      <c r="EC22" s="56"/>
      <c r="ED22" s="56"/>
      <c r="EE22" s="56"/>
      <c r="EF22" s="56"/>
      <c r="EG22" s="56"/>
      <c r="EH22" s="56"/>
      <c r="EI22" s="56"/>
      <c r="EJ22" s="56"/>
      <c r="EK22" s="56"/>
      <c r="EL22" s="56"/>
      <c r="EM22" s="56"/>
      <c r="EN22" s="56"/>
      <c r="EO22" s="56"/>
      <c r="EP22" s="56"/>
      <c r="EQ22" s="56"/>
      <c r="ER22" s="56"/>
      <c r="ES22" s="56"/>
      <c r="ET22" s="56"/>
      <c r="EU22" s="56"/>
      <c r="EV22" s="56"/>
      <c r="EW22" s="56"/>
      <c r="EX22" s="56"/>
      <c r="EY22" s="56"/>
      <c r="EZ22" s="56"/>
      <c r="FA22" s="56"/>
      <c r="FB22" s="56"/>
      <c r="FC22" s="56"/>
      <c r="FD22" s="56"/>
      <c r="FE22" s="56"/>
      <c r="FF22" s="56"/>
      <c r="FG22" s="56"/>
      <c r="FH22" s="56"/>
      <c r="FI22" s="56"/>
      <c r="FJ22" s="56"/>
      <c r="FK22" s="56"/>
      <c r="FL22" s="56"/>
      <c r="FM22" s="56"/>
      <c r="FN22" s="56"/>
      <c r="FO22" s="56"/>
      <c r="FP22" s="56"/>
      <c r="FQ22" s="56"/>
      <c r="FR22" s="56"/>
      <c r="FS22" s="56"/>
      <c r="FT22" s="56"/>
      <c r="FU22" s="56"/>
      <c r="FV22" s="56"/>
      <c r="FW22" s="56"/>
      <c r="FX22" s="56"/>
      <c r="FY22" s="56"/>
      <c r="FZ22" s="56"/>
      <c r="GA22" s="56"/>
      <c r="GB22" s="56"/>
      <c r="GC22" s="56"/>
      <c r="GD22" s="56"/>
      <c r="GE22" s="56"/>
      <c r="GF22" s="56"/>
      <c r="GG22" s="56"/>
      <c r="GH22" s="56"/>
      <c r="GI22" s="56"/>
      <c r="GJ22" s="56"/>
      <c r="GK22" s="56"/>
      <c r="GL22" s="56"/>
      <c r="GM22" s="56"/>
      <c r="GN22" s="56"/>
      <c r="GO22" s="56"/>
      <c r="GP22" s="56"/>
      <c r="GQ22" s="56"/>
      <c r="GR22" s="56"/>
      <c r="GS22" s="56"/>
      <c r="GT22" s="56"/>
      <c r="GU22" s="56"/>
      <c r="GV22" s="56"/>
      <c r="GW22" s="56"/>
      <c r="GX22" s="56"/>
      <c r="GY22" s="56"/>
      <c r="GZ22" s="56"/>
      <c r="HA22" s="56"/>
      <c r="HB22" s="56"/>
      <c r="HC22" s="56"/>
      <c r="HD22" s="56"/>
      <c r="HE22" s="56"/>
      <c r="HF22" s="56"/>
      <c r="HG22" s="56"/>
      <c r="HH22" s="56"/>
      <c r="HI22" s="56"/>
      <c r="HJ22" s="56"/>
      <c r="HK22" s="56"/>
      <c r="HL22" s="56"/>
      <c r="HM22" s="56"/>
      <c r="HN22" s="56"/>
      <c r="HO22" s="56"/>
      <c r="HP22" s="56"/>
      <c r="HQ22" s="56"/>
      <c r="HR22" s="56"/>
      <c r="HS22" s="56"/>
      <c r="HT22" s="56"/>
      <c r="HU22" s="56"/>
      <c r="HV22" s="56"/>
      <c r="HW22" s="56"/>
      <c r="HX22" s="56"/>
      <c r="HY22" s="56"/>
      <c r="HZ22" s="56"/>
      <c r="IA22" s="56"/>
      <c r="IB22" s="56"/>
      <c r="IC22" s="56"/>
      <c r="ID22" s="56"/>
      <c r="IE22" s="56"/>
      <c r="IF22" s="56"/>
      <c r="IG22" s="56"/>
      <c r="IH22" s="56"/>
      <c r="II22" s="56"/>
      <c r="IJ22" s="56"/>
      <c r="IK22" s="56"/>
      <c r="IL22" s="56"/>
      <c r="IM22" s="56"/>
      <c r="IN22" s="56"/>
      <c r="IO22" s="56"/>
      <c r="IP22" s="56"/>
      <c r="IQ22" s="56"/>
      <c r="IR22" s="56"/>
      <c r="IS22" s="56"/>
      <c r="IT22" s="56"/>
      <c r="IU22" s="56"/>
      <c r="IV22" s="56"/>
      <c r="IW22" s="56"/>
      <c r="IX22" s="56"/>
      <c r="IY22" s="56"/>
      <c r="IZ22" s="56"/>
      <c r="JA22" s="56"/>
      <c r="JB22" s="56"/>
      <c r="JC22" s="56"/>
      <c r="JD22" s="56"/>
      <c r="JE22" s="56"/>
      <c r="JF22" s="56"/>
      <c r="JG22" s="56"/>
      <c r="JH22" s="56"/>
      <c r="JI22" s="56"/>
      <c r="JJ22" s="56"/>
      <c r="JK22" s="56"/>
    </row>
    <row r="23" spans="1:271" ht="11.4">
      <c r="A23" s="54"/>
      <c r="B23" s="159" t="s">
        <v>531</v>
      </c>
      <c r="C23" s="74"/>
      <c r="D23" s="74"/>
      <c r="E23" s="74"/>
      <c r="F23" s="74"/>
      <c r="G23" s="54"/>
      <c r="H23" s="54"/>
      <c r="I23" s="54"/>
      <c r="J23" s="54"/>
      <c r="K23" s="54"/>
      <c r="L23" s="54"/>
      <c r="M23" s="54"/>
      <c r="N23" s="54"/>
      <c r="O23" s="54"/>
      <c r="P23" s="54"/>
      <c r="Q23" s="54"/>
      <c r="R23" s="54"/>
      <c r="S23" s="54"/>
      <c r="T23" s="54"/>
      <c r="U23" s="54"/>
      <c r="V23" s="54"/>
      <c r="W23" s="54"/>
      <c r="X23" s="54"/>
      <c r="Y23" s="54"/>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c r="DA23" s="56"/>
      <c r="DB23" s="56"/>
      <c r="DC23" s="56"/>
      <c r="DD23" s="56"/>
      <c r="DE23" s="56"/>
      <c r="DF23" s="56"/>
      <c r="DG23" s="56"/>
      <c r="DH23" s="56"/>
      <c r="DI23" s="56"/>
      <c r="DJ23" s="56"/>
      <c r="DK23" s="56"/>
      <c r="DL23" s="56"/>
      <c r="DM23" s="56"/>
      <c r="DN23" s="56"/>
      <c r="DO23" s="56"/>
      <c r="DP23" s="56"/>
      <c r="DQ23" s="56"/>
      <c r="DR23" s="56"/>
      <c r="DS23" s="56"/>
      <c r="DT23" s="56"/>
      <c r="DU23" s="56"/>
      <c r="DV23" s="56"/>
      <c r="DW23" s="56"/>
      <c r="DX23" s="56"/>
      <c r="DY23" s="56"/>
      <c r="DZ23" s="56"/>
      <c r="EA23" s="56"/>
      <c r="EB23" s="56"/>
      <c r="EC23" s="56"/>
      <c r="ED23" s="56"/>
      <c r="EE23" s="56"/>
      <c r="EF23" s="56"/>
      <c r="EG23" s="56"/>
      <c r="EH23" s="56"/>
      <c r="EI23" s="56"/>
      <c r="EJ23" s="56"/>
      <c r="EK23" s="56"/>
      <c r="EL23" s="56"/>
      <c r="EM23" s="56"/>
      <c r="EN23" s="56"/>
      <c r="EO23" s="56"/>
      <c r="EP23" s="56"/>
      <c r="EQ23" s="56"/>
      <c r="ER23" s="56"/>
      <c r="ES23" s="56"/>
      <c r="ET23" s="56"/>
      <c r="EU23" s="56"/>
      <c r="EV23" s="56"/>
      <c r="EW23" s="56"/>
      <c r="EX23" s="56"/>
      <c r="EY23" s="56"/>
      <c r="EZ23" s="56"/>
      <c r="FA23" s="56"/>
      <c r="FB23" s="56"/>
      <c r="FC23" s="56"/>
      <c r="FD23" s="56"/>
      <c r="FE23" s="56"/>
      <c r="FF23" s="56"/>
      <c r="FG23" s="56"/>
      <c r="FH23" s="56"/>
      <c r="FI23" s="56"/>
      <c r="FJ23" s="56"/>
      <c r="FK23" s="56"/>
      <c r="FL23" s="56"/>
      <c r="FM23" s="56"/>
      <c r="FN23" s="56"/>
      <c r="FO23" s="56"/>
      <c r="FP23" s="56"/>
      <c r="FQ23" s="56"/>
      <c r="FR23" s="56"/>
      <c r="FS23" s="56"/>
      <c r="FT23" s="56"/>
      <c r="FU23" s="56"/>
      <c r="FV23" s="56"/>
      <c r="FW23" s="56"/>
      <c r="FX23" s="56"/>
      <c r="FY23" s="56"/>
      <c r="FZ23" s="56"/>
      <c r="GA23" s="56"/>
      <c r="GB23" s="56"/>
      <c r="GC23" s="56"/>
      <c r="GD23" s="56"/>
      <c r="GE23" s="56"/>
      <c r="GF23" s="56"/>
      <c r="GG23" s="56"/>
      <c r="GH23" s="56"/>
      <c r="GI23" s="56"/>
      <c r="GJ23" s="56"/>
      <c r="GK23" s="56"/>
      <c r="GL23" s="56"/>
      <c r="GM23" s="56"/>
      <c r="GN23" s="56"/>
      <c r="GO23" s="56"/>
      <c r="GP23" s="56"/>
      <c r="GQ23" s="56"/>
      <c r="GR23" s="56"/>
      <c r="GS23" s="56"/>
      <c r="GT23" s="56"/>
      <c r="GU23" s="56"/>
      <c r="GV23" s="56"/>
      <c r="GW23" s="56"/>
      <c r="GX23" s="56"/>
      <c r="GY23" s="56"/>
      <c r="GZ23" s="56"/>
      <c r="HA23" s="56"/>
      <c r="HB23" s="56"/>
      <c r="HC23" s="56"/>
      <c r="HD23" s="56"/>
      <c r="HE23" s="56"/>
      <c r="HF23" s="56"/>
      <c r="HG23" s="56"/>
      <c r="HH23" s="56"/>
      <c r="HI23" s="56"/>
      <c r="HJ23" s="56"/>
      <c r="HK23" s="56"/>
      <c r="HL23" s="56"/>
      <c r="HM23" s="56"/>
      <c r="HN23" s="56"/>
      <c r="HO23" s="56"/>
      <c r="HP23" s="56"/>
      <c r="HQ23" s="56"/>
      <c r="HR23" s="56"/>
      <c r="HS23" s="56"/>
      <c r="HT23" s="56"/>
      <c r="HU23" s="56"/>
      <c r="HV23" s="56"/>
      <c r="HW23" s="56"/>
      <c r="HX23" s="56"/>
      <c r="HY23" s="56"/>
      <c r="HZ23" s="56"/>
      <c r="IA23" s="56"/>
      <c r="IB23" s="56"/>
      <c r="IC23" s="56"/>
      <c r="ID23" s="56"/>
      <c r="IE23" s="56"/>
      <c r="IF23" s="56"/>
      <c r="IG23" s="56"/>
      <c r="IH23" s="56"/>
      <c r="II23" s="56"/>
      <c r="IJ23" s="56"/>
      <c r="IK23" s="56"/>
      <c r="IL23" s="56"/>
      <c r="IM23" s="56"/>
      <c r="IN23" s="56"/>
      <c r="IO23" s="56"/>
      <c r="IP23" s="56"/>
      <c r="IQ23" s="56"/>
      <c r="IR23" s="56"/>
      <c r="IS23" s="56"/>
      <c r="IT23" s="56"/>
      <c r="IU23" s="56"/>
      <c r="IV23" s="56"/>
      <c r="IW23" s="56"/>
      <c r="IX23" s="56"/>
      <c r="IY23" s="56"/>
      <c r="IZ23" s="56"/>
      <c r="JA23" s="56"/>
      <c r="JB23" s="56"/>
      <c r="JC23" s="56"/>
      <c r="JD23" s="56"/>
      <c r="JE23" s="56"/>
      <c r="JF23" s="56"/>
      <c r="JG23" s="56"/>
      <c r="JH23" s="56"/>
      <c r="JI23" s="56"/>
      <c r="JJ23" s="56"/>
      <c r="JK23" s="56"/>
    </row>
    <row r="24" spans="1:271" ht="11.4">
      <c r="A24" s="54"/>
      <c r="B24" s="159" t="s">
        <v>532</v>
      </c>
      <c r="C24" s="72"/>
      <c r="D24" s="72"/>
      <c r="E24" s="72"/>
      <c r="F24" s="72"/>
      <c r="G24" s="54"/>
      <c r="H24" s="54"/>
      <c r="I24" s="54"/>
      <c r="J24" s="54"/>
      <c r="K24" s="54"/>
      <c r="L24" s="54"/>
      <c r="M24" s="54"/>
      <c r="N24" s="54"/>
      <c r="O24" s="54"/>
      <c r="P24" s="54"/>
      <c r="Q24" s="54"/>
      <c r="R24" s="54"/>
      <c r="S24" s="54"/>
      <c r="T24" s="54"/>
      <c r="U24" s="54"/>
      <c r="V24" s="54"/>
      <c r="W24" s="54"/>
      <c r="X24" s="54"/>
      <c r="Y24" s="54"/>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6"/>
      <c r="AZ24" s="56"/>
      <c r="BA24" s="56"/>
      <c r="BB24" s="56"/>
      <c r="BC24" s="56"/>
      <c r="BD24" s="56"/>
      <c r="BE24" s="56"/>
      <c r="BF24" s="56"/>
      <c r="BG24" s="56"/>
      <c r="BH24" s="56"/>
      <c r="BI24" s="56"/>
      <c r="BJ24" s="56"/>
      <c r="BK24" s="56"/>
      <c r="BL24" s="56"/>
      <c r="BM24" s="56"/>
      <c r="BN24" s="56"/>
      <c r="BO24" s="56"/>
      <c r="BP24" s="56"/>
      <c r="BQ24" s="56"/>
      <c r="BR24" s="56"/>
      <c r="BS24" s="56"/>
      <c r="BT24" s="56"/>
      <c r="BU24" s="56"/>
      <c r="BV24" s="56"/>
      <c r="BW24" s="56"/>
      <c r="BX24" s="56"/>
      <c r="BY24" s="56"/>
      <c r="BZ24" s="56"/>
      <c r="CA24" s="56"/>
      <c r="CB24" s="56"/>
      <c r="CC24" s="56"/>
      <c r="CD24" s="56"/>
      <c r="CE24" s="56"/>
      <c r="CF24" s="56"/>
      <c r="CG24" s="56"/>
      <c r="CH24" s="56"/>
      <c r="CI24" s="56"/>
      <c r="CJ24" s="56"/>
      <c r="CK24" s="56"/>
      <c r="CL24" s="56"/>
      <c r="CM24" s="56"/>
      <c r="CN24" s="56"/>
      <c r="CO24" s="56"/>
      <c r="CP24" s="56"/>
      <c r="CQ24" s="56"/>
      <c r="CR24" s="56"/>
      <c r="CS24" s="56"/>
      <c r="CT24" s="56"/>
      <c r="CU24" s="56"/>
      <c r="CV24" s="56"/>
      <c r="CW24" s="56"/>
      <c r="CX24" s="56"/>
      <c r="CY24" s="56"/>
      <c r="CZ24" s="56"/>
      <c r="DA24" s="56"/>
      <c r="DB24" s="56"/>
      <c r="DC24" s="56"/>
      <c r="DD24" s="56"/>
      <c r="DE24" s="56"/>
      <c r="DF24" s="56"/>
      <c r="DG24" s="56"/>
      <c r="DH24" s="56"/>
      <c r="DI24" s="56"/>
      <c r="DJ24" s="56"/>
      <c r="DK24" s="56"/>
      <c r="DL24" s="56"/>
      <c r="DM24" s="56"/>
      <c r="DN24" s="56"/>
      <c r="DO24" s="56"/>
      <c r="DP24" s="56"/>
      <c r="DQ24" s="56"/>
      <c r="DR24" s="56"/>
      <c r="DS24" s="56"/>
      <c r="DT24" s="56"/>
      <c r="DU24" s="56"/>
      <c r="DV24" s="56"/>
      <c r="DW24" s="56"/>
      <c r="DX24" s="56"/>
      <c r="DY24" s="56"/>
      <c r="DZ24" s="56"/>
      <c r="EA24" s="56"/>
      <c r="EB24" s="56"/>
      <c r="EC24" s="56"/>
      <c r="ED24" s="56"/>
      <c r="EE24" s="56"/>
      <c r="EF24" s="56"/>
      <c r="EG24" s="56"/>
      <c r="EH24" s="56"/>
      <c r="EI24" s="56"/>
      <c r="EJ24" s="56"/>
      <c r="EK24" s="56"/>
      <c r="EL24" s="56"/>
      <c r="EM24" s="56"/>
      <c r="EN24" s="56"/>
      <c r="EO24" s="56"/>
      <c r="EP24" s="56"/>
      <c r="EQ24" s="56"/>
      <c r="ER24" s="56"/>
      <c r="ES24" s="56"/>
      <c r="ET24" s="56"/>
      <c r="EU24" s="56"/>
      <c r="EV24" s="56"/>
      <c r="EW24" s="56"/>
      <c r="EX24" s="56"/>
      <c r="EY24" s="56"/>
      <c r="EZ24" s="56"/>
      <c r="FA24" s="56"/>
      <c r="FB24" s="56"/>
      <c r="FC24" s="56"/>
      <c r="FD24" s="56"/>
      <c r="FE24" s="56"/>
      <c r="FF24" s="56"/>
      <c r="FG24" s="56"/>
      <c r="FH24" s="56"/>
      <c r="FI24" s="56"/>
      <c r="FJ24" s="56"/>
      <c r="FK24" s="56"/>
      <c r="FL24" s="56"/>
      <c r="FM24" s="56"/>
      <c r="FN24" s="56"/>
      <c r="FO24" s="56"/>
      <c r="FP24" s="56"/>
      <c r="FQ24" s="56"/>
      <c r="FR24" s="56"/>
      <c r="FS24" s="56"/>
      <c r="FT24" s="56"/>
      <c r="FU24" s="56"/>
      <c r="FV24" s="56"/>
      <c r="FW24" s="56"/>
      <c r="FX24" s="56"/>
      <c r="FY24" s="56"/>
      <c r="FZ24" s="56"/>
      <c r="GA24" s="56"/>
      <c r="GB24" s="56"/>
      <c r="GC24" s="56"/>
      <c r="GD24" s="56"/>
      <c r="GE24" s="56"/>
      <c r="GF24" s="56"/>
      <c r="GG24" s="56"/>
      <c r="GH24" s="56"/>
      <c r="GI24" s="56"/>
      <c r="GJ24" s="56"/>
      <c r="GK24" s="56"/>
      <c r="GL24" s="56"/>
      <c r="GM24" s="56"/>
      <c r="GN24" s="56"/>
      <c r="GO24" s="56"/>
      <c r="GP24" s="56"/>
      <c r="GQ24" s="56"/>
      <c r="GR24" s="56"/>
      <c r="GS24" s="56"/>
      <c r="GT24" s="56"/>
      <c r="GU24" s="56"/>
      <c r="GV24" s="56"/>
      <c r="GW24" s="56"/>
      <c r="GX24" s="56"/>
      <c r="GY24" s="56"/>
      <c r="GZ24" s="56"/>
      <c r="HA24" s="56"/>
      <c r="HB24" s="56"/>
      <c r="HC24" s="56"/>
      <c r="HD24" s="56"/>
      <c r="HE24" s="56"/>
      <c r="HF24" s="56"/>
      <c r="HG24" s="56"/>
      <c r="HH24" s="56"/>
      <c r="HI24" s="56"/>
      <c r="HJ24" s="56"/>
      <c r="HK24" s="56"/>
      <c r="HL24" s="56"/>
      <c r="HM24" s="56"/>
      <c r="HN24" s="56"/>
      <c r="HO24" s="56"/>
      <c r="HP24" s="56"/>
      <c r="HQ24" s="56"/>
      <c r="HR24" s="56"/>
      <c r="HS24" s="56"/>
      <c r="HT24" s="56"/>
      <c r="HU24" s="56"/>
      <c r="HV24" s="56"/>
      <c r="HW24" s="56"/>
      <c r="HX24" s="56"/>
      <c r="HY24" s="56"/>
      <c r="HZ24" s="56"/>
      <c r="IA24" s="56"/>
      <c r="IB24" s="56"/>
      <c r="IC24" s="56"/>
      <c r="ID24" s="56"/>
      <c r="IE24" s="56"/>
      <c r="IF24" s="56"/>
      <c r="IG24" s="56"/>
      <c r="IH24" s="56"/>
      <c r="II24" s="56"/>
      <c r="IJ24" s="56"/>
      <c r="IK24" s="56"/>
      <c r="IL24" s="56"/>
      <c r="IM24" s="56"/>
      <c r="IN24" s="56"/>
      <c r="IO24" s="56"/>
      <c r="IP24" s="56"/>
      <c r="IQ24" s="56"/>
      <c r="IR24" s="56"/>
      <c r="IS24" s="56"/>
      <c r="IT24" s="56"/>
      <c r="IU24" s="56"/>
      <c r="IV24" s="56"/>
      <c r="IW24" s="56"/>
      <c r="IX24" s="56"/>
      <c r="IY24" s="56"/>
      <c r="IZ24" s="56"/>
      <c r="JA24" s="56"/>
      <c r="JB24" s="56"/>
      <c r="JC24" s="56"/>
      <c r="JD24" s="56"/>
      <c r="JE24" s="56"/>
      <c r="JF24" s="56"/>
      <c r="JG24" s="56"/>
      <c r="JH24" s="56"/>
      <c r="JI24" s="56"/>
      <c r="JJ24" s="56"/>
      <c r="JK24" s="56"/>
    </row>
    <row r="25" spans="1:271" ht="11.4">
      <c r="A25" s="54"/>
      <c r="B25" s="78"/>
      <c r="C25" s="78"/>
      <c r="D25" s="78"/>
      <c r="E25" s="78"/>
      <c r="F25" s="163"/>
      <c r="G25" s="54"/>
      <c r="H25" s="54"/>
      <c r="I25" s="54"/>
      <c r="J25" s="54"/>
      <c r="K25" s="54"/>
      <c r="L25" s="54"/>
      <c r="M25" s="54"/>
      <c r="N25" s="54"/>
      <c r="O25" s="54"/>
      <c r="P25" s="54"/>
      <c r="Q25" s="54"/>
      <c r="R25" s="54"/>
      <c r="S25" s="54"/>
      <c r="T25" s="54"/>
      <c r="U25" s="54"/>
      <c r="V25" s="54"/>
      <c r="W25" s="54"/>
      <c r="X25" s="54"/>
      <c r="Y25" s="54"/>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c r="BM25" s="56"/>
      <c r="BN25" s="56"/>
      <c r="BO25" s="56"/>
      <c r="BP25" s="56"/>
      <c r="BQ25" s="56"/>
      <c r="BR25" s="56"/>
      <c r="BS25" s="56"/>
      <c r="BT25" s="56"/>
      <c r="BU25" s="56"/>
      <c r="BV25" s="56"/>
      <c r="BW25" s="56"/>
      <c r="BX25" s="56"/>
      <c r="BY25" s="56"/>
      <c r="BZ25" s="56"/>
      <c r="CA25" s="56"/>
      <c r="CB25" s="56"/>
      <c r="CC25" s="56"/>
      <c r="CD25" s="56"/>
      <c r="CE25" s="56"/>
      <c r="CF25" s="56"/>
      <c r="CG25" s="56"/>
      <c r="CH25" s="56"/>
      <c r="CI25" s="56"/>
      <c r="CJ25" s="56"/>
      <c r="CK25" s="56"/>
      <c r="CL25" s="56"/>
      <c r="CM25" s="56"/>
      <c r="CN25" s="56"/>
      <c r="CO25" s="56"/>
      <c r="CP25" s="56"/>
      <c r="CQ25" s="56"/>
      <c r="CR25" s="56"/>
      <c r="CS25" s="56"/>
      <c r="CT25" s="56"/>
      <c r="CU25" s="56"/>
      <c r="CV25" s="56"/>
      <c r="CW25" s="56"/>
      <c r="CX25" s="56"/>
      <c r="CY25" s="56"/>
      <c r="CZ25" s="56"/>
      <c r="DA25" s="56"/>
      <c r="DB25" s="56"/>
      <c r="DC25" s="56"/>
      <c r="DD25" s="56"/>
      <c r="DE25" s="56"/>
      <c r="DF25" s="56"/>
      <c r="DG25" s="56"/>
      <c r="DH25" s="56"/>
      <c r="DI25" s="56"/>
      <c r="DJ25" s="56"/>
      <c r="DK25" s="56"/>
      <c r="DL25" s="56"/>
      <c r="DM25" s="56"/>
      <c r="DN25" s="56"/>
      <c r="DO25" s="56"/>
      <c r="DP25" s="56"/>
      <c r="DQ25" s="56"/>
      <c r="DR25" s="56"/>
      <c r="DS25" s="56"/>
      <c r="DT25" s="56"/>
      <c r="DU25" s="56"/>
      <c r="DV25" s="56"/>
      <c r="DW25" s="56"/>
      <c r="DX25" s="56"/>
      <c r="DY25" s="56"/>
      <c r="DZ25" s="56"/>
      <c r="EA25" s="56"/>
      <c r="EB25" s="56"/>
      <c r="EC25" s="56"/>
      <c r="ED25" s="56"/>
      <c r="EE25" s="56"/>
      <c r="EF25" s="56"/>
      <c r="EG25" s="56"/>
      <c r="EH25" s="56"/>
      <c r="EI25" s="56"/>
      <c r="EJ25" s="56"/>
      <c r="EK25" s="56"/>
      <c r="EL25" s="56"/>
      <c r="EM25" s="56"/>
      <c r="EN25" s="56"/>
      <c r="EO25" s="56"/>
      <c r="EP25" s="56"/>
      <c r="EQ25" s="56"/>
      <c r="ER25" s="56"/>
      <c r="ES25" s="56"/>
      <c r="ET25" s="56"/>
      <c r="EU25" s="56"/>
      <c r="EV25" s="56"/>
      <c r="EW25" s="56"/>
      <c r="EX25" s="56"/>
      <c r="EY25" s="56"/>
      <c r="EZ25" s="56"/>
      <c r="FA25" s="56"/>
      <c r="FB25" s="56"/>
      <c r="FC25" s="56"/>
      <c r="FD25" s="56"/>
      <c r="FE25" s="56"/>
      <c r="FF25" s="56"/>
      <c r="FG25" s="56"/>
      <c r="FH25" s="56"/>
      <c r="FI25" s="56"/>
      <c r="FJ25" s="56"/>
      <c r="FK25" s="56"/>
      <c r="FL25" s="56"/>
      <c r="FM25" s="56"/>
      <c r="FN25" s="56"/>
      <c r="FO25" s="56"/>
      <c r="FP25" s="56"/>
      <c r="FQ25" s="56"/>
      <c r="FR25" s="56"/>
      <c r="FS25" s="56"/>
      <c r="FT25" s="56"/>
      <c r="FU25" s="56"/>
      <c r="FV25" s="56"/>
      <c r="FW25" s="56"/>
      <c r="FX25" s="56"/>
      <c r="FY25" s="56"/>
      <c r="FZ25" s="56"/>
      <c r="GA25" s="56"/>
      <c r="GB25" s="56"/>
      <c r="GC25" s="56"/>
      <c r="GD25" s="56"/>
      <c r="GE25" s="56"/>
      <c r="GF25" s="56"/>
      <c r="GG25" s="56"/>
      <c r="GH25" s="56"/>
      <c r="GI25" s="56"/>
      <c r="GJ25" s="56"/>
      <c r="GK25" s="56"/>
      <c r="GL25" s="56"/>
      <c r="GM25" s="56"/>
      <c r="GN25" s="56"/>
      <c r="GO25" s="56"/>
      <c r="GP25" s="56"/>
      <c r="GQ25" s="56"/>
      <c r="GR25" s="56"/>
      <c r="GS25" s="56"/>
      <c r="GT25" s="56"/>
      <c r="GU25" s="56"/>
      <c r="GV25" s="56"/>
      <c r="GW25" s="56"/>
      <c r="GX25" s="56"/>
      <c r="GY25" s="56"/>
      <c r="GZ25" s="56"/>
      <c r="HA25" s="56"/>
      <c r="HB25" s="56"/>
      <c r="HC25" s="56"/>
      <c r="HD25" s="56"/>
      <c r="HE25" s="56"/>
      <c r="HF25" s="56"/>
      <c r="HG25" s="56"/>
      <c r="HH25" s="56"/>
      <c r="HI25" s="56"/>
      <c r="HJ25" s="56"/>
      <c r="HK25" s="56"/>
      <c r="HL25" s="56"/>
      <c r="HM25" s="56"/>
      <c r="HN25" s="56"/>
      <c r="HO25" s="56"/>
      <c r="HP25" s="56"/>
      <c r="HQ25" s="56"/>
      <c r="HR25" s="56"/>
      <c r="HS25" s="56"/>
      <c r="HT25" s="56"/>
      <c r="HU25" s="56"/>
      <c r="HV25" s="56"/>
      <c r="HW25" s="56"/>
      <c r="HX25" s="56"/>
      <c r="HY25" s="56"/>
      <c r="HZ25" s="56"/>
      <c r="IA25" s="56"/>
      <c r="IB25" s="56"/>
      <c r="IC25" s="56"/>
      <c r="ID25" s="56"/>
      <c r="IE25" s="56"/>
      <c r="IF25" s="56"/>
      <c r="IG25" s="56"/>
      <c r="IH25" s="56"/>
      <c r="II25" s="56"/>
      <c r="IJ25" s="56"/>
      <c r="IK25" s="56"/>
      <c r="IL25" s="56"/>
      <c r="IM25" s="56"/>
      <c r="IN25" s="56"/>
      <c r="IO25" s="56"/>
      <c r="IP25" s="56"/>
      <c r="IQ25" s="56"/>
      <c r="IR25" s="56"/>
      <c r="IS25" s="56"/>
      <c r="IT25" s="56"/>
      <c r="IU25" s="56"/>
      <c r="IV25" s="56"/>
      <c r="IW25" s="56"/>
      <c r="IX25" s="56"/>
      <c r="IY25" s="56"/>
      <c r="IZ25" s="56"/>
      <c r="JA25" s="56"/>
      <c r="JB25" s="56"/>
      <c r="JC25" s="56"/>
      <c r="JD25" s="56"/>
      <c r="JE25" s="56"/>
      <c r="JF25" s="56"/>
      <c r="JG25" s="56"/>
      <c r="JH25" s="56"/>
      <c r="JI25" s="56"/>
      <c r="JJ25" s="56"/>
      <c r="JK25" s="56"/>
    </row>
    <row r="26" spans="1:271" ht="20.100000000000001" customHeight="1">
      <c r="A26" s="54"/>
      <c r="B26" s="226" t="s">
        <v>730</v>
      </c>
      <c r="C26" s="227"/>
      <c r="D26" s="227"/>
      <c r="E26" s="227"/>
      <c r="F26" s="164" t="s">
        <v>523</v>
      </c>
      <c r="G26" s="54"/>
      <c r="H26" s="54"/>
      <c r="I26" s="54"/>
      <c r="J26" s="54"/>
      <c r="K26" s="54"/>
      <c r="L26" s="54"/>
      <c r="M26" s="54"/>
      <c r="N26" s="54"/>
      <c r="O26" s="54"/>
      <c r="P26" s="54"/>
      <c r="Q26" s="54"/>
      <c r="R26" s="54"/>
      <c r="S26" s="54"/>
      <c r="T26" s="54"/>
      <c r="U26" s="54"/>
      <c r="V26" s="54"/>
      <c r="W26" s="54"/>
      <c r="X26" s="54"/>
      <c r="Y26" s="54"/>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6"/>
      <c r="BW26" s="56"/>
      <c r="BX26" s="56"/>
      <c r="BY26" s="56"/>
      <c r="BZ26" s="56"/>
      <c r="CA26" s="56"/>
      <c r="CB26" s="56"/>
      <c r="CC26" s="56"/>
      <c r="CD26" s="56"/>
      <c r="CE26" s="56"/>
      <c r="CF26" s="56"/>
      <c r="CG26" s="56"/>
      <c r="CH26" s="56"/>
      <c r="CI26" s="56"/>
      <c r="CJ26" s="56"/>
      <c r="CK26" s="56"/>
      <c r="CL26" s="56"/>
      <c r="CM26" s="56"/>
      <c r="CN26" s="56"/>
      <c r="CO26" s="56"/>
      <c r="CP26" s="56"/>
      <c r="CQ26" s="56"/>
      <c r="CR26" s="56"/>
      <c r="CS26" s="56"/>
      <c r="CT26" s="56"/>
      <c r="CU26" s="56"/>
      <c r="CV26" s="56"/>
      <c r="CW26" s="56"/>
      <c r="CX26" s="56"/>
      <c r="CY26" s="56"/>
      <c r="CZ26" s="56"/>
      <c r="DA26" s="56"/>
      <c r="DB26" s="56"/>
      <c r="DC26" s="56"/>
      <c r="DD26" s="56"/>
      <c r="DE26" s="56"/>
      <c r="DF26" s="56"/>
      <c r="DG26" s="56"/>
      <c r="DH26" s="56"/>
      <c r="DI26" s="56"/>
      <c r="DJ26" s="56"/>
      <c r="DK26" s="56"/>
      <c r="DL26" s="56"/>
      <c r="DM26" s="56"/>
      <c r="DN26" s="56"/>
      <c r="DO26" s="56"/>
      <c r="DP26" s="56"/>
      <c r="DQ26" s="56"/>
      <c r="DR26" s="56"/>
      <c r="DS26" s="56"/>
      <c r="DT26" s="56"/>
      <c r="DU26" s="56"/>
      <c r="DV26" s="56"/>
      <c r="DW26" s="56"/>
      <c r="DX26" s="56"/>
      <c r="DY26" s="56"/>
      <c r="DZ26" s="56"/>
      <c r="EA26" s="56"/>
      <c r="EB26" s="56"/>
      <c r="EC26" s="56"/>
      <c r="ED26" s="56"/>
      <c r="EE26" s="56"/>
      <c r="EF26" s="56"/>
      <c r="EG26" s="56"/>
      <c r="EH26" s="56"/>
      <c r="EI26" s="56"/>
      <c r="EJ26" s="56"/>
      <c r="EK26" s="56"/>
      <c r="EL26" s="56"/>
      <c r="EM26" s="56"/>
      <c r="EN26" s="56"/>
      <c r="EO26" s="56"/>
      <c r="EP26" s="56"/>
      <c r="EQ26" s="56"/>
      <c r="ER26" s="56"/>
      <c r="ES26" s="56"/>
      <c r="ET26" s="56"/>
      <c r="EU26" s="56"/>
      <c r="EV26" s="56"/>
      <c r="EW26" s="56"/>
      <c r="EX26" s="56"/>
      <c r="EY26" s="56"/>
      <c r="EZ26" s="56"/>
      <c r="FA26" s="56"/>
      <c r="FB26" s="56"/>
      <c r="FC26" s="56"/>
      <c r="FD26" s="56"/>
      <c r="FE26" s="56"/>
      <c r="FF26" s="56"/>
      <c r="FG26" s="56"/>
      <c r="FH26" s="56"/>
      <c r="FI26" s="56"/>
      <c r="FJ26" s="56"/>
      <c r="FK26" s="56"/>
      <c r="FL26" s="56"/>
      <c r="FM26" s="56"/>
      <c r="FN26" s="56"/>
      <c r="FO26" s="56"/>
      <c r="FP26" s="56"/>
      <c r="FQ26" s="56"/>
      <c r="FR26" s="56"/>
      <c r="FS26" s="56"/>
      <c r="FT26" s="56"/>
      <c r="FU26" s="56"/>
      <c r="FV26" s="56"/>
      <c r="FW26" s="56"/>
      <c r="FX26" s="56"/>
      <c r="FY26" s="56"/>
      <c r="FZ26" s="56"/>
      <c r="GA26" s="56"/>
      <c r="GB26" s="56"/>
      <c r="GC26" s="56"/>
      <c r="GD26" s="56"/>
      <c r="GE26" s="56"/>
      <c r="GF26" s="56"/>
      <c r="GG26" s="56"/>
      <c r="GH26" s="56"/>
      <c r="GI26" s="56"/>
      <c r="GJ26" s="56"/>
      <c r="GK26" s="56"/>
      <c r="GL26" s="56"/>
      <c r="GM26" s="56"/>
      <c r="GN26" s="56"/>
      <c r="GO26" s="56"/>
      <c r="GP26" s="56"/>
      <c r="GQ26" s="56"/>
      <c r="GR26" s="56"/>
      <c r="GS26" s="56"/>
      <c r="GT26" s="56"/>
      <c r="GU26" s="56"/>
      <c r="GV26" s="56"/>
      <c r="GW26" s="56"/>
      <c r="GX26" s="56"/>
      <c r="GY26" s="56"/>
      <c r="GZ26" s="56"/>
      <c r="HA26" s="56"/>
      <c r="HB26" s="56"/>
      <c r="HC26" s="56"/>
      <c r="HD26" s="56"/>
      <c r="HE26" s="56"/>
      <c r="HF26" s="56"/>
      <c r="HG26" s="56"/>
      <c r="HH26" s="56"/>
      <c r="HI26" s="56"/>
      <c r="HJ26" s="56"/>
      <c r="HK26" s="56"/>
      <c r="HL26" s="56"/>
      <c r="HM26" s="56"/>
      <c r="HN26" s="56"/>
      <c r="HO26" s="56"/>
      <c r="HP26" s="56"/>
      <c r="HQ26" s="56"/>
      <c r="HR26" s="56"/>
      <c r="HS26" s="56"/>
      <c r="HT26" s="56"/>
      <c r="HU26" s="56"/>
      <c r="HV26" s="56"/>
      <c r="HW26" s="56"/>
      <c r="HX26" s="56"/>
      <c r="HY26" s="56"/>
      <c r="HZ26" s="56"/>
      <c r="IA26" s="56"/>
      <c r="IB26" s="56"/>
      <c r="IC26" s="56"/>
      <c r="ID26" s="56"/>
      <c r="IE26" s="56"/>
      <c r="IF26" s="56"/>
      <c r="IG26" s="56"/>
      <c r="IH26" s="56"/>
      <c r="II26" s="56"/>
      <c r="IJ26" s="56"/>
      <c r="IK26" s="56"/>
      <c r="IL26" s="56"/>
      <c r="IM26" s="56"/>
      <c r="IN26" s="56"/>
      <c r="IO26" s="56"/>
      <c r="IP26" s="56"/>
      <c r="IQ26" s="56"/>
      <c r="IR26" s="56"/>
      <c r="IS26" s="56"/>
      <c r="IT26" s="56"/>
      <c r="IU26" s="56"/>
      <c r="IV26" s="56"/>
      <c r="IW26" s="56"/>
      <c r="IX26" s="56"/>
      <c r="IY26" s="56"/>
      <c r="IZ26" s="56"/>
      <c r="JA26" s="56"/>
      <c r="JB26" s="56"/>
      <c r="JC26" s="56"/>
      <c r="JD26" s="56"/>
      <c r="JE26" s="56"/>
      <c r="JF26" s="56"/>
      <c r="JG26" s="56"/>
      <c r="JH26" s="56"/>
      <c r="JI26" s="56"/>
      <c r="JJ26" s="56"/>
      <c r="JK26" s="56"/>
    </row>
    <row r="27" spans="1:271" ht="20.100000000000001" customHeight="1" thickBot="1">
      <c r="A27" s="54"/>
      <c r="B27" s="228"/>
      <c r="C27" s="229"/>
      <c r="D27" s="229"/>
      <c r="E27" s="229"/>
      <c r="F27" s="164" t="s">
        <v>524</v>
      </c>
      <c r="G27" s="54"/>
      <c r="H27" s="54"/>
      <c r="I27" s="54"/>
      <c r="J27" s="54"/>
      <c r="K27" s="54"/>
      <c r="L27" s="54"/>
      <c r="M27" s="54"/>
      <c r="N27" s="54"/>
      <c r="O27" s="54"/>
      <c r="P27" s="54"/>
      <c r="Q27" s="54"/>
      <c r="R27" s="54"/>
      <c r="S27" s="54"/>
      <c r="T27" s="54"/>
      <c r="U27" s="54"/>
      <c r="V27" s="54"/>
      <c r="W27" s="54"/>
      <c r="X27" s="54"/>
      <c r="Y27" s="54"/>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s="56"/>
      <c r="CG27" s="56"/>
      <c r="CH27" s="56"/>
      <c r="CI27" s="56"/>
      <c r="CJ27" s="56"/>
      <c r="CK27" s="56"/>
      <c r="CL27" s="56"/>
      <c r="CM27" s="56"/>
      <c r="CN27" s="56"/>
      <c r="CO27" s="56"/>
      <c r="CP27" s="56"/>
      <c r="CQ27" s="56"/>
      <c r="CR27" s="56"/>
      <c r="CS27" s="56"/>
      <c r="CT27" s="56"/>
      <c r="CU27" s="56"/>
      <c r="CV27" s="56"/>
      <c r="CW27" s="56"/>
      <c r="CX27" s="56"/>
      <c r="CY27" s="56"/>
      <c r="CZ27" s="56"/>
      <c r="DA27" s="56"/>
      <c r="DB27" s="56"/>
      <c r="DC27" s="56"/>
      <c r="DD27" s="56"/>
      <c r="DE27" s="56"/>
      <c r="DF27" s="56"/>
      <c r="DG27" s="56"/>
      <c r="DH27" s="56"/>
      <c r="DI27" s="56"/>
      <c r="DJ27" s="56"/>
      <c r="DK27" s="56"/>
      <c r="DL27" s="56"/>
      <c r="DM27" s="56"/>
      <c r="DN27" s="56"/>
      <c r="DO27" s="56"/>
      <c r="DP27" s="56"/>
      <c r="DQ27" s="56"/>
      <c r="DR27" s="56"/>
      <c r="DS27" s="56"/>
      <c r="DT27" s="56"/>
      <c r="DU27" s="56"/>
      <c r="DV27" s="56"/>
      <c r="DW27" s="56"/>
      <c r="DX27" s="56"/>
      <c r="DY27" s="56"/>
      <c r="DZ27" s="56"/>
      <c r="EA27" s="56"/>
      <c r="EB27" s="56"/>
      <c r="EC27" s="56"/>
      <c r="ED27" s="56"/>
      <c r="EE27" s="56"/>
      <c r="EF27" s="56"/>
      <c r="EG27" s="56"/>
      <c r="EH27" s="56"/>
      <c r="EI27" s="56"/>
      <c r="EJ27" s="56"/>
      <c r="EK27" s="56"/>
      <c r="EL27" s="56"/>
      <c r="EM27" s="56"/>
      <c r="EN27" s="56"/>
      <c r="EO27" s="56"/>
      <c r="EP27" s="56"/>
      <c r="EQ27" s="56"/>
      <c r="ER27" s="56"/>
      <c r="ES27" s="56"/>
      <c r="ET27" s="56"/>
      <c r="EU27" s="56"/>
      <c r="EV27" s="56"/>
      <c r="EW27" s="56"/>
      <c r="EX27" s="56"/>
      <c r="EY27" s="56"/>
      <c r="EZ27" s="56"/>
      <c r="FA27" s="56"/>
      <c r="FB27" s="56"/>
      <c r="FC27" s="56"/>
      <c r="FD27" s="56"/>
      <c r="FE27" s="56"/>
      <c r="FF27" s="56"/>
      <c r="FG27" s="56"/>
      <c r="FH27" s="56"/>
      <c r="FI27" s="56"/>
      <c r="FJ27" s="56"/>
      <c r="FK27" s="56"/>
      <c r="FL27" s="56"/>
      <c r="FM27" s="56"/>
      <c r="FN27" s="56"/>
      <c r="FO27" s="56"/>
      <c r="FP27" s="56"/>
      <c r="FQ27" s="56"/>
      <c r="FR27" s="56"/>
      <c r="FS27" s="56"/>
      <c r="FT27" s="56"/>
      <c r="FU27" s="56"/>
      <c r="FV27" s="56"/>
      <c r="FW27" s="56"/>
      <c r="FX27" s="56"/>
      <c r="FY27" s="56"/>
      <c r="FZ27" s="56"/>
      <c r="GA27" s="56"/>
      <c r="GB27" s="56"/>
      <c r="GC27" s="56"/>
      <c r="GD27" s="56"/>
      <c r="GE27" s="56"/>
      <c r="GF27" s="56"/>
      <c r="GG27" s="56"/>
      <c r="GH27" s="56"/>
      <c r="GI27" s="56"/>
      <c r="GJ27" s="56"/>
      <c r="GK27" s="56"/>
      <c r="GL27" s="56"/>
      <c r="GM27" s="56"/>
      <c r="GN27" s="56"/>
      <c r="GO27" s="56"/>
      <c r="GP27" s="56"/>
      <c r="GQ27" s="56"/>
      <c r="GR27" s="56"/>
      <c r="GS27" s="56"/>
      <c r="GT27" s="56"/>
      <c r="GU27" s="56"/>
      <c r="GV27" s="56"/>
      <c r="GW27" s="56"/>
      <c r="GX27" s="56"/>
      <c r="GY27" s="56"/>
      <c r="GZ27" s="56"/>
      <c r="HA27" s="56"/>
      <c r="HB27" s="56"/>
      <c r="HC27" s="56"/>
      <c r="HD27" s="56"/>
      <c r="HE27" s="56"/>
      <c r="HF27" s="56"/>
      <c r="HG27" s="56"/>
      <c r="HH27" s="56"/>
      <c r="HI27" s="56"/>
      <c r="HJ27" s="56"/>
      <c r="HK27" s="56"/>
      <c r="HL27" s="56"/>
      <c r="HM27" s="56"/>
      <c r="HN27" s="56"/>
      <c r="HO27" s="56"/>
      <c r="HP27" s="56"/>
      <c r="HQ27" s="56"/>
      <c r="HR27" s="56"/>
      <c r="HS27" s="56"/>
      <c r="HT27" s="56"/>
      <c r="HU27" s="56"/>
      <c r="HV27" s="56"/>
      <c r="HW27" s="56"/>
      <c r="HX27" s="56"/>
      <c r="HY27" s="56"/>
      <c r="HZ27" s="56"/>
      <c r="IA27" s="56"/>
      <c r="IB27" s="56"/>
      <c r="IC27" s="56"/>
      <c r="ID27" s="56"/>
      <c r="IE27" s="56"/>
      <c r="IF27" s="56"/>
      <c r="IG27" s="56"/>
      <c r="IH27" s="56"/>
      <c r="II27" s="56"/>
      <c r="IJ27" s="56"/>
      <c r="IK27" s="56"/>
      <c r="IL27" s="56"/>
      <c r="IM27" s="56"/>
      <c r="IN27" s="56"/>
      <c r="IO27" s="56"/>
      <c r="IP27" s="56"/>
      <c r="IQ27" s="56"/>
      <c r="IR27" s="56"/>
      <c r="IS27" s="56"/>
      <c r="IT27" s="56"/>
      <c r="IU27" s="56"/>
      <c r="IV27" s="56"/>
      <c r="IW27" s="56"/>
      <c r="IX27" s="56"/>
      <c r="IY27" s="56"/>
      <c r="IZ27" s="56"/>
      <c r="JA27" s="56"/>
      <c r="JB27" s="56"/>
      <c r="JC27" s="56"/>
      <c r="JD27" s="56"/>
      <c r="JE27" s="56"/>
      <c r="JF27" s="56"/>
      <c r="JG27" s="56"/>
      <c r="JH27" s="56"/>
      <c r="JI27" s="56"/>
      <c r="JJ27" s="56"/>
      <c r="JK27" s="56"/>
    </row>
    <row r="28" spans="1:271" ht="20.100000000000001" customHeight="1" thickTop="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56"/>
      <c r="DD28" s="56"/>
      <c r="DE28" s="56"/>
      <c r="DF28" s="56"/>
      <c r="DG28" s="56"/>
      <c r="DH28" s="56"/>
      <c r="DI28" s="56"/>
      <c r="DJ28" s="56"/>
      <c r="DK28" s="56"/>
      <c r="DL28" s="56"/>
      <c r="DM28" s="56"/>
      <c r="DN28" s="56"/>
      <c r="DO28" s="56"/>
      <c r="DP28" s="56"/>
      <c r="DQ28" s="56"/>
      <c r="DR28" s="56"/>
      <c r="DS28" s="56"/>
      <c r="DT28" s="56"/>
      <c r="DU28" s="56"/>
      <c r="DV28" s="56"/>
      <c r="DW28" s="56"/>
      <c r="DX28" s="56"/>
      <c r="DY28" s="56"/>
      <c r="DZ28" s="56"/>
      <c r="EA28" s="56"/>
      <c r="EB28" s="56"/>
      <c r="EC28" s="56"/>
      <c r="ED28" s="56"/>
      <c r="EE28" s="56"/>
      <c r="EF28" s="56"/>
      <c r="EG28" s="56"/>
      <c r="EH28" s="56"/>
      <c r="EI28" s="56"/>
      <c r="EJ28" s="56"/>
      <c r="EK28" s="56"/>
      <c r="EL28" s="56"/>
      <c r="EM28" s="56"/>
      <c r="EN28" s="56"/>
      <c r="EO28" s="56"/>
      <c r="EP28" s="56"/>
      <c r="EQ28" s="56"/>
      <c r="ER28" s="56"/>
      <c r="ES28" s="56"/>
      <c r="ET28" s="56"/>
      <c r="EU28" s="56"/>
      <c r="EV28" s="56"/>
      <c r="EW28" s="56"/>
      <c r="EX28" s="56"/>
      <c r="EY28" s="56"/>
      <c r="EZ28" s="56"/>
      <c r="FA28" s="56"/>
      <c r="FB28" s="56"/>
      <c r="FC28" s="56"/>
      <c r="FD28" s="56"/>
      <c r="FE28" s="56"/>
      <c r="FF28" s="56"/>
      <c r="FG28" s="56"/>
      <c r="FH28" s="56"/>
      <c r="FI28" s="56"/>
      <c r="FJ28" s="56"/>
      <c r="FK28" s="56"/>
      <c r="FL28" s="56"/>
      <c r="FM28" s="56"/>
      <c r="FN28" s="56"/>
      <c r="FO28" s="56"/>
      <c r="FP28" s="56"/>
      <c r="FQ28" s="56"/>
      <c r="FR28" s="56"/>
      <c r="FS28" s="56"/>
      <c r="FT28" s="56"/>
      <c r="FU28" s="56"/>
      <c r="FV28" s="56"/>
      <c r="FW28" s="56"/>
      <c r="FX28" s="56"/>
      <c r="FY28" s="56"/>
      <c r="FZ28" s="56"/>
      <c r="GA28" s="56"/>
      <c r="GB28" s="56"/>
      <c r="GC28" s="56"/>
      <c r="GD28" s="56"/>
      <c r="GE28" s="56"/>
      <c r="GF28" s="56"/>
      <c r="GG28" s="56"/>
      <c r="GH28" s="56"/>
      <c r="GI28" s="56"/>
      <c r="GJ28" s="56"/>
      <c r="GK28" s="56"/>
      <c r="GL28" s="56"/>
      <c r="GM28" s="56"/>
      <c r="GN28" s="56"/>
      <c r="GO28" s="56"/>
      <c r="GP28" s="56"/>
      <c r="GQ28" s="56"/>
      <c r="GR28" s="56"/>
      <c r="GS28" s="56"/>
      <c r="GT28" s="56"/>
      <c r="GU28" s="56"/>
      <c r="GV28" s="56"/>
      <c r="GW28" s="56"/>
      <c r="GX28" s="56"/>
      <c r="GY28" s="56"/>
      <c r="GZ28" s="56"/>
      <c r="HA28" s="56"/>
      <c r="HB28" s="56"/>
      <c r="HC28" s="56"/>
      <c r="HD28" s="56"/>
      <c r="HE28" s="56"/>
      <c r="HF28" s="56"/>
      <c r="HG28" s="56"/>
      <c r="HH28" s="56"/>
      <c r="HI28" s="56"/>
      <c r="HJ28" s="56"/>
      <c r="HK28" s="56"/>
      <c r="HL28" s="56"/>
      <c r="HM28" s="56"/>
      <c r="HN28" s="56"/>
      <c r="HO28" s="56"/>
      <c r="HP28" s="56"/>
      <c r="HQ28" s="56"/>
      <c r="HR28" s="56"/>
      <c r="HS28" s="56"/>
      <c r="HT28" s="56"/>
      <c r="HU28" s="56"/>
      <c r="HV28" s="56"/>
      <c r="HW28" s="56"/>
      <c r="HX28" s="56"/>
      <c r="HY28" s="56"/>
      <c r="HZ28" s="56"/>
      <c r="IA28" s="56"/>
      <c r="IB28" s="56"/>
      <c r="IC28" s="56"/>
      <c r="ID28" s="56"/>
      <c r="IE28" s="56"/>
      <c r="IF28" s="56"/>
      <c r="IG28" s="56"/>
      <c r="IH28" s="56"/>
      <c r="II28" s="56"/>
      <c r="IJ28" s="56"/>
      <c r="IK28" s="56"/>
      <c r="IL28" s="56"/>
      <c r="IM28" s="56"/>
      <c r="IN28" s="56"/>
      <c r="IO28" s="56"/>
      <c r="IP28" s="56"/>
      <c r="IQ28" s="56"/>
      <c r="IR28" s="56"/>
      <c r="IS28" s="56"/>
      <c r="IT28" s="56"/>
      <c r="IU28" s="56"/>
      <c r="IV28" s="56"/>
      <c r="IW28" s="56"/>
      <c r="IX28" s="56"/>
      <c r="IY28" s="56"/>
      <c r="IZ28" s="56"/>
      <c r="JA28" s="56"/>
      <c r="JB28" s="56"/>
      <c r="JC28" s="56"/>
      <c r="JD28" s="56"/>
      <c r="JE28" s="56"/>
      <c r="JF28" s="56"/>
      <c r="JG28" s="56"/>
      <c r="JH28" s="56"/>
      <c r="JI28" s="56"/>
      <c r="JJ28" s="56"/>
      <c r="JK28" s="56"/>
    </row>
    <row r="29" spans="1:271" ht="20.100000000000001"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c r="CG29" s="56"/>
      <c r="CH29" s="56"/>
      <c r="CI29" s="56"/>
      <c r="CJ29" s="56"/>
      <c r="CK29" s="56"/>
      <c r="CL29" s="56"/>
      <c r="CM29" s="56"/>
      <c r="CN29" s="56"/>
      <c r="CO29" s="56"/>
      <c r="CP29" s="56"/>
      <c r="CQ29" s="56"/>
      <c r="CR29" s="56"/>
      <c r="CS29" s="56"/>
      <c r="CT29" s="56"/>
      <c r="CU29" s="56"/>
      <c r="CV29" s="56"/>
      <c r="CW29" s="56"/>
      <c r="CX29" s="56"/>
      <c r="CY29" s="56"/>
      <c r="CZ29" s="56"/>
      <c r="DA29" s="56"/>
      <c r="DB29" s="56"/>
      <c r="DC29" s="56"/>
      <c r="DD29" s="56"/>
      <c r="DE29" s="56"/>
      <c r="DF29" s="56"/>
      <c r="DG29" s="56"/>
      <c r="DH29" s="56"/>
      <c r="DI29" s="56"/>
      <c r="DJ29" s="56"/>
      <c r="DK29" s="56"/>
      <c r="DL29" s="56"/>
      <c r="DM29" s="56"/>
      <c r="DN29" s="56"/>
      <c r="DO29" s="56"/>
      <c r="DP29" s="56"/>
      <c r="DQ29" s="56"/>
      <c r="DR29" s="56"/>
      <c r="DS29" s="56"/>
      <c r="DT29" s="56"/>
      <c r="DU29" s="56"/>
      <c r="DV29" s="56"/>
      <c r="DW29" s="56"/>
      <c r="DX29" s="56"/>
      <c r="DY29" s="56"/>
      <c r="DZ29" s="56"/>
      <c r="EA29" s="56"/>
      <c r="EB29" s="56"/>
      <c r="EC29" s="56"/>
      <c r="ED29" s="56"/>
      <c r="EE29" s="56"/>
      <c r="EF29" s="56"/>
      <c r="EG29" s="56"/>
      <c r="EH29" s="56"/>
      <c r="EI29" s="56"/>
      <c r="EJ29" s="56"/>
      <c r="EK29" s="56"/>
      <c r="EL29" s="56"/>
      <c r="EM29" s="56"/>
      <c r="EN29" s="56"/>
      <c r="EO29" s="56"/>
      <c r="EP29" s="56"/>
      <c r="EQ29" s="56"/>
      <c r="ER29" s="56"/>
      <c r="ES29" s="56"/>
      <c r="ET29" s="56"/>
      <c r="EU29" s="56"/>
      <c r="EV29" s="56"/>
      <c r="EW29" s="56"/>
      <c r="EX29" s="56"/>
      <c r="EY29" s="56"/>
      <c r="EZ29" s="56"/>
      <c r="FA29" s="56"/>
      <c r="FB29" s="56"/>
      <c r="FC29" s="56"/>
      <c r="FD29" s="56"/>
      <c r="FE29" s="56"/>
      <c r="FF29" s="56"/>
      <c r="FG29" s="56"/>
      <c r="FH29" s="56"/>
      <c r="FI29" s="56"/>
      <c r="FJ29" s="56"/>
      <c r="FK29" s="56"/>
      <c r="FL29" s="56"/>
      <c r="FM29" s="56"/>
      <c r="FN29" s="56"/>
      <c r="FO29" s="56"/>
      <c r="FP29" s="56"/>
      <c r="FQ29" s="56"/>
      <c r="FR29" s="56"/>
      <c r="FS29" s="56"/>
      <c r="FT29" s="56"/>
      <c r="FU29" s="56"/>
      <c r="FV29" s="56"/>
      <c r="FW29" s="56"/>
      <c r="FX29" s="56"/>
      <c r="FY29" s="56"/>
      <c r="FZ29" s="56"/>
      <c r="GA29" s="56"/>
      <c r="GB29" s="56"/>
      <c r="GC29" s="56"/>
      <c r="GD29" s="56"/>
      <c r="GE29" s="56"/>
      <c r="GF29" s="56"/>
      <c r="GG29" s="56"/>
      <c r="GH29" s="56"/>
      <c r="GI29" s="56"/>
      <c r="GJ29" s="56"/>
      <c r="GK29" s="56"/>
      <c r="GL29" s="56"/>
      <c r="GM29" s="56"/>
      <c r="GN29" s="56"/>
      <c r="GO29" s="56"/>
      <c r="GP29" s="56"/>
      <c r="GQ29" s="56"/>
      <c r="GR29" s="56"/>
      <c r="GS29" s="56"/>
      <c r="GT29" s="56"/>
      <c r="GU29" s="56"/>
      <c r="GV29" s="56"/>
      <c r="GW29" s="56"/>
      <c r="GX29" s="56"/>
      <c r="GY29" s="56"/>
      <c r="GZ29" s="56"/>
      <c r="HA29" s="56"/>
      <c r="HB29" s="56"/>
      <c r="HC29" s="56"/>
      <c r="HD29" s="56"/>
      <c r="HE29" s="56"/>
      <c r="HF29" s="56"/>
      <c r="HG29" s="56"/>
      <c r="HH29" s="56"/>
      <c r="HI29" s="56"/>
      <c r="HJ29" s="56"/>
      <c r="HK29" s="56"/>
      <c r="HL29" s="56"/>
      <c r="HM29" s="56"/>
      <c r="HN29" s="56"/>
      <c r="HO29" s="56"/>
      <c r="HP29" s="56"/>
      <c r="HQ29" s="56"/>
      <c r="HR29" s="56"/>
      <c r="HS29" s="56"/>
      <c r="HT29" s="56"/>
      <c r="HU29" s="56"/>
      <c r="HV29" s="56"/>
      <c r="HW29" s="56"/>
      <c r="HX29" s="56"/>
      <c r="HY29" s="56"/>
      <c r="HZ29" s="56"/>
      <c r="IA29" s="56"/>
      <c r="IB29" s="56"/>
      <c r="IC29" s="56"/>
      <c r="ID29" s="56"/>
      <c r="IE29" s="56"/>
      <c r="IF29" s="56"/>
      <c r="IG29" s="56"/>
      <c r="IH29" s="56"/>
      <c r="II29" s="56"/>
      <c r="IJ29" s="56"/>
      <c r="IK29" s="56"/>
      <c r="IL29" s="56"/>
      <c r="IM29" s="56"/>
      <c r="IN29" s="56"/>
      <c r="IO29" s="56"/>
      <c r="IP29" s="56"/>
      <c r="IQ29" s="56"/>
      <c r="IR29" s="56"/>
      <c r="IS29" s="56"/>
      <c r="IT29" s="56"/>
      <c r="IU29" s="56"/>
      <c r="IV29" s="56"/>
      <c r="IW29" s="56"/>
      <c r="IX29" s="56"/>
      <c r="IY29" s="56"/>
      <c r="IZ29" s="56"/>
      <c r="JA29" s="56"/>
      <c r="JB29" s="56"/>
      <c r="JC29" s="56"/>
      <c r="JD29" s="56"/>
      <c r="JE29" s="56"/>
      <c r="JF29" s="56"/>
      <c r="JG29" s="56"/>
      <c r="JH29" s="56"/>
      <c r="JI29" s="56"/>
      <c r="JJ29" s="56"/>
      <c r="JK29" s="56"/>
    </row>
    <row r="30" spans="1:271" ht="20.100000000000001"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c r="DI30" s="56"/>
      <c r="DJ30" s="56"/>
      <c r="DK30" s="56"/>
      <c r="DL30" s="56"/>
      <c r="DM30" s="56"/>
      <c r="DN30" s="56"/>
      <c r="DO30" s="56"/>
      <c r="DP30" s="56"/>
      <c r="DQ30" s="56"/>
      <c r="DR30" s="56"/>
      <c r="DS30" s="56"/>
      <c r="DT30" s="56"/>
      <c r="DU30" s="56"/>
      <c r="DV30" s="56"/>
      <c r="DW30" s="56"/>
      <c r="DX30" s="56"/>
      <c r="DY30" s="56"/>
      <c r="DZ30" s="56"/>
      <c r="EA30" s="56"/>
      <c r="EB30" s="56"/>
      <c r="EC30" s="56"/>
      <c r="ED30" s="56"/>
      <c r="EE30" s="56"/>
      <c r="EF30" s="56"/>
      <c r="EG30" s="56"/>
      <c r="EH30" s="56"/>
      <c r="EI30" s="56"/>
      <c r="EJ30" s="56"/>
      <c r="EK30" s="56"/>
      <c r="EL30" s="56"/>
      <c r="EM30" s="56"/>
      <c r="EN30" s="56"/>
      <c r="EO30" s="56"/>
      <c r="EP30" s="56"/>
      <c r="EQ30" s="56"/>
      <c r="ER30" s="56"/>
      <c r="ES30" s="56"/>
      <c r="ET30" s="56"/>
      <c r="EU30" s="56"/>
      <c r="EV30" s="56"/>
      <c r="EW30" s="56"/>
      <c r="EX30" s="56"/>
      <c r="EY30" s="56"/>
      <c r="EZ30" s="56"/>
      <c r="FA30" s="56"/>
      <c r="FB30" s="56"/>
      <c r="FC30" s="56"/>
      <c r="FD30" s="56"/>
      <c r="FE30" s="56"/>
      <c r="FF30" s="56"/>
      <c r="FG30" s="56"/>
      <c r="FH30" s="56"/>
      <c r="FI30" s="56"/>
      <c r="FJ30" s="56"/>
      <c r="FK30" s="56"/>
      <c r="FL30" s="56"/>
      <c r="FM30" s="56"/>
      <c r="FN30" s="56"/>
      <c r="FO30" s="56"/>
      <c r="FP30" s="56"/>
      <c r="FQ30" s="56"/>
      <c r="FR30" s="56"/>
      <c r="FS30" s="56"/>
      <c r="FT30" s="56"/>
      <c r="FU30" s="56"/>
      <c r="FV30" s="56"/>
      <c r="FW30" s="56"/>
      <c r="FX30" s="56"/>
      <c r="FY30" s="56"/>
      <c r="FZ30" s="56"/>
      <c r="GA30" s="56"/>
      <c r="GB30" s="56"/>
      <c r="GC30" s="56"/>
      <c r="GD30" s="56"/>
      <c r="GE30" s="56"/>
      <c r="GF30" s="56"/>
      <c r="GG30" s="56"/>
      <c r="GH30" s="56"/>
      <c r="GI30" s="56"/>
      <c r="GJ30" s="56"/>
      <c r="GK30" s="56"/>
      <c r="GL30" s="56"/>
      <c r="GM30" s="56"/>
      <c r="GN30" s="56"/>
      <c r="GO30" s="56"/>
      <c r="GP30" s="56"/>
      <c r="GQ30" s="56"/>
      <c r="GR30" s="56"/>
      <c r="GS30" s="56"/>
      <c r="GT30" s="56"/>
      <c r="GU30" s="56"/>
      <c r="GV30" s="56"/>
      <c r="GW30" s="56"/>
      <c r="GX30" s="56"/>
      <c r="GY30" s="56"/>
      <c r="GZ30" s="56"/>
      <c r="HA30" s="56"/>
      <c r="HB30" s="56"/>
      <c r="HC30" s="56"/>
      <c r="HD30" s="56"/>
      <c r="HE30" s="56"/>
      <c r="HF30" s="56"/>
      <c r="HG30" s="56"/>
      <c r="HH30" s="56"/>
      <c r="HI30" s="56"/>
      <c r="HJ30" s="56"/>
      <c r="HK30" s="56"/>
      <c r="HL30" s="56"/>
      <c r="HM30" s="56"/>
      <c r="HN30" s="56"/>
      <c r="HO30" s="56"/>
      <c r="HP30" s="56"/>
      <c r="HQ30" s="56"/>
      <c r="HR30" s="56"/>
      <c r="HS30" s="56"/>
      <c r="HT30" s="56"/>
      <c r="HU30" s="56"/>
      <c r="HV30" s="56"/>
      <c r="HW30" s="56"/>
      <c r="HX30" s="56"/>
      <c r="HY30" s="56"/>
      <c r="HZ30" s="56"/>
      <c r="IA30" s="56"/>
      <c r="IB30" s="56"/>
      <c r="IC30" s="56"/>
      <c r="ID30" s="56"/>
      <c r="IE30" s="56"/>
      <c r="IF30" s="56"/>
      <c r="IG30" s="56"/>
      <c r="IH30" s="56"/>
      <c r="II30" s="56"/>
      <c r="IJ30" s="56"/>
      <c r="IK30" s="56"/>
      <c r="IL30" s="56"/>
      <c r="IM30" s="56"/>
      <c r="IN30" s="56"/>
      <c r="IO30" s="56"/>
      <c r="IP30" s="56"/>
      <c r="IQ30" s="56"/>
      <c r="IR30" s="56"/>
      <c r="IS30" s="56"/>
      <c r="IT30" s="56"/>
      <c r="IU30" s="56"/>
      <c r="IV30" s="56"/>
      <c r="IW30" s="56"/>
      <c r="IX30" s="56"/>
      <c r="IY30" s="56"/>
      <c r="IZ30" s="56"/>
      <c r="JA30" s="56"/>
      <c r="JB30" s="56"/>
      <c r="JC30" s="56"/>
      <c r="JD30" s="56"/>
      <c r="JE30" s="56"/>
      <c r="JF30" s="56"/>
      <c r="JG30" s="56"/>
      <c r="JH30" s="56"/>
      <c r="JI30" s="56"/>
      <c r="JJ30" s="56"/>
      <c r="JK30" s="56"/>
    </row>
    <row r="31" spans="1:271" ht="20.100000000000001" customHeight="1">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6"/>
      <c r="BR31" s="56"/>
      <c r="BS31" s="56"/>
      <c r="BT31" s="56"/>
      <c r="BU31" s="56"/>
      <c r="BV31" s="56"/>
      <c r="BW31" s="56"/>
      <c r="BX31" s="56"/>
      <c r="BY31" s="56"/>
      <c r="BZ31" s="56"/>
      <c r="CA31" s="56"/>
      <c r="CB31" s="56"/>
      <c r="CC31" s="56"/>
      <c r="CD31" s="56"/>
      <c r="CE31" s="56"/>
      <c r="CF31" s="56"/>
      <c r="CG31" s="56"/>
      <c r="CH31" s="56"/>
      <c r="CI31" s="56"/>
      <c r="CJ31" s="56"/>
      <c r="CK31" s="56"/>
      <c r="CL31" s="56"/>
      <c r="CM31" s="56"/>
      <c r="CN31" s="56"/>
      <c r="CO31" s="56"/>
      <c r="CP31" s="56"/>
      <c r="CQ31" s="56"/>
      <c r="CR31" s="56"/>
      <c r="CS31" s="56"/>
      <c r="CT31" s="56"/>
      <c r="CU31" s="56"/>
      <c r="CV31" s="56"/>
      <c r="CW31" s="56"/>
      <c r="CX31" s="56"/>
      <c r="CY31" s="56"/>
      <c r="CZ31" s="56"/>
      <c r="DA31" s="56"/>
      <c r="DB31" s="56"/>
      <c r="DC31" s="56"/>
      <c r="DD31" s="56"/>
      <c r="DE31" s="56"/>
      <c r="DF31" s="56"/>
      <c r="DG31" s="56"/>
      <c r="DH31" s="56"/>
      <c r="DI31" s="56"/>
      <c r="DJ31" s="56"/>
      <c r="DK31" s="56"/>
      <c r="DL31" s="56"/>
      <c r="DM31" s="56"/>
      <c r="DN31" s="56"/>
      <c r="DO31" s="56"/>
      <c r="DP31" s="56"/>
      <c r="DQ31" s="56"/>
      <c r="DR31" s="56"/>
      <c r="DS31" s="56"/>
      <c r="DT31" s="56"/>
      <c r="DU31" s="56"/>
      <c r="DV31" s="56"/>
      <c r="DW31" s="56"/>
      <c r="DX31" s="56"/>
      <c r="DY31" s="56"/>
      <c r="DZ31" s="56"/>
      <c r="EA31" s="56"/>
      <c r="EB31" s="56"/>
      <c r="EC31" s="56"/>
      <c r="ED31" s="56"/>
      <c r="EE31" s="56"/>
      <c r="EF31" s="56"/>
      <c r="EG31" s="56"/>
      <c r="EH31" s="56"/>
      <c r="EI31" s="56"/>
      <c r="EJ31" s="56"/>
      <c r="EK31" s="56"/>
      <c r="EL31" s="56"/>
      <c r="EM31" s="56"/>
      <c r="EN31" s="56"/>
      <c r="EO31" s="56"/>
      <c r="EP31" s="56"/>
      <c r="EQ31" s="56"/>
      <c r="ER31" s="56"/>
      <c r="ES31" s="56"/>
      <c r="ET31" s="56"/>
      <c r="EU31" s="56"/>
      <c r="EV31" s="56"/>
      <c r="EW31" s="56"/>
      <c r="EX31" s="56"/>
      <c r="EY31" s="56"/>
      <c r="EZ31" s="56"/>
      <c r="FA31" s="56"/>
      <c r="FB31" s="56"/>
      <c r="FC31" s="56"/>
      <c r="FD31" s="56"/>
      <c r="FE31" s="56"/>
      <c r="FF31" s="56"/>
      <c r="FG31" s="56"/>
      <c r="FH31" s="56"/>
      <c r="FI31" s="56"/>
      <c r="FJ31" s="56"/>
      <c r="FK31" s="56"/>
      <c r="FL31" s="56"/>
      <c r="FM31" s="56"/>
      <c r="FN31" s="56"/>
      <c r="FO31" s="56"/>
      <c r="FP31" s="56"/>
      <c r="FQ31" s="56"/>
      <c r="FR31" s="56"/>
      <c r="FS31" s="56"/>
      <c r="FT31" s="56"/>
      <c r="FU31" s="56"/>
      <c r="FV31" s="56"/>
      <c r="FW31" s="56"/>
      <c r="FX31" s="56"/>
      <c r="FY31" s="56"/>
      <c r="FZ31" s="56"/>
      <c r="GA31" s="56"/>
      <c r="GB31" s="56"/>
      <c r="GC31" s="56"/>
      <c r="GD31" s="56"/>
      <c r="GE31" s="56"/>
      <c r="GF31" s="56"/>
      <c r="GG31" s="56"/>
      <c r="GH31" s="56"/>
      <c r="GI31" s="56"/>
      <c r="GJ31" s="56"/>
      <c r="GK31" s="56"/>
      <c r="GL31" s="56"/>
      <c r="GM31" s="56"/>
      <c r="GN31" s="56"/>
      <c r="GO31" s="56"/>
      <c r="GP31" s="56"/>
      <c r="GQ31" s="56"/>
      <c r="GR31" s="56"/>
      <c r="GS31" s="56"/>
      <c r="GT31" s="56"/>
      <c r="GU31" s="56"/>
      <c r="GV31" s="56"/>
      <c r="GW31" s="56"/>
      <c r="GX31" s="56"/>
      <c r="GY31" s="56"/>
      <c r="GZ31" s="56"/>
      <c r="HA31" s="56"/>
      <c r="HB31" s="56"/>
      <c r="HC31" s="56"/>
      <c r="HD31" s="56"/>
      <c r="HE31" s="56"/>
      <c r="HF31" s="56"/>
      <c r="HG31" s="56"/>
      <c r="HH31" s="56"/>
      <c r="HI31" s="56"/>
      <c r="HJ31" s="56"/>
      <c r="HK31" s="56"/>
      <c r="HL31" s="56"/>
      <c r="HM31" s="56"/>
      <c r="HN31" s="56"/>
      <c r="HO31" s="56"/>
      <c r="HP31" s="56"/>
      <c r="HQ31" s="56"/>
      <c r="HR31" s="56"/>
      <c r="HS31" s="56"/>
      <c r="HT31" s="56"/>
      <c r="HU31" s="56"/>
      <c r="HV31" s="56"/>
      <c r="HW31" s="56"/>
      <c r="HX31" s="56"/>
      <c r="HY31" s="56"/>
      <c r="HZ31" s="56"/>
      <c r="IA31" s="56"/>
      <c r="IB31" s="56"/>
      <c r="IC31" s="56"/>
      <c r="ID31" s="56"/>
      <c r="IE31" s="56"/>
      <c r="IF31" s="56"/>
      <c r="IG31" s="56"/>
      <c r="IH31" s="56"/>
      <c r="II31" s="56"/>
      <c r="IJ31" s="56"/>
      <c r="IK31" s="56"/>
      <c r="IL31" s="56"/>
      <c r="IM31" s="56"/>
      <c r="IN31" s="56"/>
      <c r="IO31" s="56"/>
      <c r="IP31" s="56"/>
      <c r="IQ31" s="56"/>
      <c r="IR31" s="56"/>
      <c r="IS31" s="56"/>
      <c r="IT31" s="56"/>
      <c r="IU31" s="56"/>
      <c r="IV31" s="56"/>
      <c r="IW31" s="56"/>
      <c r="IX31" s="56"/>
      <c r="IY31" s="56"/>
      <c r="IZ31" s="56"/>
      <c r="JA31" s="56"/>
      <c r="JB31" s="56"/>
      <c r="JC31" s="56"/>
      <c r="JD31" s="56"/>
      <c r="JE31" s="56"/>
      <c r="JF31" s="56"/>
      <c r="JG31" s="56"/>
      <c r="JH31" s="56"/>
      <c r="JI31" s="56"/>
      <c r="JJ31" s="56"/>
      <c r="JK31" s="56"/>
    </row>
    <row r="32" spans="1:271" ht="20.100000000000001"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c r="BM32" s="56"/>
      <c r="BN32" s="56"/>
      <c r="BO32" s="56"/>
      <c r="BP32" s="56"/>
      <c r="BQ32" s="56"/>
      <c r="BR32" s="56"/>
      <c r="BS32" s="56"/>
      <c r="BT32" s="56"/>
      <c r="BU32" s="56"/>
      <c r="BV32" s="56"/>
      <c r="BW32" s="56"/>
      <c r="BX32" s="56"/>
      <c r="BY32" s="56"/>
      <c r="BZ32" s="56"/>
      <c r="CA32" s="56"/>
      <c r="CB32" s="56"/>
      <c r="CC32" s="56"/>
      <c r="CD32" s="56"/>
      <c r="CE32" s="56"/>
      <c r="CF32" s="56"/>
      <c r="CG32" s="56"/>
      <c r="CH32" s="56"/>
      <c r="CI32" s="56"/>
      <c r="CJ32" s="56"/>
      <c r="CK32" s="56"/>
      <c r="CL32" s="56"/>
      <c r="CM32" s="56"/>
      <c r="CN32" s="56"/>
      <c r="CO32" s="56"/>
      <c r="CP32" s="56"/>
      <c r="CQ32" s="56"/>
      <c r="CR32" s="56"/>
      <c r="CS32" s="56"/>
      <c r="CT32" s="56"/>
      <c r="CU32" s="56"/>
      <c r="CV32" s="56"/>
      <c r="CW32" s="56"/>
      <c r="CX32" s="56"/>
      <c r="CY32" s="56"/>
      <c r="CZ32" s="56"/>
      <c r="DA32" s="56"/>
      <c r="DB32" s="56"/>
      <c r="DC32" s="56"/>
      <c r="DD32" s="56"/>
      <c r="DE32" s="56"/>
      <c r="DF32" s="56"/>
      <c r="DG32" s="56"/>
      <c r="DH32" s="56"/>
      <c r="DI32" s="56"/>
      <c r="DJ32" s="56"/>
      <c r="DK32" s="56"/>
      <c r="DL32" s="56"/>
      <c r="DM32" s="56"/>
      <c r="DN32" s="56"/>
      <c r="DO32" s="56"/>
      <c r="DP32" s="56"/>
      <c r="DQ32" s="56"/>
      <c r="DR32" s="56"/>
      <c r="DS32" s="56"/>
      <c r="DT32" s="56"/>
      <c r="DU32" s="56"/>
      <c r="DV32" s="56"/>
      <c r="DW32" s="56"/>
      <c r="DX32" s="56"/>
      <c r="DY32" s="56"/>
      <c r="DZ32" s="56"/>
      <c r="EA32" s="56"/>
      <c r="EB32" s="56"/>
      <c r="EC32" s="56"/>
      <c r="ED32" s="56"/>
      <c r="EE32" s="56"/>
      <c r="EF32" s="56"/>
      <c r="EG32" s="56"/>
      <c r="EH32" s="56"/>
      <c r="EI32" s="56"/>
      <c r="EJ32" s="56"/>
      <c r="EK32" s="56"/>
      <c r="EL32" s="56"/>
      <c r="EM32" s="56"/>
      <c r="EN32" s="56"/>
      <c r="EO32" s="56"/>
      <c r="EP32" s="56"/>
      <c r="EQ32" s="56"/>
      <c r="ER32" s="56"/>
      <c r="ES32" s="56"/>
      <c r="ET32" s="56"/>
      <c r="EU32" s="56"/>
      <c r="EV32" s="56"/>
      <c r="EW32" s="56"/>
      <c r="EX32" s="56"/>
      <c r="EY32" s="56"/>
      <c r="EZ32" s="56"/>
      <c r="FA32" s="56"/>
      <c r="FB32" s="56"/>
      <c r="FC32" s="56"/>
      <c r="FD32" s="56"/>
      <c r="FE32" s="56"/>
      <c r="FF32" s="56"/>
      <c r="FG32" s="56"/>
      <c r="FH32" s="56"/>
      <c r="FI32" s="56"/>
      <c r="FJ32" s="56"/>
      <c r="FK32" s="56"/>
      <c r="FL32" s="56"/>
      <c r="FM32" s="56"/>
      <c r="FN32" s="56"/>
      <c r="FO32" s="56"/>
      <c r="FP32" s="56"/>
      <c r="FQ32" s="56"/>
      <c r="FR32" s="56"/>
      <c r="FS32" s="56"/>
      <c r="FT32" s="56"/>
      <c r="FU32" s="56"/>
      <c r="FV32" s="56"/>
      <c r="FW32" s="56"/>
      <c r="FX32" s="56"/>
      <c r="FY32" s="56"/>
      <c r="FZ32" s="56"/>
      <c r="GA32" s="56"/>
      <c r="GB32" s="56"/>
      <c r="GC32" s="56"/>
      <c r="GD32" s="56"/>
      <c r="GE32" s="56"/>
      <c r="GF32" s="56"/>
      <c r="GG32" s="56"/>
      <c r="GH32" s="56"/>
      <c r="GI32" s="56"/>
      <c r="GJ32" s="56"/>
      <c r="GK32" s="56"/>
      <c r="GL32" s="56"/>
      <c r="GM32" s="56"/>
      <c r="GN32" s="56"/>
      <c r="GO32" s="56"/>
      <c r="GP32" s="56"/>
      <c r="GQ32" s="56"/>
      <c r="GR32" s="56"/>
      <c r="GS32" s="56"/>
      <c r="GT32" s="56"/>
      <c r="GU32" s="56"/>
      <c r="GV32" s="56"/>
      <c r="GW32" s="56"/>
      <c r="GX32" s="56"/>
      <c r="GY32" s="56"/>
      <c r="GZ32" s="56"/>
      <c r="HA32" s="56"/>
      <c r="HB32" s="56"/>
      <c r="HC32" s="56"/>
      <c r="HD32" s="56"/>
      <c r="HE32" s="56"/>
      <c r="HF32" s="56"/>
      <c r="HG32" s="56"/>
      <c r="HH32" s="56"/>
      <c r="HI32" s="56"/>
      <c r="HJ32" s="56"/>
      <c r="HK32" s="56"/>
      <c r="HL32" s="56"/>
      <c r="HM32" s="56"/>
      <c r="HN32" s="56"/>
      <c r="HO32" s="56"/>
      <c r="HP32" s="56"/>
      <c r="HQ32" s="56"/>
      <c r="HR32" s="56"/>
      <c r="HS32" s="56"/>
      <c r="HT32" s="56"/>
      <c r="HU32" s="56"/>
      <c r="HV32" s="56"/>
      <c r="HW32" s="56"/>
      <c r="HX32" s="56"/>
      <c r="HY32" s="56"/>
      <c r="HZ32" s="56"/>
      <c r="IA32" s="56"/>
      <c r="IB32" s="56"/>
      <c r="IC32" s="56"/>
      <c r="ID32" s="56"/>
      <c r="IE32" s="56"/>
      <c r="IF32" s="56"/>
      <c r="IG32" s="56"/>
      <c r="IH32" s="56"/>
      <c r="II32" s="56"/>
      <c r="IJ32" s="56"/>
      <c r="IK32" s="56"/>
      <c r="IL32" s="56"/>
      <c r="IM32" s="56"/>
      <c r="IN32" s="56"/>
      <c r="IO32" s="56"/>
      <c r="IP32" s="56"/>
      <c r="IQ32" s="56"/>
      <c r="IR32" s="56"/>
      <c r="IS32" s="56"/>
      <c r="IT32" s="56"/>
      <c r="IU32" s="56"/>
      <c r="IV32" s="56"/>
      <c r="IW32" s="56"/>
      <c r="IX32" s="56"/>
      <c r="IY32" s="56"/>
      <c r="IZ32" s="56"/>
      <c r="JA32" s="56"/>
      <c r="JB32" s="56"/>
      <c r="JC32" s="56"/>
      <c r="JD32" s="56"/>
      <c r="JE32" s="56"/>
      <c r="JF32" s="56"/>
      <c r="JG32" s="56"/>
      <c r="JH32" s="56"/>
      <c r="JI32" s="56"/>
      <c r="JJ32" s="56"/>
      <c r="JK32" s="56"/>
    </row>
    <row r="33" spans="1:271" ht="20.100000000000001" customHeight="1">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c r="BM33" s="56"/>
      <c r="BN33" s="56"/>
      <c r="BO33" s="56"/>
      <c r="BP33" s="56"/>
      <c r="BQ33" s="56"/>
      <c r="BR33" s="56"/>
      <c r="BS33" s="56"/>
      <c r="BT33" s="56"/>
      <c r="BU33" s="56"/>
      <c r="BV33" s="56"/>
      <c r="BW33" s="56"/>
      <c r="BX33" s="56"/>
      <c r="BY33" s="56"/>
      <c r="BZ33" s="56"/>
      <c r="CA33" s="56"/>
      <c r="CB33" s="56"/>
      <c r="CC33" s="56"/>
      <c r="CD33" s="56"/>
      <c r="CE33" s="56"/>
      <c r="CF33" s="56"/>
      <c r="CG33" s="56"/>
      <c r="CH33" s="56"/>
      <c r="CI33" s="56"/>
      <c r="CJ33" s="56"/>
      <c r="CK33" s="56"/>
      <c r="CL33" s="56"/>
      <c r="CM33" s="56"/>
      <c r="CN33" s="56"/>
      <c r="CO33" s="56"/>
      <c r="CP33" s="56"/>
      <c r="CQ33" s="56"/>
      <c r="CR33" s="56"/>
      <c r="CS33" s="56"/>
      <c r="CT33" s="56"/>
      <c r="CU33" s="56"/>
      <c r="CV33" s="56"/>
      <c r="CW33" s="56"/>
      <c r="CX33" s="56"/>
      <c r="CY33" s="56"/>
      <c r="CZ33" s="56"/>
      <c r="DA33" s="56"/>
      <c r="DB33" s="56"/>
      <c r="DC33" s="56"/>
      <c r="DD33" s="56"/>
      <c r="DE33" s="56"/>
      <c r="DF33" s="56"/>
      <c r="DG33" s="56"/>
      <c r="DH33" s="56"/>
      <c r="DI33" s="56"/>
      <c r="DJ33" s="56"/>
      <c r="DK33" s="56"/>
      <c r="DL33" s="56"/>
      <c r="DM33" s="56"/>
      <c r="DN33" s="56"/>
      <c r="DO33" s="56"/>
      <c r="DP33" s="56"/>
      <c r="DQ33" s="56"/>
      <c r="DR33" s="56"/>
      <c r="DS33" s="56"/>
      <c r="DT33" s="56"/>
      <c r="DU33" s="56"/>
      <c r="DV33" s="56"/>
      <c r="DW33" s="56"/>
      <c r="DX33" s="56"/>
      <c r="DY33" s="56"/>
      <c r="DZ33" s="56"/>
      <c r="EA33" s="56"/>
      <c r="EB33" s="56"/>
      <c r="EC33" s="56"/>
      <c r="ED33" s="56"/>
      <c r="EE33" s="56"/>
      <c r="EF33" s="56"/>
      <c r="EG33" s="56"/>
      <c r="EH33" s="56"/>
      <c r="EI33" s="56"/>
      <c r="EJ33" s="56"/>
      <c r="EK33" s="56"/>
      <c r="EL33" s="56"/>
      <c r="EM33" s="56"/>
      <c r="EN33" s="56"/>
      <c r="EO33" s="56"/>
      <c r="EP33" s="56"/>
      <c r="EQ33" s="56"/>
      <c r="ER33" s="56"/>
      <c r="ES33" s="56"/>
      <c r="ET33" s="56"/>
      <c r="EU33" s="56"/>
      <c r="EV33" s="56"/>
      <c r="EW33" s="56"/>
      <c r="EX33" s="56"/>
      <c r="EY33" s="56"/>
      <c r="EZ33" s="56"/>
      <c r="FA33" s="56"/>
      <c r="FB33" s="56"/>
      <c r="FC33" s="56"/>
      <c r="FD33" s="56"/>
      <c r="FE33" s="56"/>
      <c r="FF33" s="56"/>
      <c r="FG33" s="56"/>
      <c r="FH33" s="56"/>
      <c r="FI33" s="56"/>
      <c r="FJ33" s="56"/>
      <c r="FK33" s="56"/>
      <c r="FL33" s="56"/>
      <c r="FM33" s="56"/>
      <c r="FN33" s="56"/>
      <c r="FO33" s="56"/>
      <c r="FP33" s="56"/>
      <c r="FQ33" s="56"/>
      <c r="FR33" s="56"/>
      <c r="FS33" s="56"/>
      <c r="FT33" s="56"/>
      <c r="FU33" s="56"/>
      <c r="FV33" s="56"/>
      <c r="FW33" s="56"/>
      <c r="FX33" s="56"/>
      <c r="FY33" s="56"/>
      <c r="FZ33" s="56"/>
      <c r="GA33" s="56"/>
      <c r="GB33" s="56"/>
      <c r="GC33" s="56"/>
      <c r="GD33" s="56"/>
      <c r="GE33" s="56"/>
      <c r="GF33" s="56"/>
      <c r="GG33" s="56"/>
      <c r="GH33" s="56"/>
      <c r="GI33" s="56"/>
      <c r="GJ33" s="56"/>
      <c r="GK33" s="56"/>
      <c r="GL33" s="56"/>
      <c r="GM33" s="56"/>
      <c r="GN33" s="56"/>
      <c r="GO33" s="56"/>
      <c r="GP33" s="56"/>
      <c r="GQ33" s="56"/>
      <c r="GR33" s="56"/>
      <c r="GS33" s="56"/>
      <c r="GT33" s="56"/>
      <c r="GU33" s="56"/>
      <c r="GV33" s="56"/>
      <c r="GW33" s="56"/>
      <c r="GX33" s="56"/>
      <c r="GY33" s="56"/>
      <c r="GZ33" s="56"/>
      <c r="HA33" s="56"/>
      <c r="HB33" s="56"/>
      <c r="HC33" s="56"/>
      <c r="HD33" s="56"/>
      <c r="HE33" s="56"/>
      <c r="HF33" s="56"/>
      <c r="HG33" s="56"/>
      <c r="HH33" s="56"/>
      <c r="HI33" s="56"/>
      <c r="HJ33" s="56"/>
      <c r="HK33" s="56"/>
      <c r="HL33" s="56"/>
      <c r="HM33" s="56"/>
      <c r="HN33" s="56"/>
      <c r="HO33" s="56"/>
      <c r="HP33" s="56"/>
      <c r="HQ33" s="56"/>
      <c r="HR33" s="56"/>
      <c r="HS33" s="56"/>
      <c r="HT33" s="56"/>
      <c r="HU33" s="56"/>
      <c r="HV33" s="56"/>
      <c r="HW33" s="56"/>
      <c r="HX33" s="56"/>
      <c r="HY33" s="56"/>
      <c r="HZ33" s="56"/>
      <c r="IA33" s="56"/>
      <c r="IB33" s="56"/>
      <c r="IC33" s="56"/>
      <c r="ID33" s="56"/>
      <c r="IE33" s="56"/>
      <c r="IF33" s="56"/>
      <c r="IG33" s="56"/>
      <c r="IH33" s="56"/>
      <c r="II33" s="56"/>
      <c r="IJ33" s="56"/>
      <c r="IK33" s="56"/>
      <c r="IL33" s="56"/>
      <c r="IM33" s="56"/>
      <c r="IN33" s="56"/>
      <c r="IO33" s="56"/>
      <c r="IP33" s="56"/>
      <c r="IQ33" s="56"/>
      <c r="IR33" s="56"/>
      <c r="IS33" s="56"/>
      <c r="IT33" s="56"/>
      <c r="IU33" s="56"/>
      <c r="IV33" s="56"/>
      <c r="IW33" s="56"/>
      <c r="IX33" s="56"/>
      <c r="IY33" s="56"/>
      <c r="IZ33" s="56"/>
      <c r="JA33" s="56"/>
      <c r="JB33" s="56"/>
      <c r="JC33" s="56"/>
      <c r="JD33" s="56"/>
      <c r="JE33" s="56"/>
      <c r="JF33" s="56"/>
      <c r="JG33" s="56"/>
      <c r="JH33" s="56"/>
      <c r="JI33" s="56"/>
      <c r="JJ33" s="56"/>
      <c r="JK33" s="56"/>
    </row>
    <row r="34" spans="1:271" ht="20.100000000000001"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c r="CG34" s="56"/>
      <c r="CH34" s="56"/>
      <c r="CI34" s="56"/>
      <c r="CJ34" s="56"/>
      <c r="CK34" s="56"/>
      <c r="CL34" s="56"/>
      <c r="CM34" s="56"/>
      <c r="CN34" s="56"/>
      <c r="CO34" s="56"/>
      <c r="CP34" s="56"/>
      <c r="CQ34" s="56"/>
      <c r="CR34" s="56"/>
      <c r="CS34" s="56"/>
      <c r="CT34" s="56"/>
      <c r="CU34" s="56"/>
      <c r="CV34" s="56"/>
      <c r="CW34" s="56"/>
      <c r="CX34" s="56"/>
      <c r="CY34" s="56"/>
      <c r="CZ34" s="56"/>
      <c r="DA34" s="56"/>
      <c r="DB34" s="56"/>
      <c r="DC34" s="56"/>
      <c r="DD34" s="56"/>
      <c r="DE34" s="56"/>
      <c r="DF34" s="56"/>
      <c r="DG34" s="56"/>
      <c r="DH34" s="56"/>
      <c r="DI34" s="56"/>
      <c r="DJ34" s="56"/>
      <c r="DK34" s="56"/>
      <c r="DL34" s="56"/>
      <c r="DM34" s="56"/>
      <c r="DN34" s="56"/>
      <c r="DO34" s="56"/>
      <c r="DP34" s="56"/>
      <c r="DQ34" s="56"/>
      <c r="DR34" s="56"/>
      <c r="DS34" s="56"/>
      <c r="DT34" s="56"/>
      <c r="DU34" s="56"/>
      <c r="DV34" s="56"/>
      <c r="DW34" s="56"/>
      <c r="DX34" s="56"/>
      <c r="DY34" s="56"/>
      <c r="DZ34" s="56"/>
      <c r="EA34" s="56"/>
      <c r="EB34" s="56"/>
      <c r="EC34" s="56"/>
      <c r="ED34" s="56"/>
      <c r="EE34" s="56"/>
      <c r="EF34" s="56"/>
      <c r="EG34" s="56"/>
      <c r="EH34" s="56"/>
      <c r="EI34" s="56"/>
      <c r="EJ34" s="56"/>
      <c r="EK34" s="56"/>
      <c r="EL34" s="56"/>
      <c r="EM34" s="56"/>
      <c r="EN34" s="56"/>
      <c r="EO34" s="56"/>
      <c r="EP34" s="56"/>
      <c r="EQ34" s="56"/>
      <c r="ER34" s="56"/>
      <c r="ES34" s="56"/>
      <c r="ET34" s="56"/>
      <c r="EU34" s="56"/>
      <c r="EV34" s="56"/>
      <c r="EW34" s="56"/>
      <c r="EX34" s="56"/>
      <c r="EY34" s="56"/>
      <c r="EZ34" s="56"/>
      <c r="FA34" s="56"/>
      <c r="FB34" s="56"/>
      <c r="FC34" s="56"/>
      <c r="FD34" s="56"/>
      <c r="FE34" s="56"/>
      <c r="FF34" s="56"/>
      <c r="FG34" s="56"/>
      <c r="FH34" s="56"/>
      <c r="FI34" s="56"/>
      <c r="FJ34" s="56"/>
      <c r="FK34" s="56"/>
      <c r="FL34" s="56"/>
      <c r="FM34" s="56"/>
      <c r="FN34" s="56"/>
      <c r="FO34" s="56"/>
      <c r="FP34" s="56"/>
      <c r="FQ34" s="56"/>
      <c r="FR34" s="56"/>
      <c r="FS34" s="56"/>
      <c r="FT34" s="56"/>
      <c r="FU34" s="56"/>
      <c r="FV34" s="56"/>
      <c r="FW34" s="56"/>
      <c r="FX34" s="56"/>
      <c r="FY34" s="56"/>
      <c r="FZ34" s="56"/>
      <c r="GA34" s="56"/>
      <c r="GB34" s="56"/>
      <c r="GC34" s="56"/>
      <c r="GD34" s="56"/>
      <c r="GE34" s="56"/>
      <c r="GF34" s="56"/>
      <c r="GG34" s="56"/>
      <c r="GH34" s="56"/>
      <c r="GI34" s="56"/>
      <c r="GJ34" s="56"/>
      <c r="GK34" s="56"/>
      <c r="GL34" s="56"/>
      <c r="GM34" s="56"/>
      <c r="GN34" s="56"/>
      <c r="GO34" s="56"/>
      <c r="GP34" s="56"/>
      <c r="GQ34" s="56"/>
      <c r="GR34" s="56"/>
      <c r="GS34" s="56"/>
      <c r="GT34" s="56"/>
      <c r="GU34" s="56"/>
      <c r="GV34" s="56"/>
      <c r="GW34" s="56"/>
      <c r="GX34" s="56"/>
      <c r="GY34" s="56"/>
      <c r="GZ34" s="56"/>
      <c r="HA34" s="56"/>
      <c r="HB34" s="56"/>
      <c r="HC34" s="56"/>
      <c r="HD34" s="56"/>
      <c r="HE34" s="56"/>
      <c r="HF34" s="56"/>
      <c r="HG34" s="56"/>
      <c r="HH34" s="56"/>
      <c r="HI34" s="56"/>
      <c r="HJ34" s="56"/>
      <c r="HK34" s="56"/>
    </row>
    <row r="35" spans="1:271" ht="20.100000000000001"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c r="CG35" s="56"/>
      <c r="CH35" s="56"/>
      <c r="CI35" s="56"/>
      <c r="CJ35" s="56"/>
      <c r="CK35" s="56"/>
      <c r="CL35" s="56"/>
      <c r="CM35" s="56"/>
      <c r="CN35" s="56"/>
      <c r="CO35" s="56"/>
      <c r="CP35" s="56"/>
      <c r="CQ35" s="56"/>
      <c r="CR35" s="56"/>
      <c r="CS35" s="56"/>
      <c r="CT35" s="56"/>
      <c r="CU35" s="56"/>
      <c r="CV35" s="56"/>
      <c r="CW35" s="56"/>
      <c r="CX35" s="56"/>
      <c r="CY35" s="56"/>
      <c r="CZ35" s="56"/>
      <c r="DA35" s="56"/>
      <c r="DB35" s="56"/>
      <c r="DC35" s="56"/>
      <c r="DD35" s="56"/>
      <c r="DE35" s="56"/>
      <c r="DF35" s="56"/>
      <c r="DG35" s="56"/>
      <c r="DH35" s="56"/>
      <c r="DI35" s="56"/>
      <c r="DJ35" s="56"/>
      <c r="DK35" s="56"/>
      <c r="DL35" s="56"/>
      <c r="DM35" s="56"/>
      <c r="DN35" s="56"/>
      <c r="DO35" s="56"/>
      <c r="DP35" s="56"/>
      <c r="DQ35" s="56"/>
      <c r="DR35" s="56"/>
      <c r="DS35" s="56"/>
      <c r="DT35" s="56"/>
      <c r="DU35" s="56"/>
      <c r="DV35" s="56"/>
      <c r="DW35" s="56"/>
      <c r="DX35" s="56"/>
      <c r="DY35" s="56"/>
      <c r="DZ35" s="56"/>
      <c r="EA35" s="56"/>
      <c r="EB35" s="56"/>
      <c r="EC35" s="56"/>
      <c r="ED35" s="56"/>
      <c r="EE35" s="56"/>
      <c r="EF35" s="56"/>
      <c r="EG35" s="56"/>
      <c r="EH35" s="56"/>
      <c r="EI35" s="56"/>
      <c r="EJ35" s="56"/>
      <c r="EK35" s="56"/>
      <c r="EL35" s="56"/>
      <c r="EM35" s="56"/>
      <c r="EN35" s="56"/>
      <c r="EO35" s="56"/>
      <c r="EP35" s="56"/>
      <c r="EQ35" s="56"/>
      <c r="ER35" s="56"/>
      <c r="ES35" s="56"/>
      <c r="ET35" s="56"/>
      <c r="EU35" s="56"/>
      <c r="EV35" s="56"/>
      <c r="EW35" s="56"/>
      <c r="EX35" s="56"/>
      <c r="EY35" s="56"/>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c r="FX35" s="56"/>
      <c r="FY35" s="56"/>
      <c r="FZ35" s="56"/>
      <c r="GA35" s="56"/>
      <c r="GB35" s="56"/>
      <c r="GC35" s="56"/>
      <c r="GD35" s="56"/>
      <c r="GE35" s="56"/>
      <c r="GF35" s="56"/>
      <c r="GG35" s="56"/>
      <c r="GH35" s="56"/>
      <c r="GI35" s="56"/>
      <c r="GJ35" s="56"/>
      <c r="GK35" s="56"/>
      <c r="GL35" s="56"/>
      <c r="GM35" s="56"/>
      <c r="GN35" s="56"/>
      <c r="GO35" s="56"/>
      <c r="GP35" s="56"/>
      <c r="GQ35" s="56"/>
      <c r="GR35" s="56"/>
      <c r="GS35" s="56"/>
      <c r="GT35" s="56"/>
      <c r="GU35" s="56"/>
      <c r="GV35" s="56"/>
      <c r="GW35" s="56"/>
      <c r="GX35" s="56"/>
      <c r="GY35" s="56"/>
      <c r="GZ35" s="56"/>
      <c r="HA35" s="56"/>
      <c r="HB35" s="56"/>
      <c r="HC35" s="56"/>
      <c r="HD35" s="56"/>
      <c r="HE35" s="56"/>
      <c r="HF35" s="56"/>
      <c r="HG35" s="56"/>
      <c r="HH35" s="56"/>
      <c r="HI35" s="56"/>
      <c r="HJ35" s="56"/>
      <c r="HK35" s="56"/>
    </row>
    <row r="36" spans="1:271" ht="20.100000000000001"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c r="CE36" s="56"/>
      <c r="CF36" s="56"/>
      <c r="CG36" s="56"/>
      <c r="CH36" s="56"/>
      <c r="CI36" s="56"/>
      <c r="CJ36" s="56"/>
      <c r="CK36" s="56"/>
      <c r="CL36" s="56"/>
      <c r="CM36" s="56"/>
      <c r="CN36" s="56"/>
      <c r="CO36" s="56"/>
      <c r="CP36" s="56"/>
      <c r="CQ36" s="56"/>
      <c r="CR36" s="56"/>
      <c r="CS36" s="56"/>
      <c r="CT36" s="56"/>
      <c r="CU36" s="56"/>
      <c r="CV36" s="56"/>
      <c r="CW36" s="56"/>
      <c r="CX36" s="56"/>
      <c r="CY36" s="56"/>
      <c r="CZ36" s="56"/>
      <c r="DA36" s="56"/>
      <c r="DB36" s="56"/>
      <c r="DC36" s="56"/>
      <c r="DD36" s="56"/>
      <c r="DE36" s="56"/>
      <c r="DF36" s="56"/>
      <c r="DG36" s="56"/>
      <c r="DH36" s="56"/>
      <c r="DI36" s="56"/>
      <c r="DJ36" s="56"/>
      <c r="DK36" s="56"/>
      <c r="DL36" s="56"/>
      <c r="DM36" s="56"/>
      <c r="DN36" s="56"/>
      <c r="DO36" s="56"/>
      <c r="DP36" s="56"/>
      <c r="DQ36" s="56"/>
      <c r="DR36" s="56"/>
      <c r="DS36" s="56"/>
      <c r="DT36" s="56"/>
      <c r="DU36" s="56"/>
      <c r="DV36" s="56"/>
      <c r="DW36" s="56"/>
      <c r="DX36" s="56"/>
      <c r="DY36" s="56"/>
      <c r="DZ36" s="56"/>
      <c r="EA36" s="56"/>
      <c r="EB36" s="56"/>
      <c r="EC36" s="56"/>
      <c r="ED36" s="56"/>
      <c r="EE36" s="56"/>
      <c r="EF36" s="56"/>
      <c r="EG36" s="56"/>
      <c r="EH36" s="56"/>
      <c r="EI36" s="56"/>
      <c r="EJ36" s="56"/>
      <c r="EK36" s="56"/>
      <c r="EL36" s="56"/>
      <c r="EM36" s="56"/>
      <c r="EN36" s="56"/>
      <c r="EO36" s="56"/>
      <c r="EP36" s="56"/>
      <c r="EQ36" s="56"/>
      <c r="ER36" s="56"/>
      <c r="ES36" s="56"/>
      <c r="ET36" s="56"/>
      <c r="EU36" s="56"/>
      <c r="EV36" s="56"/>
      <c r="EW36" s="56"/>
      <c r="EX36" s="56"/>
      <c r="EY36" s="56"/>
      <c r="EZ36" s="56"/>
      <c r="FA36" s="56"/>
      <c r="FB36" s="56"/>
      <c r="FC36" s="56"/>
      <c r="FD36" s="56"/>
      <c r="FE36" s="56"/>
      <c r="FF36" s="56"/>
      <c r="FG36" s="56"/>
      <c r="FH36" s="56"/>
      <c r="FI36" s="56"/>
      <c r="FJ36" s="56"/>
      <c r="FK36" s="56"/>
      <c r="FL36" s="56"/>
      <c r="FM36" s="56"/>
      <c r="FN36" s="56"/>
      <c r="FO36" s="56"/>
      <c r="FP36" s="56"/>
      <c r="FQ36" s="56"/>
      <c r="FR36" s="56"/>
      <c r="FS36" s="56"/>
      <c r="FT36" s="56"/>
      <c r="FU36" s="56"/>
      <c r="FV36" s="56"/>
      <c r="FW36" s="56"/>
      <c r="FX36" s="56"/>
      <c r="FY36" s="56"/>
      <c r="FZ36" s="56"/>
      <c r="GA36" s="56"/>
      <c r="GB36" s="56"/>
      <c r="GC36" s="56"/>
      <c r="GD36" s="56"/>
      <c r="GE36" s="56"/>
      <c r="GF36" s="56"/>
      <c r="GG36" s="56"/>
      <c r="GH36" s="56"/>
      <c r="GI36" s="56"/>
      <c r="GJ36" s="56"/>
      <c r="GK36" s="56"/>
      <c r="GL36" s="56"/>
      <c r="GM36" s="56"/>
      <c r="GN36" s="56"/>
      <c r="GO36" s="56"/>
      <c r="GP36" s="56"/>
      <c r="GQ36" s="56"/>
      <c r="GR36" s="56"/>
      <c r="GS36" s="56"/>
      <c r="GT36" s="56"/>
      <c r="GU36" s="56"/>
      <c r="GV36" s="56"/>
      <c r="GW36" s="56"/>
      <c r="GX36" s="56"/>
      <c r="GY36" s="56"/>
      <c r="GZ36" s="56"/>
      <c r="HA36" s="56"/>
      <c r="HB36" s="56"/>
      <c r="HC36" s="56"/>
      <c r="HD36" s="56"/>
      <c r="HE36" s="56"/>
      <c r="HF36" s="56"/>
      <c r="HG36" s="56"/>
      <c r="HH36" s="56"/>
      <c r="HI36" s="56"/>
      <c r="HJ36" s="56"/>
      <c r="HK36" s="56"/>
    </row>
    <row r="37" spans="1:271" ht="20.100000000000001"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6"/>
      <c r="CA37" s="56"/>
      <c r="CB37" s="56"/>
      <c r="CC37" s="56"/>
      <c r="CD37" s="56"/>
      <c r="CE37" s="56"/>
      <c r="CF37" s="56"/>
      <c r="CG37" s="56"/>
      <c r="CH37" s="56"/>
      <c r="CI37" s="56"/>
      <c r="CJ37" s="56"/>
      <c r="CK37" s="56"/>
      <c r="CL37" s="56"/>
      <c r="CM37" s="56"/>
      <c r="CN37" s="56"/>
      <c r="CO37" s="56"/>
      <c r="CP37" s="56"/>
      <c r="CQ37" s="56"/>
      <c r="CR37" s="56"/>
      <c r="CS37" s="56"/>
      <c r="CT37" s="56"/>
      <c r="CU37" s="56"/>
      <c r="CV37" s="56"/>
      <c r="CW37" s="56"/>
      <c r="CX37" s="56"/>
      <c r="CY37" s="56"/>
      <c r="CZ37" s="56"/>
      <c r="DA37" s="56"/>
      <c r="DB37" s="56"/>
      <c r="DC37" s="56"/>
      <c r="DD37" s="56"/>
      <c r="DE37" s="56"/>
      <c r="DF37" s="56"/>
      <c r="DG37" s="56"/>
      <c r="DH37" s="56"/>
      <c r="DI37" s="56"/>
      <c r="DJ37" s="56"/>
      <c r="DK37" s="56"/>
      <c r="DL37" s="56"/>
      <c r="DM37" s="56"/>
      <c r="DN37" s="56"/>
      <c r="DO37" s="56"/>
      <c r="DP37" s="56"/>
      <c r="DQ37" s="56"/>
      <c r="DR37" s="56"/>
      <c r="DS37" s="56"/>
      <c r="DT37" s="56"/>
      <c r="DU37" s="56"/>
      <c r="DV37" s="56"/>
      <c r="DW37" s="56"/>
      <c r="DX37" s="56"/>
      <c r="DY37" s="56"/>
      <c r="DZ37" s="56"/>
      <c r="EA37" s="56"/>
      <c r="EB37" s="56"/>
      <c r="EC37" s="56"/>
      <c r="ED37" s="56"/>
      <c r="EE37" s="56"/>
      <c r="EF37" s="56"/>
      <c r="EG37" s="56"/>
      <c r="EH37" s="56"/>
      <c r="EI37" s="56"/>
      <c r="EJ37" s="56"/>
      <c r="EK37" s="56"/>
      <c r="EL37" s="56"/>
      <c r="EM37" s="56"/>
      <c r="EN37" s="56"/>
      <c r="EO37" s="56"/>
      <c r="EP37" s="56"/>
      <c r="EQ37" s="56"/>
      <c r="ER37" s="56"/>
      <c r="ES37" s="56"/>
      <c r="ET37" s="56"/>
      <c r="EU37" s="56"/>
      <c r="EV37" s="56"/>
      <c r="EW37" s="56"/>
      <c r="EX37" s="56"/>
      <c r="EY37" s="56"/>
      <c r="EZ37" s="56"/>
      <c r="FA37" s="56"/>
      <c r="FB37" s="56"/>
      <c r="FC37" s="56"/>
      <c r="FD37" s="56"/>
      <c r="FE37" s="56"/>
      <c r="FF37" s="56"/>
      <c r="FG37" s="56"/>
      <c r="FH37" s="56"/>
      <c r="FI37" s="56"/>
      <c r="FJ37" s="56"/>
      <c r="FK37" s="56"/>
      <c r="FL37" s="56"/>
      <c r="FM37" s="56"/>
      <c r="FN37" s="56"/>
      <c r="FO37" s="56"/>
      <c r="FP37" s="56"/>
      <c r="FQ37" s="56"/>
      <c r="FR37" s="56"/>
      <c r="FS37" s="56"/>
      <c r="FT37" s="56"/>
      <c r="FU37" s="56"/>
      <c r="FV37" s="56"/>
      <c r="FW37" s="56"/>
      <c r="FX37" s="56"/>
      <c r="FY37" s="56"/>
      <c r="FZ37" s="56"/>
      <c r="GA37" s="56"/>
      <c r="GB37" s="56"/>
      <c r="GC37" s="56"/>
      <c r="GD37" s="56"/>
      <c r="GE37" s="56"/>
      <c r="GF37" s="56"/>
      <c r="GG37" s="56"/>
      <c r="GH37" s="56"/>
      <c r="GI37" s="56"/>
      <c r="GJ37" s="56"/>
      <c r="GK37" s="56"/>
      <c r="GL37" s="56"/>
      <c r="GM37" s="56"/>
      <c r="GN37" s="56"/>
      <c r="GO37" s="56"/>
      <c r="GP37" s="56"/>
      <c r="GQ37" s="56"/>
      <c r="GR37" s="56"/>
      <c r="GS37" s="56"/>
      <c r="GT37" s="56"/>
      <c r="GU37" s="56"/>
      <c r="GV37" s="56"/>
      <c r="GW37" s="56"/>
      <c r="GX37" s="56"/>
      <c r="GY37" s="56"/>
      <c r="GZ37" s="56"/>
      <c r="HA37" s="56"/>
      <c r="HB37" s="56"/>
      <c r="HC37" s="56"/>
      <c r="HD37" s="56"/>
      <c r="HE37" s="56"/>
      <c r="HF37" s="56"/>
      <c r="HG37" s="56"/>
      <c r="HH37" s="56"/>
      <c r="HI37" s="56"/>
      <c r="HJ37" s="56"/>
      <c r="HK37" s="56"/>
    </row>
    <row r="38" spans="1:271" ht="20.100000000000001"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c r="FB38" s="56"/>
      <c r="FC38" s="56"/>
      <c r="FD38" s="56"/>
      <c r="FE38" s="56"/>
      <c r="FF38" s="56"/>
      <c r="FG38" s="56"/>
      <c r="FH38" s="56"/>
      <c r="FI38" s="56"/>
      <c r="FJ38" s="56"/>
      <c r="FK38" s="56"/>
      <c r="FL38" s="56"/>
      <c r="FM38" s="56"/>
      <c r="FN38" s="56"/>
      <c r="FO38" s="56"/>
      <c r="FP38" s="56"/>
      <c r="FQ38" s="56"/>
      <c r="FR38" s="56"/>
      <c r="FS38" s="56"/>
      <c r="FT38" s="56"/>
      <c r="FU38" s="56"/>
      <c r="FV38" s="56"/>
      <c r="FW38" s="56"/>
      <c r="FX38" s="56"/>
      <c r="FY38" s="56"/>
      <c r="FZ38" s="56"/>
      <c r="GA38" s="56"/>
      <c r="GB38" s="56"/>
      <c r="GC38" s="56"/>
      <c r="GD38" s="56"/>
      <c r="GE38" s="56"/>
      <c r="GF38" s="56"/>
      <c r="GG38" s="56"/>
      <c r="GH38" s="56"/>
      <c r="GI38" s="56"/>
      <c r="GJ38" s="56"/>
      <c r="GK38" s="56"/>
      <c r="GL38" s="56"/>
      <c r="GM38" s="56"/>
      <c r="GN38" s="56"/>
      <c r="GO38" s="56"/>
      <c r="GP38" s="56"/>
      <c r="GQ38" s="56"/>
      <c r="GR38" s="56"/>
      <c r="GS38" s="56"/>
      <c r="GT38" s="56"/>
      <c r="GU38" s="56"/>
      <c r="GV38" s="56"/>
      <c r="GW38" s="56"/>
      <c r="GX38" s="56"/>
      <c r="GY38" s="56"/>
      <c r="GZ38" s="56"/>
      <c r="HA38" s="56"/>
      <c r="HB38" s="56"/>
      <c r="HC38" s="56"/>
      <c r="HD38" s="56"/>
      <c r="HE38" s="56"/>
      <c r="HF38" s="56"/>
      <c r="HG38" s="56"/>
      <c r="HH38" s="56"/>
      <c r="HI38" s="56"/>
      <c r="HJ38" s="56"/>
      <c r="HK38" s="56"/>
    </row>
    <row r="39" spans="1:271" ht="20.100000000000001" customHeight="1">
      <c r="A39" s="54"/>
      <c r="B39" s="54"/>
      <c r="C39" s="84"/>
      <c r="D39" s="84"/>
      <c r="E39" s="54"/>
      <c r="F39" s="54"/>
      <c r="G39" s="54"/>
      <c r="H39" s="54"/>
      <c r="I39" s="54"/>
      <c r="J39" s="54"/>
      <c r="K39" s="54"/>
      <c r="L39" s="54"/>
      <c r="M39" s="54"/>
      <c r="N39" s="54"/>
      <c r="O39" s="54"/>
      <c r="P39" s="54"/>
      <c r="Q39" s="54"/>
      <c r="R39" s="54"/>
      <c r="S39" s="54"/>
      <c r="T39" s="54"/>
      <c r="U39" s="54"/>
      <c r="V39" s="54"/>
      <c r="W39" s="54"/>
      <c r="X39" s="54"/>
      <c r="Y39" s="54"/>
      <c r="Z39" s="54"/>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c r="DI39" s="56"/>
      <c r="DJ39" s="56"/>
      <c r="DK39" s="56"/>
      <c r="DL39" s="56"/>
      <c r="DM39" s="56"/>
      <c r="DN39" s="56"/>
      <c r="DO39" s="56"/>
      <c r="DP39" s="56"/>
      <c r="DQ39" s="56"/>
      <c r="DR39" s="56"/>
      <c r="DS39" s="56"/>
      <c r="DT39" s="56"/>
      <c r="DU39" s="56"/>
      <c r="DV39" s="56"/>
      <c r="DW39" s="56"/>
      <c r="DX39" s="56"/>
      <c r="DY39" s="56"/>
      <c r="DZ39" s="56"/>
      <c r="EA39" s="56"/>
      <c r="EB39" s="56"/>
      <c r="EC39" s="56"/>
      <c r="ED39" s="56"/>
      <c r="EE39" s="56"/>
      <c r="EF39" s="56"/>
      <c r="EG39" s="56"/>
      <c r="EH39" s="56"/>
      <c r="EI39" s="56"/>
      <c r="EJ39" s="56"/>
      <c r="EK39" s="56"/>
      <c r="EL39" s="56"/>
      <c r="EM39" s="56"/>
      <c r="EN39" s="56"/>
      <c r="EO39" s="56"/>
      <c r="EP39" s="56"/>
      <c r="EQ39" s="56"/>
      <c r="ER39" s="56"/>
      <c r="ES39" s="56"/>
      <c r="ET39" s="56"/>
      <c r="EU39" s="56"/>
      <c r="EV39" s="56"/>
      <c r="EW39" s="56"/>
      <c r="EX39" s="56"/>
      <c r="EY39" s="56"/>
      <c r="EZ39" s="56"/>
      <c r="FA39" s="56"/>
      <c r="FB39" s="56"/>
      <c r="FC39" s="56"/>
      <c r="FD39" s="56"/>
      <c r="FE39" s="56"/>
      <c r="FF39" s="56"/>
      <c r="FG39" s="56"/>
      <c r="FH39" s="56"/>
      <c r="FI39" s="56"/>
      <c r="FJ39" s="56"/>
      <c r="FK39" s="56"/>
      <c r="FL39" s="56"/>
      <c r="FM39" s="56"/>
      <c r="FN39" s="56"/>
      <c r="FO39" s="56"/>
      <c r="FP39" s="56"/>
      <c r="FQ39" s="56"/>
      <c r="FR39" s="56"/>
      <c r="FS39" s="56"/>
      <c r="FT39" s="56"/>
      <c r="FU39" s="56"/>
      <c r="FV39" s="56"/>
      <c r="FW39" s="56"/>
      <c r="FX39" s="56"/>
      <c r="FY39" s="56"/>
      <c r="FZ39" s="56"/>
      <c r="GA39" s="56"/>
      <c r="GB39" s="56"/>
      <c r="GC39" s="56"/>
      <c r="GD39" s="56"/>
      <c r="GE39" s="56"/>
      <c r="GF39" s="56"/>
      <c r="GG39" s="56"/>
      <c r="GH39" s="56"/>
      <c r="GI39" s="56"/>
      <c r="GJ39" s="56"/>
      <c r="GK39" s="56"/>
      <c r="GL39" s="56"/>
      <c r="GM39" s="56"/>
      <c r="GN39" s="56"/>
      <c r="GO39" s="56"/>
      <c r="GP39" s="56"/>
      <c r="GQ39" s="56"/>
      <c r="GR39" s="56"/>
      <c r="GS39" s="56"/>
      <c r="GT39" s="56"/>
      <c r="GU39" s="56"/>
      <c r="GV39" s="56"/>
      <c r="GW39" s="56"/>
      <c r="GX39" s="56"/>
      <c r="GY39" s="56"/>
      <c r="GZ39" s="56"/>
      <c r="HA39" s="56"/>
      <c r="HB39" s="56"/>
      <c r="HC39" s="56"/>
      <c r="HD39" s="56"/>
      <c r="HE39" s="56"/>
      <c r="HF39" s="56"/>
      <c r="HG39" s="56"/>
      <c r="HH39" s="56"/>
      <c r="HI39" s="56"/>
      <c r="HJ39" s="56"/>
      <c r="HK39" s="56"/>
    </row>
    <row r="40" spans="1:271" ht="20.10000000000000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c r="GK40" s="56"/>
      <c r="GL40" s="56"/>
      <c r="GM40" s="56"/>
      <c r="GN40" s="56"/>
      <c r="GO40" s="56"/>
      <c r="GP40" s="56"/>
      <c r="GQ40" s="56"/>
      <c r="GR40" s="56"/>
      <c r="GS40" s="56"/>
      <c r="GT40" s="56"/>
      <c r="GU40" s="56"/>
      <c r="GV40" s="56"/>
      <c r="GW40" s="56"/>
      <c r="GX40" s="56"/>
      <c r="GY40" s="56"/>
      <c r="GZ40" s="56"/>
      <c r="HA40" s="56"/>
      <c r="HB40" s="56"/>
      <c r="HC40" s="56"/>
      <c r="HD40" s="56"/>
      <c r="HE40" s="56"/>
      <c r="HF40" s="56"/>
      <c r="HG40" s="56"/>
      <c r="HH40" s="56"/>
      <c r="HI40" s="56"/>
      <c r="HJ40" s="56"/>
      <c r="HK40" s="56"/>
    </row>
    <row r="41" spans="1:271" ht="20.100000000000001"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c r="DI41" s="56"/>
      <c r="DJ41" s="56"/>
      <c r="DK41" s="56"/>
      <c r="DL41" s="56"/>
      <c r="DM41" s="56"/>
      <c r="DN41" s="56"/>
      <c r="DO41" s="56"/>
      <c r="DP41" s="56"/>
      <c r="DQ41" s="56"/>
      <c r="DR41" s="56"/>
      <c r="DS41" s="56"/>
      <c r="DT41" s="56"/>
      <c r="DU41" s="56"/>
      <c r="DV41" s="56"/>
      <c r="DW41" s="56"/>
      <c r="DX41" s="56"/>
      <c r="DY41" s="56"/>
      <c r="DZ41" s="56"/>
      <c r="EA41" s="56"/>
      <c r="EB41" s="56"/>
      <c r="EC41" s="56"/>
      <c r="ED41" s="56"/>
      <c r="EE41" s="56"/>
      <c r="EF41" s="56"/>
      <c r="EG41" s="56"/>
      <c r="EH41" s="56"/>
      <c r="EI41" s="56"/>
      <c r="EJ41" s="56"/>
      <c r="EK41" s="56"/>
      <c r="EL41" s="56"/>
      <c r="EM41" s="56"/>
      <c r="EN41" s="56"/>
      <c r="EO41" s="56"/>
      <c r="EP41" s="56"/>
      <c r="EQ41" s="56"/>
      <c r="ER41" s="56"/>
      <c r="ES41" s="56"/>
      <c r="ET41" s="56"/>
      <c r="EU41" s="56"/>
      <c r="EV41" s="56"/>
      <c r="EW41" s="56"/>
      <c r="EX41" s="56"/>
      <c r="EY41" s="56"/>
      <c r="EZ41" s="56"/>
      <c r="FA41" s="56"/>
      <c r="FB41" s="56"/>
      <c r="FC41" s="56"/>
      <c r="FD41" s="56"/>
      <c r="FE41" s="56"/>
      <c r="FF41" s="56"/>
      <c r="FG41" s="56"/>
      <c r="FH41" s="56"/>
      <c r="FI41" s="56"/>
      <c r="FJ41" s="56"/>
      <c r="FK41" s="56"/>
      <c r="FL41" s="56"/>
      <c r="FM41" s="56"/>
      <c r="FN41" s="56"/>
      <c r="FO41" s="56"/>
      <c r="FP41" s="56"/>
      <c r="FQ41" s="56"/>
      <c r="FR41" s="56"/>
      <c r="FS41" s="56"/>
      <c r="FT41" s="56"/>
      <c r="FU41" s="56"/>
      <c r="FV41" s="56"/>
      <c r="FW41" s="56"/>
      <c r="FX41" s="56"/>
      <c r="FY41" s="56"/>
      <c r="FZ41" s="56"/>
      <c r="GA41" s="56"/>
      <c r="GB41" s="56"/>
      <c r="GC41" s="56"/>
      <c r="GD41" s="56"/>
      <c r="GE41" s="56"/>
      <c r="GF41" s="56"/>
      <c r="GG41" s="56"/>
      <c r="GH41" s="56"/>
      <c r="GI41" s="56"/>
      <c r="GJ41" s="56"/>
      <c r="GK41" s="56"/>
      <c r="GL41" s="56"/>
      <c r="GM41" s="56"/>
      <c r="GN41" s="56"/>
      <c r="GO41" s="56"/>
      <c r="GP41" s="56"/>
      <c r="GQ41" s="56"/>
      <c r="GR41" s="56"/>
      <c r="GS41" s="56"/>
      <c r="GT41" s="56"/>
      <c r="GU41" s="56"/>
      <c r="GV41" s="56"/>
      <c r="GW41" s="56"/>
      <c r="GX41" s="56"/>
      <c r="GY41" s="56"/>
      <c r="GZ41" s="56"/>
      <c r="HA41" s="56"/>
      <c r="HB41" s="56"/>
      <c r="HC41" s="56"/>
      <c r="HD41" s="56"/>
      <c r="HE41" s="56"/>
      <c r="HF41" s="56"/>
      <c r="HG41" s="56"/>
      <c r="HH41" s="56"/>
      <c r="HI41" s="56"/>
      <c r="HJ41" s="56"/>
      <c r="HK41" s="56"/>
    </row>
    <row r="42" spans="1:271" ht="20.100000000000001"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c r="GC42" s="56"/>
      <c r="GD42" s="56"/>
      <c r="GE42" s="56"/>
      <c r="GF42" s="56"/>
      <c r="GG42" s="56"/>
      <c r="GH42" s="56"/>
      <c r="GI42" s="56"/>
      <c r="GJ42" s="56"/>
      <c r="GK42" s="56"/>
      <c r="GL42" s="56"/>
      <c r="GM42" s="56"/>
      <c r="GN42" s="56"/>
      <c r="GO42" s="56"/>
      <c r="GP42" s="56"/>
      <c r="GQ42" s="56"/>
      <c r="GR42" s="56"/>
      <c r="GS42" s="56"/>
      <c r="GT42" s="56"/>
      <c r="GU42" s="56"/>
      <c r="GV42" s="56"/>
      <c r="GW42" s="56"/>
      <c r="GX42" s="56"/>
      <c r="GY42" s="56"/>
      <c r="GZ42" s="56"/>
      <c r="HA42" s="56"/>
      <c r="HB42" s="56"/>
      <c r="HC42" s="56"/>
      <c r="HD42" s="56"/>
      <c r="HE42" s="56"/>
      <c r="HF42" s="56"/>
      <c r="HG42" s="56"/>
      <c r="HH42" s="56"/>
      <c r="HI42" s="56"/>
      <c r="HJ42" s="56"/>
      <c r="HK42" s="56"/>
    </row>
    <row r="43" spans="1:271" ht="20.100000000000001"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c r="DI43" s="56"/>
      <c r="DJ43" s="56"/>
      <c r="DK43" s="56"/>
      <c r="DL43" s="56"/>
      <c r="DM43" s="56"/>
      <c r="DN43" s="56"/>
      <c r="DO43" s="56"/>
      <c r="DP43" s="56"/>
      <c r="DQ43" s="56"/>
      <c r="DR43" s="56"/>
      <c r="DS43" s="56"/>
      <c r="DT43" s="56"/>
      <c r="DU43" s="56"/>
      <c r="DV43" s="56"/>
      <c r="DW43" s="56"/>
      <c r="DX43" s="56"/>
      <c r="DY43" s="56"/>
      <c r="DZ43" s="56"/>
      <c r="EA43" s="56"/>
      <c r="EB43" s="56"/>
      <c r="EC43" s="56"/>
      <c r="ED43" s="56"/>
      <c r="EE43" s="56"/>
      <c r="EF43" s="56"/>
      <c r="EG43" s="56"/>
      <c r="EH43" s="56"/>
      <c r="EI43" s="56"/>
      <c r="EJ43" s="56"/>
      <c r="EK43" s="56"/>
      <c r="EL43" s="56"/>
      <c r="EM43" s="56"/>
      <c r="EN43" s="56"/>
      <c r="EO43" s="56"/>
      <c r="EP43" s="56"/>
      <c r="EQ43" s="56"/>
      <c r="ER43" s="56"/>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56"/>
      <c r="FT43" s="56"/>
      <c r="FU43" s="56"/>
      <c r="FV43" s="56"/>
      <c r="FW43" s="56"/>
      <c r="FX43" s="56"/>
      <c r="FY43" s="56"/>
      <c r="FZ43" s="56"/>
      <c r="GA43" s="56"/>
      <c r="GB43" s="56"/>
      <c r="GC43" s="56"/>
      <c r="GD43" s="56"/>
      <c r="GE43" s="56"/>
      <c r="GF43" s="56"/>
      <c r="GG43" s="56"/>
      <c r="GH43" s="56"/>
      <c r="GI43" s="56"/>
      <c r="GJ43" s="56"/>
      <c r="GK43" s="56"/>
      <c r="GL43" s="56"/>
      <c r="GM43" s="56"/>
      <c r="GN43" s="56"/>
      <c r="GO43" s="56"/>
      <c r="GP43" s="56"/>
      <c r="GQ43" s="56"/>
      <c r="GR43" s="56"/>
      <c r="GS43" s="56"/>
      <c r="GT43" s="56"/>
      <c r="GU43" s="56"/>
      <c r="GV43" s="56"/>
      <c r="GW43" s="56"/>
      <c r="GX43" s="56"/>
      <c r="GY43" s="56"/>
      <c r="GZ43" s="56"/>
      <c r="HA43" s="56"/>
      <c r="HB43" s="56"/>
      <c r="HC43" s="56"/>
      <c r="HD43" s="56"/>
      <c r="HE43" s="56"/>
      <c r="HF43" s="56"/>
      <c r="HG43" s="56"/>
      <c r="HH43" s="56"/>
      <c r="HI43" s="56"/>
      <c r="HJ43" s="56"/>
      <c r="HK43" s="56"/>
    </row>
    <row r="44" spans="1:271" ht="20.100000000000001"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6"/>
      <c r="DD44" s="56"/>
      <c r="DE44" s="56"/>
      <c r="DF44" s="56"/>
      <c r="DG44" s="56"/>
      <c r="DH44" s="56"/>
      <c r="DI44" s="56"/>
      <c r="DJ44" s="56"/>
      <c r="DK44" s="56"/>
      <c r="DL44" s="56"/>
      <c r="DM44" s="56"/>
      <c r="DN44" s="56"/>
      <c r="DO44" s="56"/>
      <c r="DP44" s="56"/>
      <c r="DQ44" s="56"/>
      <c r="DR44" s="56"/>
      <c r="DS44" s="56"/>
      <c r="DT44" s="56"/>
      <c r="DU44" s="56"/>
      <c r="DV44" s="56"/>
      <c r="DW44" s="56"/>
      <c r="DX44" s="56"/>
      <c r="DY44" s="56"/>
      <c r="DZ44" s="56"/>
      <c r="EA44" s="56"/>
      <c r="EB44" s="56"/>
      <c r="EC44" s="56"/>
      <c r="ED44" s="56"/>
      <c r="EE44" s="56"/>
      <c r="EF44" s="56"/>
      <c r="EG44" s="56"/>
      <c r="EH44" s="56"/>
      <c r="EI44" s="56"/>
      <c r="EJ44" s="56"/>
      <c r="EK44" s="56"/>
      <c r="EL44" s="56"/>
      <c r="EM44" s="56"/>
      <c r="EN44" s="56"/>
      <c r="EO44" s="56"/>
      <c r="EP44" s="56"/>
      <c r="EQ44" s="56"/>
      <c r="ER44" s="56"/>
      <c r="ES44" s="56"/>
      <c r="ET44" s="56"/>
      <c r="EU44" s="56"/>
      <c r="EV44" s="56"/>
      <c r="EW44" s="56"/>
      <c r="EX44" s="56"/>
      <c r="EY44" s="56"/>
      <c r="EZ44" s="56"/>
      <c r="FA44" s="56"/>
      <c r="FB44" s="56"/>
      <c r="FC44" s="56"/>
      <c r="FD44" s="56"/>
      <c r="FE44" s="56"/>
      <c r="FF44" s="56"/>
      <c r="FG44" s="56"/>
      <c r="FH44" s="56"/>
      <c r="FI44" s="56"/>
      <c r="FJ44" s="56"/>
      <c r="FK44" s="56"/>
      <c r="FL44" s="56"/>
      <c r="FM44" s="56"/>
      <c r="FN44" s="56"/>
      <c r="FO44" s="56"/>
      <c r="FP44" s="56"/>
      <c r="FQ44" s="56"/>
      <c r="FR44" s="56"/>
      <c r="FS44" s="56"/>
      <c r="FT44" s="56"/>
      <c r="FU44" s="56"/>
      <c r="FV44" s="56"/>
      <c r="FW44" s="56"/>
      <c r="FX44" s="56"/>
      <c r="FY44" s="56"/>
      <c r="FZ44" s="56"/>
      <c r="GA44" s="56"/>
      <c r="GB44" s="56"/>
      <c r="GC44" s="56"/>
      <c r="GD44" s="56"/>
      <c r="GE44" s="56"/>
      <c r="GF44" s="56"/>
      <c r="GG44" s="56"/>
      <c r="GH44" s="56"/>
      <c r="GI44" s="56"/>
      <c r="GJ44" s="56"/>
      <c r="GK44" s="56"/>
      <c r="GL44" s="56"/>
      <c r="GM44" s="56"/>
      <c r="GN44" s="56"/>
      <c r="GO44" s="56"/>
      <c r="GP44" s="56"/>
      <c r="GQ44" s="56"/>
      <c r="GR44" s="56"/>
      <c r="GS44" s="56"/>
      <c r="GT44" s="56"/>
      <c r="GU44" s="56"/>
      <c r="GV44" s="56"/>
      <c r="GW44" s="56"/>
      <c r="GX44" s="56"/>
      <c r="GY44" s="56"/>
      <c r="GZ44" s="56"/>
      <c r="HA44" s="56"/>
      <c r="HB44" s="56"/>
      <c r="HC44" s="56"/>
      <c r="HD44" s="56"/>
      <c r="HE44" s="56"/>
      <c r="HF44" s="56"/>
      <c r="HG44" s="56"/>
      <c r="HH44" s="56"/>
      <c r="HI44" s="56"/>
      <c r="HJ44" s="56"/>
      <c r="HK44" s="56"/>
    </row>
    <row r="45" spans="1:271" ht="20.100000000000001"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6"/>
      <c r="DD45" s="56"/>
      <c r="DE45" s="56"/>
      <c r="DF45" s="56"/>
      <c r="DG45" s="56"/>
      <c r="DH45" s="56"/>
      <c r="DI45" s="56"/>
      <c r="DJ45" s="56"/>
      <c r="DK45" s="56"/>
      <c r="DL45" s="56"/>
      <c r="DM45" s="56"/>
      <c r="DN45" s="56"/>
      <c r="DO45" s="56"/>
      <c r="DP45" s="56"/>
      <c r="DQ45" s="56"/>
      <c r="DR45" s="56"/>
      <c r="DS45" s="56"/>
      <c r="DT45" s="56"/>
      <c r="DU45" s="56"/>
      <c r="DV45" s="56"/>
      <c r="DW45" s="56"/>
      <c r="DX45" s="56"/>
      <c r="DY45" s="56"/>
      <c r="DZ45" s="56"/>
      <c r="EA45" s="56"/>
      <c r="EB45" s="56"/>
      <c r="EC45" s="56"/>
      <c r="ED45" s="56"/>
      <c r="EE45" s="56"/>
      <c r="EF45" s="56"/>
      <c r="EG45" s="56"/>
      <c r="EH45" s="56"/>
      <c r="EI45" s="56"/>
      <c r="EJ45" s="56"/>
      <c r="EK45" s="56"/>
      <c r="EL45" s="56"/>
      <c r="EM45" s="56"/>
      <c r="EN45" s="56"/>
      <c r="EO45" s="56"/>
      <c r="EP45" s="56"/>
      <c r="EQ45" s="56"/>
      <c r="ER45" s="56"/>
      <c r="ES45" s="56"/>
      <c r="ET45" s="56"/>
      <c r="EU45" s="56"/>
      <c r="EV45" s="56"/>
      <c r="EW45" s="56"/>
      <c r="EX45" s="56"/>
      <c r="EY45" s="56"/>
      <c r="EZ45" s="56"/>
      <c r="FA45" s="56"/>
      <c r="FB45" s="56"/>
      <c r="FC45" s="56"/>
      <c r="FD45" s="56"/>
      <c r="FE45" s="56"/>
      <c r="FF45" s="56"/>
      <c r="FG45" s="56"/>
      <c r="FH45" s="56"/>
      <c r="FI45" s="56"/>
      <c r="FJ45" s="56"/>
      <c r="FK45" s="56"/>
      <c r="FL45" s="56"/>
      <c r="FM45" s="56"/>
      <c r="FN45" s="56"/>
      <c r="FO45" s="56"/>
      <c r="FP45" s="56"/>
      <c r="FQ45" s="56"/>
      <c r="FR45" s="56"/>
      <c r="FS45" s="56"/>
      <c r="FT45" s="56"/>
      <c r="FU45" s="56"/>
      <c r="FV45" s="56"/>
      <c r="FW45" s="56"/>
      <c r="FX45" s="56"/>
      <c r="FY45" s="56"/>
      <c r="FZ45" s="56"/>
      <c r="GA45" s="56"/>
      <c r="GB45" s="56"/>
      <c r="GC45" s="56"/>
      <c r="GD45" s="56"/>
      <c r="GE45" s="56"/>
      <c r="GF45" s="56"/>
      <c r="GG45" s="56"/>
      <c r="GH45" s="56"/>
      <c r="GI45" s="56"/>
      <c r="GJ45" s="56"/>
      <c r="GK45" s="56"/>
      <c r="GL45" s="56"/>
      <c r="GM45" s="56"/>
      <c r="GN45" s="56"/>
      <c r="GO45" s="56"/>
      <c r="GP45" s="56"/>
      <c r="GQ45" s="56"/>
      <c r="GR45" s="56"/>
      <c r="GS45" s="56"/>
      <c r="GT45" s="56"/>
      <c r="GU45" s="56"/>
      <c r="GV45" s="56"/>
      <c r="GW45" s="56"/>
      <c r="GX45" s="56"/>
      <c r="GY45" s="56"/>
      <c r="GZ45" s="56"/>
      <c r="HA45" s="56"/>
      <c r="HB45" s="56"/>
      <c r="HC45" s="56"/>
      <c r="HD45" s="56"/>
      <c r="HE45" s="56"/>
      <c r="HF45" s="56"/>
      <c r="HG45" s="56"/>
      <c r="HH45" s="56"/>
      <c r="HI45" s="56"/>
      <c r="HJ45" s="56"/>
      <c r="HK45" s="56"/>
    </row>
    <row r="46" spans="1:271" ht="20.100000000000001"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c r="DJ46" s="56"/>
      <c r="DK46" s="56"/>
      <c r="DL46" s="56"/>
      <c r="DM46" s="56"/>
      <c r="DN46" s="56"/>
      <c r="DO46" s="56"/>
      <c r="DP46" s="56"/>
      <c r="DQ46" s="56"/>
      <c r="DR46" s="56"/>
      <c r="DS46" s="56"/>
      <c r="DT46" s="56"/>
      <c r="DU46" s="56"/>
      <c r="DV46" s="56"/>
      <c r="DW46" s="56"/>
      <c r="DX46" s="56"/>
      <c r="DY46" s="56"/>
      <c r="DZ46" s="56"/>
      <c r="EA46" s="56"/>
      <c r="EB46" s="56"/>
      <c r="EC46" s="56"/>
      <c r="ED46" s="56"/>
      <c r="EE46" s="56"/>
      <c r="EF46" s="56"/>
      <c r="EG46" s="56"/>
      <c r="EH46" s="56"/>
      <c r="EI46" s="56"/>
      <c r="EJ46" s="56"/>
      <c r="EK46" s="56"/>
      <c r="EL46" s="56"/>
      <c r="EM46" s="56"/>
      <c r="EN46" s="56"/>
      <c r="EO46" s="56"/>
      <c r="EP46" s="56"/>
      <c r="EQ46" s="56"/>
      <c r="ER46" s="56"/>
      <c r="ES46" s="56"/>
      <c r="ET46" s="56"/>
      <c r="EU46" s="56"/>
      <c r="EV46" s="56"/>
      <c r="EW46" s="56"/>
      <c r="EX46" s="56"/>
      <c r="EY46" s="56"/>
      <c r="EZ46" s="56"/>
      <c r="FA46" s="56"/>
      <c r="FB46" s="56"/>
      <c r="FC46" s="56"/>
      <c r="FD46" s="56"/>
      <c r="FE46" s="56"/>
      <c r="FF46" s="56"/>
      <c r="FG46" s="56"/>
      <c r="FH46" s="56"/>
      <c r="FI46" s="56"/>
      <c r="FJ46" s="56"/>
      <c r="FK46" s="56"/>
      <c r="FL46" s="56"/>
      <c r="FM46" s="56"/>
      <c r="FN46" s="56"/>
      <c r="FO46" s="56"/>
      <c r="FP46" s="56"/>
      <c r="FQ46" s="56"/>
      <c r="FR46" s="56"/>
      <c r="FS46" s="56"/>
      <c r="FT46" s="56"/>
      <c r="FU46" s="56"/>
      <c r="FV46" s="56"/>
      <c r="FW46" s="56"/>
      <c r="FX46" s="56"/>
      <c r="FY46" s="56"/>
      <c r="FZ46" s="56"/>
      <c r="GA46" s="56"/>
      <c r="GB46" s="56"/>
      <c r="GC46" s="56"/>
      <c r="GD46" s="56"/>
      <c r="GE46" s="56"/>
      <c r="GF46" s="56"/>
      <c r="GG46" s="56"/>
      <c r="GH46" s="56"/>
      <c r="GI46" s="56"/>
      <c r="GJ46" s="56"/>
      <c r="GK46" s="56"/>
      <c r="GL46" s="56"/>
      <c r="GM46" s="56"/>
      <c r="GN46" s="56"/>
      <c r="GO46" s="56"/>
      <c r="GP46" s="56"/>
      <c r="GQ46" s="56"/>
      <c r="GR46" s="56"/>
      <c r="GS46" s="56"/>
      <c r="GT46" s="56"/>
      <c r="GU46" s="56"/>
      <c r="GV46" s="56"/>
      <c r="GW46" s="56"/>
      <c r="GX46" s="56"/>
      <c r="GY46" s="56"/>
      <c r="GZ46" s="56"/>
      <c r="HA46" s="56"/>
      <c r="HB46" s="56"/>
      <c r="HC46" s="56"/>
      <c r="HD46" s="56"/>
      <c r="HE46" s="56"/>
      <c r="HF46" s="56"/>
      <c r="HG46" s="56"/>
      <c r="HH46" s="56"/>
      <c r="HI46" s="56"/>
      <c r="HJ46" s="56"/>
      <c r="HK46" s="56"/>
    </row>
    <row r="47" spans="1:271" ht="20.100000000000001"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c r="DJ47" s="56"/>
      <c r="DK47" s="56"/>
      <c r="DL47" s="56"/>
      <c r="DM47" s="56"/>
      <c r="DN47" s="56"/>
      <c r="DO47" s="56"/>
      <c r="DP47" s="56"/>
      <c r="DQ47" s="56"/>
      <c r="DR47" s="56"/>
      <c r="DS47" s="56"/>
      <c r="DT47" s="56"/>
      <c r="DU47" s="56"/>
      <c r="DV47" s="56"/>
      <c r="DW47" s="56"/>
      <c r="DX47" s="56"/>
      <c r="DY47" s="56"/>
      <c r="DZ47" s="56"/>
      <c r="EA47" s="56"/>
      <c r="EB47" s="56"/>
      <c r="EC47" s="56"/>
      <c r="ED47" s="56"/>
      <c r="EE47" s="56"/>
      <c r="EF47" s="56"/>
      <c r="EG47" s="56"/>
      <c r="EH47" s="56"/>
      <c r="EI47" s="56"/>
      <c r="EJ47" s="56"/>
      <c r="EK47" s="56"/>
      <c r="EL47" s="56"/>
      <c r="EM47" s="56"/>
      <c r="EN47" s="56"/>
      <c r="EO47" s="56"/>
      <c r="EP47" s="56"/>
      <c r="EQ47" s="56"/>
      <c r="ER47" s="56"/>
      <c r="ES47" s="56"/>
      <c r="ET47" s="56"/>
      <c r="EU47" s="56"/>
      <c r="EV47" s="56"/>
      <c r="EW47" s="56"/>
      <c r="EX47" s="56"/>
      <c r="EY47" s="56"/>
      <c r="EZ47" s="56"/>
      <c r="FA47" s="56"/>
      <c r="FB47" s="56"/>
      <c r="FC47" s="56"/>
      <c r="FD47" s="56"/>
      <c r="FE47" s="56"/>
      <c r="FF47" s="56"/>
      <c r="FG47" s="56"/>
      <c r="FH47" s="56"/>
      <c r="FI47" s="56"/>
      <c r="FJ47" s="56"/>
      <c r="FK47" s="56"/>
      <c r="FL47" s="56"/>
      <c r="FM47" s="56"/>
      <c r="FN47" s="56"/>
      <c r="FO47" s="56"/>
      <c r="FP47" s="56"/>
      <c r="FQ47" s="56"/>
      <c r="FR47" s="56"/>
      <c r="FS47" s="56"/>
      <c r="FT47" s="56"/>
      <c r="FU47" s="56"/>
      <c r="FV47" s="56"/>
      <c r="FW47" s="56"/>
      <c r="FX47" s="56"/>
      <c r="FY47" s="56"/>
      <c r="FZ47" s="56"/>
      <c r="GA47" s="56"/>
      <c r="GB47" s="56"/>
      <c r="GC47" s="56"/>
      <c r="GD47" s="56"/>
      <c r="GE47" s="56"/>
      <c r="GF47" s="56"/>
      <c r="GG47" s="56"/>
      <c r="GH47" s="56"/>
      <c r="GI47" s="56"/>
      <c r="GJ47" s="56"/>
      <c r="GK47" s="56"/>
      <c r="GL47" s="56"/>
      <c r="GM47" s="56"/>
      <c r="GN47" s="56"/>
      <c r="GO47" s="56"/>
      <c r="GP47" s="56"/>
      <c r="GQ47" s="56"/>
      <c r="GR47" s="56"/>
      <c r="GS47" s="56"/>
      <c r="GT47" s="56"/>
      <c r="GU47" s="56"/>
      <c r="GV47" s="56"/>
      <c r="GW47" s="56"/>
      <c r="GX47" s="56"/>
      <c r="GY47" s="56"/>
      <c r="GZ47" s="56"/>
      <c r="HA47" s="56"/>
      <c r="HB47" s="56"/>
      <c r="HC47" s="56"/>
      <c r="HD47" s="56"/>
      <c r="HE47" s="56"/>
      <c r="HF47" s="56"/>
      <c r="HG47" s="56"/>
      <c r="HH47" s="56"/>
      <c r="HI47" s="56"/>
      <c r="HJ47" s="56"/>
      <c r="HK47" s="56"/>
    </row>
    <row r="48" spans="1:271" ht="20.100000000000001" customHeight="1">
      <c r="A48" s="54"/>
      <c r="B48" s="54"/>
      <c r="C48" s="84"/>
      <c r="D48" s="84"/>
      <c r="E48" s="54"/>
      <c r="F48" s="54"/>
      <c r="G48" s="54"/>
      <c r="H48" s="54"/>
      <c r="I48" s="54"/>
      <c r="J48" s="54"/>
      <c r="K48" s="54"/>
      <c r="L48" s="54"/>
      <c r="M48" s="54"/>
      <c r="N48" s="54"/>
      <c r="O48" s="54"/>
      <c r="P48" s="54"/>
      <c r="Q48" s="54"/>
      <c r="R48" s="54"/>
      <c r="S48" s="54"/>
      <c r="T48" s="54"/>
      <c r="U48" s="54"/>
      <c r="V48" s="54"/>
      <c r="W48" s="54"/>
      <c r="X48" s="54"/>
      <c r="Y48" s="54"/>
      <c r="Z48" s="54"/>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c r="DJ48" s="56"/>
      <c r="DK48" s="56"/>
      <c r="DL48" s="56"/>
      <c r="DM48" s="56"/>
      <c r="DN48" s="56"/>
      <c r="DO48" s="56"/>
      <c r="DP48" s="56"/>
      <c r="DQ48" s="56"/>
      <c r="DR48" s="56"/>
      <c r="DS48" s="56"/>
      <c r="DT48" s="56"/>
      <c r="DU48" s="56"/>
      <c r="DV48" s="56"/>
      <c r="DW48" s="56"/>
      <c r="DX48" s="56"/>
      <c r="DY48" s="56"/>
      <c r="DZ48" s="56"/>
      <c r="EA48" s="56"/>
      <c r="EB48" s="56"/>
      <c r="EC48" s="56"/>
      <c r="ED48" s="56"/>
      <c r="EE48" s="56"/>
      <c r="EF48" s="56"/>
      <c r="EG48" s="56"/>
      <c r="EH48" s="56"/>
      <c r="EI48" s="56"/>
      <c r="EJ48" s="56"/>
      <c r="EK48" s="56"/>
      <c r="EL48" s="56"/>
      <c r="EM48" s="56"/>
      <c r="EN48" s="56"/>
      <c r="EO48" s="56"/>
      <c r="EP48" s="56"/>
      <c r="EQ48" s="56"/>
      <c r="ER48" s="56"/>
      <c r="ES48" s="56"/>
      <c r="ET48" s="56"/>
      <c r="EU48" s="56"/>
      <c r="EV48" s="56"/>
      <c r="EW48" s="56"/>
      <c r="EX48" s="56"/>
      <c r="EY48" s="56"/>
      <c r="EZ48" s="56"/>
      <c r="FA48" s="56"/>
      <c r="FB48" s="56"/>
      <c r="FC48" s="56"/>
      <c r="FD48" s="56"/>
      <c r="FE48" s="56"/>
      <c r="FF48" s="56"/>
      <c r="FG48" s="56"/>
      <c r="FH48" s="56"/>
      <c r="FI48" s="56"/>
      <c r="FJ48" s="56"/>
      <c r="FK48" s="56"/>
      <c r="FL48" s="56"/>
      <c r="FM48" s="56"/>
      <c r="FN48" s="56"/>
      <c r="FO48" s="56"/>
      <c r="FP48" s="56"/>
      <c r="FQ48" s="56"/>
      <c r="FR48" s="56"/>
      <c r="FS48" s="56"/>
      <c r="FT48" s="56"/>
      <c r="FU48" s="56"/>
      <c r="FV48" s="56"/>
      <c r="FW48" s="56"/>
      <c r="FX48" s="56"/>
      <c r="FY48" s="56"/>
      <c r="FZ48" s="56"/>
      <c r="GA48" s="56"/>
      <c r="GB48" s="56"/>
      <c r="GC48" s="56"/>
      <c r="GD48" s="56"/>
      <c r="GE48" s="56"/>
      <c r="GF48" s="56"/>
      <c r="GG48" s="56"/>
      <c r="GH48" s="56"/>
      <c r="GI48" s="56"/>
      <c r="GJ48" s="56"/>
      <c r="GK48" s="56"/>
      <c r="GL48" s="56"/>
      <c r="GM48" s="56"/>
      <c r="GN48" s="56"/>
      <c r="GO48" s="56"/>
      <c r="GP48" s="56"/>
      <c r="GQ48" s="56"/>
      <c r="GR48" s="56"/>
      <c r="GS48" s="56"/>
      <c r="GT48" s="56"/>
      <c r="GU48" s="56"/>
      <c r="GV48" s="56"/>
      <c r="GW48" s="56"/>
      <c r="GX48" s="56"/>
      <c r="GY48" s="56"/>
      <c r="GZ48" s="56"/>
      <c r="HA48" s="56"/>
      <c r="HB48" s="56"/>
      <c r="HC48" s="56"/>
      <c r="HD48" s="56"/>
      <c r="HE48" s="56"/>
      <c r="HF48" s="56"/>
      <c r="HG48" s="56"/>
      <c r="HH48" s="56"/>
      <c r="HI48" s="56"/>
      <c r="HJ48" s="56"/>
      <c r="HK48" s="56"/>
    </row>
    <row r="49" spans="1:219" ht="20.100000000000001"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c r="DJ49" s="56"/>
      <c r="DK49" s="56"/>
      <c r="DL49" s="56"/>
      <c r="DM49" s="56"/>
      <c r="DN49" s="56"/>
      <c r="DO49" s="56"/>
      <c r="DP49" s="56"/>
      <c r="DQ49" s="56"/>
      <c r="DR49" s="56"/>
      <c r="DS49" s="56"/>
      <c r="DT49" s="56"/>
      <c r="DU49" s="56"/>
      <c r="DV49" s="56"/>
      <c r="DW49" s="56"/>
      <c r="DX49" s="56"/>
      <c r="DY49" s="56"/>
      <c r="DZ49" s="56"/>
      <c r="EA49" s="56"/>
      <c r="EB49" s="56"/>
      <c r="EC49" s="56"/>
      <c r="ED49" s="56"/>
      <c r="EE49" s="56"/>
      <c r="EF49" s="56"/>
      <c r="EG49" s="56"/>
      <c r="EH49" s="56"/>
      <c r="EI49" s="56"/>
      <c r="EJ49" s="56"/>
      <c r="EK49" s="56"/>
      <c r="EL49" s="56"/>
      <c r="EM49" s="56"/>
      <c r="EN49" s="56"/>
      <c r="EO49" s="56"/>
      <c r="EP49" s="56"/>
      <c r="EQ49" s="56"/>
      <c r="ER49" s="56"/>
      <c r="ES49" s="56"/>
      <c r="ET49" s="56"/>
      <c r="EU49" s="56"/>
      <c r="EV49" s="56"/>
      <c r="EW49" s="56"/>
      <c r="EX49" s="56"/>
      <c r="EY49" s="56"/>
      <c r="EZ49" s="56"/>
      <c r="FA49" s="56"/>
      <c r="FB49" s="56"/>
      <c r="FC49" s="56"/>
      <c r="FD49" s="56"/>
      <c r="FE49" s="56"/>
      <c r="FF49" s="56"/>
      <c r="FG49" s="56"/>
      <c r="FH49" s="56"/>
      <c r="FI49" s="56"/>
      <c r="FJ49" s="56"/>
      <c r="FK49" s="56"/>
      <c r="FL49" s="56"/>
      <c r="FM49" s="56"/>
      <c r="FN49" s="56"/>
      <c r="FO49" s="56"/>
      <c r="FP49" s="56"/>
      <c r="FQ49" s="56"/>
      <c r="FR49" s="56"/>
      <c r="FS49" s="56"/>
      <c r="FT49" s="56"/>
      <c r="FU49" s="56"/>
      <c r="FV49" s="56"/>
      <c r="FW49" s="56"/>
      <c r="FX49" s="56"/>
      <c r="FY49" s="56"/>
      <c r="FZ49" s="56"/>
      <c r="GA49" s="56"/>
      <c r="GB49" s="56"/>
      <c r="GC49" s="56"/>
      <c r="GD49" s="56"/>
      <c r="GE49" s="56"/>
      <c r="GF49" s="56"/>
      <c r="GG49" s="56"/>
      <c r="GH49" s="56"/>
      <c r="GI49" s="56"/>
      <c r="GJ49" s="56"/>
      <c r="GK49" s="56"/>
      <c r="GL49" s="56"/>
      <c r="GM49" s="56"/>
      <c r="GN49" s="56"/>
      <c r="GO49" s="56"/>
      <c r="GP49" s="56"/>
      <c r="GQ49" s="56"/>
      <c r="GR49" s="56"/>
      <c r="GS49" s="56"/>
      <c r="GT49" s="56"/>
      <c r="GU49" s="56"/>
      <c r="GV49" s="56"/>
      <c r="GW49" s="56"/>
      <c r="GX49" s="56"/>
      <c r="GY49" s="56"/>
      <c r="GZ49" s="56"/>
      <c r="HA49" s="56"/>
      <c r="HB49" s="56"/>
      <c r="HC49" s="56"/>
      <c r="HD49" s="56"/>
      <c r="HE49" s="56"/>
      <c r="HF49" s="56"/>
      <c r="HG49" s="56"/>
      <c r="HH49" s="56"/>
      <c r="HI49" s="56"/>
      <c r="HJ49" s="56"/>
      <c r="HK49" s="56"/>
    </row>
    <row r="50" spans="1:219" ht="20.100000000000001"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c r="DJ50" s="56"/>
      <c r="DK50" s="56"/>
      <c r="DL50" s="56"/>
      <c r="DM50" s="56"/>
      <c r="DN50" s="56"/>
      <c r="DO50" s="56"/>
      <c r="DP50" s="56"/>
      <c r="DQ50" s="56"/>
      <c r="DR50" s="56"/>
      <c r="DS50" s="56"/>
      <c r="DT50" s="56"/>
      <c r="DU50" s="56"/>
      <c r="DV50" s="56"/>
      <c r="DW50" s="56"/>
      <c r="DX50" s="56"/>
      <c r="DY50" s="56"/>
      <c r="DZ50" s="56"/>
      <c r="EA50" s="56"/>
      <c r="EB50" s="56"/>
      <c r="EC50" s="56"/>
      <c r="ED50" s="56"/>
      <c r="EE50" s="56"/>
      <c r="EF50" s="56"/>
      <c r="EG50" s="56"/>
      <c r="EH50" s="56"/>
      <c r="EI50" s="56"/>
      <c r="EJ50" s="56"/>
      <c r="EK50" s="56"/>
      <c r="EL50" s="56"/>
      <c r="EM50" s="56"/>
      <c r="EN50" s="56"/>
      <c r="EO50" s="56"/>
      <c r="EP50" s="56"/>
      <c r="EQ50" s="56"/>
      <c r="ER50" s="56"/>
      <c r="ES50" s="56"/>
      <c r="ET50" s="56"/>
      <c r="EU50" s="56"/>
      <c r="EV50" s="56"/>
      <c r="EW50" s="56"/>
      <c r="EX50" s="56"/>
      <c r="EY50" s="56"/>
      <c r="EZ50" s="56"/>
      <c r="FA50" s="56"/>
      <c r="FB50" s="56"/>
      <c r="FC50" s="56"/>
      <c r="FD50" s="56"/>
      <c r="FE50" s="56"/>
      <c r="FF50" s="56"/>
      <c r="FG50" s="56"/>
      <c r="FH50" s="56"/>
      <c r="FI50" s="56"/>
      <c r="FJ50" s="56"/>
      <c r="FK50" s="56"/>
      <c r="FL50" s="56"/>
      <c r="FM50" s="56"/>
      <c r="FN50" s="56"/>
      <c r="FO50" s="56"/>
      <c r="FP50" s="56"/>
      <c r="FQ50" s="56"/>
      <c r="FR50" s="56"/>
      <c r="FS50" s="56"/>
      <c r="FT50" s="56"/>
      <c r="FU50" s="56"/>
      <c r="FV50" s="56"/>
      <c r="FW50" s="56"/>
      <c r="FX50" s="56"/>
      <c r="FY50" s="56"/>
      <c r="FZ50" s="56"/>
      <c r="GA50" s="56"/>
      <c r="GB50" s="56"/>
      <c r="GC50" s="56"/>
      <c r="GD50" s="56"/>
      <c r="GE50" s="56"/>
      <c r="GF50" s="56"/>
      <c r="GG50" s="56"/>
      <c r="GH50" s="56"/>
      <c r="GI50" s="56"/>
      <c r="GJ50" s="56"/>
      <c r="GK50" s="56"/>
      <c r="GL50" s="56"/>
      <c r="GM50" s="56"/>
      <c r="GN50" s="56"/>
      <c r="GO50" s="56"/>
      <c r="GP50" s="56"/>
      <c r="GQ50" s="56"/>
      <c r="GR50" s="56"/>
      <c r="GS50" s="56"/>
      <c r="GT50" s="56"/>
      <c r="GU50" s="56"/>
      <c r="GV50" s="56"/>
      <c r="GW50" s="56"/>
      <c r="GX50" s="56"/>
      <c r="GY50" s="56"/>
      <c r="GZ50" s="56"/>
      <c r="HA50" s="56"/>
      <c r="HB50" s="56"/>
      <c r="HC50" s="56"/>
      <c r="HD50" s="56"/>
      <c r="HE50" s="56"/>
      <c r="HF50" s="56"/>
      <c r="HG50" s="56"/>
      <c r="HH50" s="56"/>
      <c r="HI50" s="56"/>
      <c r="HJ50" s="56"/>
      <c r="HK50" s="56"/>
    </row>
    <row r="51" spans="1:219" ht="20.100000000000001"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c r="DI51" s="56"/>
      <c r="DJ51" s="56"/>
      <c r="DK51" s="56"/>
      <c r="DL51" s="56"/>
      <c r="DM51" s="56"/>
      <c r="DN51" s="56"/>
      <c r="DO51" s="56"/>
      <c r="DP51" s="56"/>
      <c r="DQ51" s="56"/>
      <c r="DR51" s="56"/>
      <c r="DS51" s="56"/>
      <c r="DT51" s="56"/>
      <c r="DU51" s="56"/>
      <c r="DV51" s="56"/>
      <c r="DW51" s="56"/>
      <c r="DX51" s="56"/>
      <c r="DY51" s="56"/>
      <c r="DZ51" s="56"/>
      <c r="EA51" s="56"/>
      <c r="EB51" s="56"/>
      <c r="EC51" s="56"/>
      <c r="ED51" s="56"/>
      <c r="EE51" s="56"/>
      <c r="EF51" s="56"/>
      <c r="EG51" s="56"/>
      <c r="EH51" s="56"/>
      <c r="EI51" s="56"/>
      <c r="EJ51" s="56"/>
      <c r="EK51" s="56"/>
      <c r="EL51" s="56"/>
      <c r="EM51" s="56"/>
      <c r="EN51" s="56"/>
      <c r="EO51" s="56"/>
      <c r="EP51" s="56"/>
      <c r="EQ51" s="56"/>
      <c r="ER51" s="56"/>
      <c r="ES51" s="56"/>
      <c r="ET51" s="56"/>
      <c r="EU51" s="56"/>
      <c r="EV51" s="56"/>
      <c r="EW51" s="56"/>
      <c r="EX51" s="56"/>
      <c r="EY51" s="56"/>
      <c r="EZ51" s="56"/>
      <c r="FA51" s="56"/>
      <c r="FB51" s="56"/>
      <c r="FC51" s="56"/>
      <c r="FD51" s="56"/>
      <c r="FE51" s="56"/>
      <c r="FF51" s="56"/>
      <c r="FG51" s="56"/>
      <c r="FH51" s="56"/>
      <c r="FI51" s="56"/>
      <c r="FJ51" s="56"/>
      <c r="FK51" s="56"/>
      <c r="FL51" s="56"/>
      <c r="FM51" s="56"/>
      <c r="FN51" s="56"/>
      <c r="FO51" s="56"/>
      <c r="FP51" s="56"/>
      <c r="FQ51" s="56"/>
      <c r="FR51" s="56"/>
      <c r="FS51" s="56"/>
      <c r="FT51" s="56"/>
      <c r="FU51" s="56"/>
      <c r="FV51" s="56"/>
      <c r="FW51" s="56"/>
      <c r="FX51" s="56"/>
      <c r="FY51" s="56"/>
      <c r="FZ51" s="56"/>
      <c r="GA51" s="56"/>
      <c r="GB51" s="56"/>
      <c r="GC51" s="56"/>
      <c r="GD51" s="56"/>
      <c r="GE51" s="56"/>
      <c r="GF51" s="56"/>
      <c r="GG51" s="56"/>
      <c r="GH51" s="56"/>
      <c r="GI51" s="56"/>
      <c r="GJ51" s="56"/>
      <c r="GK51" s="56"/>
      <c r="GL51" s="56"/>
      <c r="GM51" s="56"/>
      <c r="GN51" s="56"/>
      <c r="GO51" s="56"/>
      <c r="GP51" s="56"/>
      <c r="GQ51" s="56"/>
      <c r="GR51" s="56"/>
      <c r="GS51" s="56"/>
      <c r="GT51" s="56"/>
      <c r="GU51" s="56"/>
      <c r="GV51" s="56"/>
      <c r="GW51" s="56"/>
      <c r="GX51" s="56"/>
      <c r="GY51" s="56"/>
      <c r="GZ51" s="56"/>
      <c r="HA51" s="56"/>
      <c r="HB51" s="56"/>
      <c r="HC51" s="56"/>
      <c r="HD51" s="56"/>
      <c r="HE51" s="56"/>
      <c r="HF51" s="56"/>
      <c r="HG51" s="56"/>
      <c r="HH51" s="56"/>
      <c r="HI51" s="56"/>
      <c r="HJ51" s="56"/>
      <c r="HK51" s="56"/>
    </row>
    <row r="52" spans="1:219" ht="20.100000000000001"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c r="DJ52" s="56"/>
      <c r="DK52" s="56"/>
      <c r="DL52" s="56"/>
      <c r="DM52" s="56"/>
      <c r="DN52" s="56"/>
      <c r="DO52" s="56"/>
      <c r="DP52" s="56"/>
      <c r="DQ52" s="56"/>
      <c r="DR52" s="56"/>
      <c r="DS52" s="56"/>
      <c r="DT52" s="56"/>
      <c r="DU52" s="56"/>
      <c r="DV52" s="56"/>
      <c r="DW52" s="56"/>
      <c r="DX52" s="56"/>
      <c r="DY52" s="56"/>
      <c r="DZ52" s="56"/>
      <c r="EA52" s="56"/>
      <c r="EB52" s="56"/>
      <c r="EC52" s="56"/>
      <c r="ED52" s="56"/>
      <c r="EE52" s="56"/>
      <c r="EF52" s="56"/>
      <c r="EG52" s="56"/>
      <c r="EH52" s="56"/>
      <c r="EI52" s="56"/>
      <c r="EJ52" s="56"/>
      <c r="EK52" s="56"/>
      <c r="EL52" s="56"/>
      <c r="EM52" s="56"/>
      <c r="EN52" s="56"/>
      <c r="EO52" s="56"/>
      <c r="EP52" s="56"/>
      <c r="EQ52" s="56"/>
      <c r="ER52" s="56"/>
      <c r="ES52" s="56"/>
      <c r="ET52" s="56"/>
      <c r="EU52" s="56"/>
      <c r="EV52" s="56"/>
      <c r="EW52" s="56"/>
      <c r="EX52" s="56"/>
      <c r="EY52" s="56"/>
      <c r="EZ52" s="56"/>
      <c r="FA52" s="56"/>
      <c r="FB52" s="56"/>
      <c r="FC52" s="56"/>
      <c r="FD52" s="56"/>
      <c r="FE52" s="56"/>
      <c r="FF52" s="56"/>
      <c r="FG52" s="56"/>
      <c r="FH52" s="56"/>
      <c r="FI52" s="56"/>
      <c r="FJ52" s="56"/>
      <c r="FK52" s="56"/>
      <c r="FL52" s="56"/>
      <c r="FM52" s="56"/>
      <c r="FN52" s="56"/>
      <c r="FO52" s="56"/>
      <c r="FP52" s="56"/>
      <c r="FQ52" s="56"/>
      <c r="FR52" s="56"/>
      <c r="FS52" s="56"/>
      <c r="FT52" s="56"/>
      <c r="FU52" s="56"/>
      <c r="FV52" s="56"/>
      <c r="FW52" s="56"/>
      <c r="FX52" s="56"/>
      <c r="FY52" s="56"/>
      <c r="FZ52" s="56"/>
      <c r="GA52" s="56"/>
      <c r="GB52" s="56"/>
      <c r="GC52" s="56"/>
      <c r="GD52" s="56"/>
      <c r="GE52" s="56"/>
      <c r="GF52" s="56"/>
      <c r="GG52" s="56"/>
      <c r="GH52" s="56"/>
      <c r="GI52" s="56"/>
      <c r="GJ52" s="56"/>
      <c r="GK52" s="56"/>
      <c r="GL52" s="56"/>
      <c r="GM52" s="56"/>
      <c r="GN52" s="56"/>
      <c r="GO52" s="56"/>
      <c r="GP52" s="56"/>
      <c r="GQ52" s="56"/>
      <c r="GR52" s="56"/>
      <c r="GS52" s="56"/>
      <c r="GT52" s="56"/>
      <c r="GU52" s="56"/>
      <c r="GV52" s="56"/>
      <c r="GW52" s="56"/>
      <c r="GX52" s="56"/>
      <c r="GY52" s="56"/>
      <c r="GZ52" s="56"/>
      <c r="HA52" s="56"/>
      <c r="HB52" s="56"/>
      <c r="HC52" s="56"/>
      <c r="HD52" s="56"/>
      <c r="HE52" s="56"/>
      <c r="HF52" s="56"/>
      <c r="HG52" s="56"/>
      <c r="HH52" s="56"/>
      <c r="HI52" s="56"/>
      <c r="HJ52" s="56"/>
      <c r="HK52" s="56"/>
    </row>
    <row r="53" spans="1:219" ht="20.100000000000001"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c r="BM53" s="56"/>
      <c r="BN53" s="56"/>
      <c r="BO53" s="56"/>
      <c r="BP53" s="56"/>
      <c r="BQ53" s="56"/>
      <c r="BR53" s="56"/>
      <c r="BS53" s="56"/>
      <c r="BT53" s="56"/>
      <c r="BU53" s="56"/>
      <c r="BV53" s="56"/>
      <c r="BW53" s="56"/>
      <c r="BX53" s="56"/>
      <c r="BY53" s="56"/>
      <c r="BZ53" s="56"/>
      <c r="CA53" s="56"/>
      <c r="CB53" s="56"/>
      <c r="CC53" s="56"/>
      <c r="CD53" s="56"/>
      <c r="CE53" s="56"/>
      <c r="CF53" s="56"/>
      <c r="CG53" s="56"/>
      <c r="CH53" s="56"/>
      <c r="CI53" s="56"/>
      <c r="CJ53" s="56"/>
      <c r="CK53" s="56"/>
      <c r="CL53" s="56"/>
      <c r="CM53" s="56"/>
      <c r="CN53" s="56"/>
      <c r="CO53" s="56"/>
      <c r="CP53" s="56"/>
      <c r="CQ53" s="56"/>
      <c r="CR53" s="56"/>
      <c r="CS53" s="56"/>
      <c r="CT53" s="56"/>
      <c r="CU53" s="56"/>
      <c r="CV53" s="56"/>
      <c r="CW53" s="56"/>
      <c r="CX53" s="56"/>
      <c r="CY53" s="56"/>
      <c r="CZ53" s="56"/>
      <c r="DA53" s="56"/>
      <c r="DB53" s="56"/>
      <c r="DC53" s="56"/>
      <c r="DD53" s="56"/>
      <c r="DE53" s="56"/>
      <c r="DF53" s="56"/>
      <c r="DG53" s="56"/>
      <c r="DH53" s="56"/>
      <c r="DI53" s="56"/>
      <c r="DJ53" s="56"/>
      <c r="DK53" s="56"/>
      <c r="DL53" s="56"/>
      <c r="DM53" s="56"/>
      <c r="DN53" s="56"/>
      <c r="DO53" s="56"/>
      <c r="DP53" s="56"/>
      <c r="DQ53" s="56"/>
      <c r="DR53" s="56"/>
      <c r="DS53" s="56"/>
      <c r="DT53" s="56"/>
      <c r="DU53" s="56"/>
      <c r="DV53" s="56"/>
      <c r="DW53" s="56"/>
      <c r="DX53" s="56"/>
      <c r="DY53" s="56"/>
      <c r="DZ53" s="56"/>
      <c r="EA53" s="56"/>
      <c r="EB53" s="56"/>
      <c r="EC53" s="56"/>
      <c r="ED53" s="56"/>
      <c r="EE53" s="56"/>
      <c r="EF53" s="56"/>
      <c r="EG53" s="56"/>
      <c r="EH53" s="56"/>
      <c r="EI53" s="56"/>
      <c r="EJ53" s="56"/>
      <c r="EK53" s="56"/>
      <c r="EL53" s="56"/>
      <c r="EM53" s="56"/>
      <c r="EN53" s="56"/>
      <c r="EO53" s="56"/>
      <c r="EP53" s="56"/>
      <c r="EQ53" s="56"/>
      <c r="ER53" s="56"/>
      <c r="ES53" s="56"/>
      <c r="ET53" s="56"/>
      <c r="EU53" s="56"/>
      <c r="EV53" s="56"/>
      <c r="EW53" s="56"/>
      <c r="EX53" s="56"/>
      <c r="EY53" s="56"/>
      <c r="EZ53" s="56"/>
      <c r="FA53" s="56"/>
      <c r="FB53" s="56"/>
      <c r="FC53" s="56"/>
      <c r="FD53" s="56"/>
      <c r="FE53" s="56"/>
      <c r="FF53" s="56"/>
      <c r="FG53" s="56"/>
      <c r="FH53" s="56"/>
      <c r="FI53" s="56"/>
      <c r="FJ53" s="56"/>
      <c r="FK53" s="56"/>
      <c r="FL53" s="56"/>
      <c r="FM53" s="56"/>
      <c r="FN53" s="56"/>
      <c r="FO53" s="56"/>
      <c r="FP53" s="56"/>
      <c r="FQ53" s="56"/>
      <c r="FR53" s="56"/>
      <c r="FS53" s="56"/>
      <c r="FT53" s="56"/>
      <c r="FU53" s="56"/>
      <c r="FV53" s="56"/>
      <c r="FW53" s="56"/>
      <c r="FX53" s="56"/>
      <c r="FY53" s="56"/>
      <c r="FZ53" s="56"/>
      <c r="GA53" s="56"/>
      <c r="GB53" s="56"/>
      <c r="GC53" s="56"/>
      <c r="GD53" s="56"/>
      <c r="GE53" s="56"/>
      <c r="GF53" s="56"/>
      <c r="GG53" s="56"/>
      <c r="GH53" s="56"/>
      <c r="GI53" s="56"/>
      <c r="GJ53" s="56"/>
      <c r="GK53" s="56"/>
      <c r="GL53" s="56"/>
      <c r="GM53" s="56"/>
      <c r="GN53" s="56"/>
      <c r="GO53" s="56"/>
      <c r="GP53" s="56"/>
      <c r="GQ53" s="56"/>
      <c r="GR53" s="56"/>
      <c r="GS53" s="56"/>
      <c r="GT53" s="56"/>
      <c r="GU53" s="56"/>
      <c r="GV53" s="56"/>
      <c r="GW53" s="56"/>
      <c r="GX53" s="56"/>
      <c r="GY53" s="56"/>
      <c r="GZ53" s="56"/>
      <c r="HA53" s="56"/>
      <c r="HB53" s="56"/>
      <c r="HC53" s="56"/>
      <c r="HD53" s="56"/>
      <c r="HE53" s="56"/>
      <c r="HF53" s="56"/>
      <c r="HG53" s="56"/>
      <c r="HH53" s="56"/>
      <c r="HI53" s="56"/>
      <c r="HJ53" s="56"/>
      <c r="HK53" s="56"/>
    </row>
    <row r="54" spans="1:219" ht="20.100000000000001"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56"/>
      <c r="BQ54" s="56"/>
      <c r="BR54" s="56"/>
      <c r="BS54" s="56"/>
      <c r="BT54" s="56"/>
      <c r="BU54" s="56"/>
      <c r="BV54" s="56"/>
      <c r="BW54" s="56"/>
      <c r="BX54" s="56"/>
      <c r="BY54" s="56"/>
      <c r="BZ54" s="56"/>
      <c r="CA54" s="56"/>
      <c r="CB54" s="56"/>
      <c r="CC54" s="56"/>
      <c r="CD54" s="56"/>
      <c r="CE54" s="56"/>
      <c r="CF54" s="56"/>
      <c r="CG54" s="56"/>
      <c r="CH54" s="56"/>
      <c r="CI54" s="56"/>
      <c r="CJ54" s="56"/>
      <c r="CK54" s="56"/>
      <c r="CL54" s="56"/>
      <c r="CM54" s="56"/>
      <c r="CN54" s="56"/>
      <c r="CO54" s="56"/>
      <c r="CP54" s="56"/>
      <c r="CQ54" s="56"/>
      <c r="CR54" s="56"/>
      <c r="CS54" s="56"/>
      <c r="CT54" s="56"/>
      <c r="CU54" s="56"/>
      <c r="CV54" s="56"/>
      <c r="CW54" s="56"/>
      <c r="CX54" s="56"/>
      <c r="CY54" s="56"/>
      <c r="CZ54" s="56"/>
      <c r="DA54" s="56"/>
      <c r="DB54" s="56"/>
      <c r="DC54" s="56"/>
      <c r="DD54" s="56"/>
      <c r="DE54" s="56"/>
      <c r="DF54" s="56"/>
      <c r="DG54" s="56"/>
      <c r="DH54" s="56"/>
      <c r="DI54" s="56"/>
      <c r="DJ54" s="56"/>
      <c r="DK54" s="56"/>
      <c r="DL54" s="56"/>
      <c r="DM54" s="56"/>
      <c r="DN54" s="56"/>
      <c r="DO54" s="56"/>
      <c r="DP54" s="56"/>
      <c r="DQ54" s="56"/>
      <c r="DR54" s="56"/>
      <c r="DS54" s="56"/>
      <c r="DT54" s="56"/>
      <c r="DU54" s="56"/>
      <c r="DV54" s="56"/>
      <c r="DW54" s="56"/>
      <c r="DX54" s="56"/>
      <c r="DY54" s="56"/>
      <c r="DZ54" s="56"/>
      <c r="EA54" s="56"/>
      <c r="EB54" s="56"/>
      <c r="EC54" s="56"/>
      <c r="ED54" s="56"/>
      <c r="EE54" s="56"/>
      <c r="EF54" s="56"/>
      <c r="EG54" s="56"/>
      <c r="EH54" s="56"/>
      <c r="EI54" s="56"/>
      <c r="EJ54" s="56"/>
      <c r="EK54" s="56"/>
      <c r="EL54" s="56"/>
      <c r="EM54" s="56"/>
      <c r="EN54" s="56"/>
      <c r="EO54" s="56"/>
      <c r="EP54" s="56"/>
      <c r="EQ54" s="56"/>
      <c r="ER54" s="56"/>
      <c r="ES54" s="56"/>
      <c r="ET54" s="56"/>
      <c r="EU54" s="56"/>
      <c r="EV54" s="56"/>
      <c r="EW54" s="56"/>
      <c r="EX54" s="56"/>
      <c r="EY54" s="56"/>
      <c r="EZ54" s="56"/>
      <c r="FA54" s="56"/>
      <c r="FB54" s="56"/>
      <c r="FC54" s="56"/>
      <c r="FD54" s="56"/>
      <c r="FE54" s="56"/>
      <c r="FF54" s="56"/>
      <c r="FG54" s="56"/>
      <c r="FH54" s="56"/>
      <c r="FI54" s="56"/>
      <c r="FJ54" s="56"/>
      <c r="FK54" s="56"/>
      <c r="FL54" s="56"/>
      <c r="FM54" s="56"/>
      <c r="FN54" s="56"/>
      <c r="FO54" s="56"/>
      <c r="FP54" s="56"/>
      <c r="FQ54" s="56"/>
      <c r="FR54" s="56"/>
      <c r="FS54" s="56"/>
      <c r="FT54" s="56"/>
      <c r="FU54" s="56"/>
      <c r="FV54" s="56"/>
      <c r="FW54" s="56"/>
      <c r="FX54" s="56"/>
      <c r="FY54" s="56"/>
      <c r="FZ54" s="56"/>
      <c r="GA54" s="56"/>
      <c r="GB54" s="56"/>
      <c r="GC54" s="56"/>
      <c r="GD54" s="56"/>
      <c r="GE54" s="56"/>
      <c r="GF54" s="56"/>
      <c r="GG54" s="56"/>
      <c r="GH54" s="56"/>
      <c r="GI54" s="56"/>
      <c r="GJ54" s="56"/>
      <c r="GK54" s="56"/>
      <c r="GL54" s="56"/>
      <c r="GM54" s="56"/>
      <c r="GN54" s="56"/>
      <c r="GO54" s="56"/>
      <c r="GP54" s="56"/>
      <c r="GQ54" s="56"/>
      <c r="GR54" s="56"/>
      <c r="GS54" s="56"/>
      <c r="GT54" s="56"/>
      <c r="GU54" s="56"/>
      <c r="GV54" s="56"/>
      <c r="GW54" s="56"/>
      <c r="GX54" s="56"/>
      <c r="GY54" s="56"/>
      <c r="GZ54" s="56"/>
      <c r="HA54" s="56"/>
      <c r="HB54" s="56"/>
      <c r="HC54" s="56"/>
      <c r="HD54" s="56"/>
      <c r="HE54" s="56"/>
      <c r="HF54" s="56"/>
      <c r="HG54" s="56"/>
      <c r="HH54" s="56"/>
      <c r="HI54" s="56"/>
      <c r="HJ54" s="56"/>
      <c r="HK54" s="56"/>
    </row>
    <row r="55" spans="1:219" ht="20.100000000000001"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c r="BF55" s="56"/>
      <c r="BG55" s="56"/>
      <c r="BH55" s="56"/>
      <c r="BI55" s="56"/>
      <c r="BJ55" s="56"/>
      <c r="BK55" s="56"/>
      <c r="BL55" s="56"/>
      <c r="BM55" s="56"/>
      <c r="BN55" s="56"/>
      <c r="BO55" s="56"/>
      <c r="BP55" s="56"/>
      <c r="BQ55" s="56"/>
      <c r="BR55" s="56"/>
      <c r="BS55" s="56"/>
      <c r="BT55" s="56"/>
      <c r="BU55" s="56"/>
      <c r="BV55" s="56"/>
      <c r="BW55" s="56"/>
      <c r="BX55" s="56"/>
      <c r="BY55" s="56"/>
      <c r="BZ55" s="56"/>
      <c r="CA55" s="56"/>
      <c r="CB55" s="56"/>
      <c r="CC55" s="56"/>
      <c r="CD55" s="56"/>
      <c r="CE55" s="56"/>
      <c r="CF55" s="56"/>
      <c r="CG55" s="56"/>
      <c r="CH55" s="56"/>
      <c r="CI55" s="56"/>
      <c r="CJ55" s="56"/>
      <c r="CK55" s="56"/>
      <c r="CL55" s="56"/>
      <c r="CM55" s="56"/>
      <c r="CN55" s="56"/>
      <c r="CO55" s="56"/>
      <c r="CP55" s="56"/>
      <c r="CQ55" s="56"/>
      <c r="CR55" s="56"/>
      <c r="CS55" s="56"/>
      <c r="CT55" s="56"/>
      <c r="CU55" s="56"/>
      <c r="CV55" s="56"/>
      <c r="CW55" s="56"/>
      <c r="CX55" s="56"/>
      <c r="CY55" s="56"/>
      <c r="CZ55" s="56"/>
      <c r="DA55" s="56"/>
      <c r="DB55" s="56"/>
      <c r="DC55" s="56"/>
      <c r="DD55" s="56"/>
      <c r="DE55" s="56"/>
      <c r="DF55" s="56"/>
      <c r="DG55" s="56"/>
      <c r="DH55" s="56"/>
      <c r="DI55" s="56"/>
      <c r="DJ55" s="56"/>
      <c r="DK55" s="56"/>
      <c r="DL55" s="56"/>
      <c r="DM55" s="56"/>
      <c r="DN55" s="56"/>
      <c r="DO55" s="56"/>
      <c r="DP55" s="56"/>
      <c r="DQ55" s="56"/>
      <c r="DR55" s="56"/>
      <c r="DS55" s="56"/>
      <c r="DT55" s="56"/>
      <c r="DU55" s="56"/>
      <c r="DV55" s="56"/>
      <c r="DW55" s="56"/>
      <c r="DX55" s="56"/>
      <c r="DY55" s="56"/>
      <c r="DZ55" s="56"/>
      <c r="EA55" s="56"/>
      <c r="EB55" s="56"/>
      <c r="EC55" s="56"/>
      <c r="ED55" s="56"/>
      <c r="EE55" s="56"/>
      <c r="EF55" s="56"/>
      <c r="EG55" s="56"/>
      <c r="EH55" s="56"/>
      <c r="EI55" s="56"/>
      <c r="EJ55" s="56"/>
      <c r="EK55" s="56"/>
      <c r="EL55" s="56"/>
      <c r="EM55" s="56"/>
      <c r="EN55" s="56"/>
      <c r="EO55" s="56"/>
      <c r="EP55" s="56"/>
      <c r="EQ55" s="56"/>
      <c r="ER55" s="56"/>
      <c r="ES55" s="56"/>
      <c r="ET55" s="56"/>
      <c r="EU55" s="56"/>
      <c r="EV55" s="56"/>
      <c r="EW55" s="56"/>
      <c r="EX55" s="56"/>
      <c r="EY55" s="56"/>
      <c r="EZ55" s="56"/>
      <c r="FA55" s="56"/>
      <c r="FB55" s="56"/>
      <c r="FC55" s="56"/>
      <c r="FD55" s="56"/>
      <c r="FE55" s="56"/>
      <c r="FF55" s="56"/>
      <c r="FG55" s="56"/>
      <c r="FH55" s="56"/>
      <c r="FI55" s="56"/>
      <c r="FJ55" s="56"/>
      <c r="FK55" s="56"/>
      <c r="FL55" s="56"/>
      <c r="FM55" s="56"/>
      <c r="FN55" s="56"/>
      <c r="FO55" s="56"/>
      <c r="FP55" s="56"/>
      <c r="FQ55" s="56"/>
      <c r="FR55" s="56"/>
      <c r="FS55" s="56"/>
      <c r="FT55" s="56"/>
      <c r="FU55" s="56"/>
      <c r="FV55" s="56"/>
      <c r="FW55" s="56"/>
      <c r="FX55" s="56"/>
      <c r="FY55" s="56"/>
      <c r="FZ55" s="56"/>
      <c r="GA55" s="56"/>
      <c r="GB55" s="56"/>
      <c r="GC55" s="56"/>
      <c r="GD55" s="56"/>
      <c r="GE55" s="56"/>
      <c r="GF55" s="56"/>
      <c r="GG55" s="56"/>
      <c r="GH55" s="56"/>
      <c r="GI55" s="56"/>
      <c r="GJ55" s="56"/>
      <c r="GK55" s="56"/>
      <c r="GL55" s="56"/>
      <c r="GM55" s="56"/>
      <c r="GN55" s="56"/>
      <c r="GO55" s="56"/>
      <c r="GP55" s="56"/>
      <c r="GQ55" s="56"/>
      <c r="GR55" s="56"/>
      <c r="GS55" s="56"/>
      <c r="GT55" s="56"/>
      <c r="GU55" s="56"/>
      <c r="GV55" s="56"/>
      <c r="GW55" s="56"/>
      <c r="GX55" s="56"/>
      <c r="GY55" s="56"/>
      <c r="GZ55" s="56"/>
      <c r="HA55" s="56"/>
      <c r="HB55" s="56"/>
      <c r="HC55" s="56"/>
      <c r="HD55" s="56"/>
      <c r="HE55" s="56"/>
      <c r="HF55" s="56"/>
      <c r="HG55" s="56"/>
      <c r="HH55" s="56"/>
      <c r="HI55" s="56"/>
      <c r="HJ55" s="56"/>
      <c r="HK55" s="56"/>
    </row>
    <row r="56" spans="1:219" ht="20.100000000000001"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c r="BF56" s="56"/>
      <c r="BG56" s="56"/>
      <c r="BH56" s="56"/>
      <c r="BI56" s="56"/>
      <c r="BJ56" s="56"/>
      <c r="BK56" s="56"/>
      <c r="BL56" s="56"/>
      <c r="BM56" s="56"/>
      <c r="BN56" s="56"/>
      <c r="BO56" s="56"/>
      <c r="BP56" s="56"/>
      <c r="BQ56" s="56"/>
      <c r="BR56" s="56"/>
      <c r="BS56" s="56"/>
      <c r="BT56" s="56"/>
      <c r="BU56" s="56"/>
      <c r="BV56" s="56"/>
      <c r="BW56" s="56"/>
      <c r="BX56" s="56"/>
      <c r="BY56" s="56"/>
      <c r="BZ56" s="56"/>
      <c r="CA56" s="56"/>
      <c r="CB56" s="56"/>
      <c r="CC56" s="56"/>
      <c r="CD56" s="56"/>
      <c r="CE56" s="56"/>
      <c r="CF56" s="56"/>
      <c r="CG56" s="56"/>
      <c r="CH56" s="56"/>
      <c r="CI56" s="56"/>
      <c r="CJ56" s="56"/>
      <c r="CK56" s="56"/>
      <c r="CL56" s="56"/>
      <c r="CM56" s="56"/>
      <c r="CN56" s="56"/>
      <c r="CO56" s="56"/>
      <c r="CP56" s="56"/>
      <c r="CQ56" s="56"/>
      <c r="CR56" s="56"/>
      <c r="CS56" s="56"/>
      <c r="CT56" s="56"/>
      <c r="CU56" s="56"/>
      <c r="CV56" s="56"/>
      <c r="CW56" s="56"/>
      <c r="CX56" s="56"/>
      <c r="CY56" s="56"/>
      <c r="CZ56" s="56"/>
      <c r="DA56" s="56"/>
      <c r="DB56" s="56"/>
      <c r="DC56" s="56"/>
      <c r="DD56" s="56"/>
      <c r="DE56" s="56"/>
      <c r="DF56" s="56"/>
      <c r="DG56" s="56"/>
      <c r="DH56" s="56"/>
      <c r="DI56" s="56"/>
      <c r="DJ56" s="56"/>
      <c r="DK56" s="56"/>
      <c r="DL56" s="56"/>
      <c r="DM56" s="56"/>
      <c r="DN56" s="56"/>
      <c r="DO56" s="56"/>
      <c r="DP56" s="56"/>
      <c r="DQ56" s="56"/>
      <c r="DR56" s="56"/>
      <c r="DS56" s="56"/>
      <c r="DT56" s="56"/>
      <c r="DU56" s="56"/>
      <c r="DV56" s="56"/>
      <c r="DW56" s="56"/>
      <c r="DX56" s="56"/>
      <c r="DY56" s="56"/>
      <c r="DZ56" s="56"/>
      <c r="EA56" s="56"/>
      <c r="EB56" s="56"/>
      <c r="EC56" s="56"/>
      <c r="ED56" s="56"/>
      <c r="EE56" s="56"/>
      <c r="EF56" s="56"/>
      <c r="EG56" s="56"/>
      <c r="EH56" s="56"/>
      <c r="EI56" s="56"/>
      <c r="EJ56" s="56"/>
      <c r="EK56" s="56"/>
      <c r="EL56" s="56"/>
      <c r="EM56" s="56"/>
      <c r="EN56" s="56"/>
      <c r="EO56" s="56"/>
      <c r="EP56" s="56"/>
      <c r="EQ56" s="56"/>
      <c r="ER56" s="56"/>
      <c r="ES56" s="56"/>
      <c r="ET56" s="56"/>
      <c r="EU56" s="56"/>
      <c r="EV56" s="56"/>
      <c r="EW56" s="56"/>
      <c r="EX56" s="56"/>
      <c r="EY56" s="56"/>
      <c r="EZ56" s="56"/>
      <c r="FA56" s="56"/>
      <c r="FB56" s="56"/>
      <c r="FC56" s="56"/>
      <c r="FD56" s="56"/>
      <c r="FE56" s="56"/>
      <c r="FF56" s="56"/>
      <c r="FG56" s="56"/>
      <c r="FH56" s="56"/>
      <c r="FI56" s="56"/>
      <c r="FJ56" s="56"/>
      <c r="FK56" s="56"/>
      <c r="FL56" s="56"/>
      <c r="FM56" s="56"/>
      <c r="FN56" s="56"/>
      <c r="FO56" s="56"/>
      <c r="FP56" s="56"/>
      <c r="FQ56" s="56"/>
      <c r="FR56" s="56"/>
      <c r="FS56" s="56"/>
      <c r="FT56" s="56"/>
      <c r="FU56" s="56"/>
      <c r="FV56" s="56"/>
      <c r="FW56" s="56"/>
      <c r="FX56" s="56"/>
      <c r="FY56" s="56"/>
      <c r="FZ56" s="56"/>
      <c r="GA56" s="56"/>
      <c r="GB56" s="56"/>
      <c r="GC56" s="56"/>
      <c r="GD56" s="56"/>
      <c r="GE56" s="56"/>
      <c r="GF56" s="56"/>
      <c r="GG56" s="56"/>
      <c r="GH56" s="56"/>
      <c r="GI56" s="56"/>
      <c r="GJ56" s="56"/>
      <c r="GK56" s="56"/>
      <c r="GL56" s="56"/>
      <c r="GM56" s="56"/>
      <c r="GN56" s="56"/>
      <c r="GO56" s="56"/>
      <c r="GP56" s="56"/>
      <c r="GQ56" s="56"/>
      <c r="GR56" s="56"/>
      <c r="GS56" s="56"/>
      <c r="GT56" s="56"/>
      <c r="GU56" s="56"/>
      <c r="GV56" s="56"/>
      <c r="GW56" s="56"/>
      <c r="GX56" s="56"/>
      <c r="GY56" s="56"/>
      <c r="GZ56" s="56"/>
      <c r="HA56" s="56"/>
      <c r="HB56" s="56"/>
      <c r="HC56" s="56"/>
      <c r="HD56" s="56"/>
      <c r="HE56" s="56"/>
      <c r="HF56" s="56"/>
      <c r="HG56" s="56"/>
      <c r="HH56" s="56"/>
      <c r="HI56" s="56"/>
      <c r="HJ56" s="56"/>
      <c r="HK56" s="56"/>
    </row>
    <row r="57" spans="1:219" ht="20.100000000000001"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c r="BM57" s="56"/>
      <c r="BN57" s="56"/>
      <c r="BO57" s="56"/>
      <c r="BP57" s="56"/>
      <c r="BQ57" s="56"/>
      <c r="BR57" s="56"/>
      <c r="BS57" s="56"/>
      <c r="BT57" s="56"/>
      <c r="BU57" s="56"/>
      <c r="BV57" s="56"/>
      <c r="BW57" s="56"/>
      <c r="BX57" s="56"/>
      <c r="BY57" s="56"/>
      <c r="BZ57" s="56"/>
      <c r="CA57" s="56"/>
      <c r="CB57" s="56"/>
      <c r="CC57" s="56"/>
      <c r="CD57" s="56"/>
      <c r="CE57" s="56"/>
      <c r="CF57" s="56"/>
      <c r="CG57" s="56"/>
      <c r="CH57" s="56"/>
      <c r="CI57" s="56"/>
      <c r="CJ57" s="56"/>
      <c r="CK57" s="56"/>
      <c r="CL57" s="56"/>
      <c r="CM57" s="56"/>
      <c r="CN57" s="56"/>
      <c r="CO57" s="56"/>
      <c r="CP57" s="56"/>
      <c r="CQ57" s="56"/>
      <c r="CR57" s="56"/>
      <c r="CS57" s="56"/>
      <c r="CT57" s="56"/>
      <c r="CU57" s="56"/>
      <c r="CV57" s="56"/>
      <c r="CW57" s="56"/>
      <c r="CX57" s="56"/>
      <c r="CY57" s="56"/>
      <c r="CZ57" s="56"/>
      <c r="DA57" s="56"/>
      <c r="DB57" s="56"/>
      <c r="DC57" s="56"/>
      <c r="DD57" s="56"/>
      <c r="DE57" s="56"/>
      <c r="DF57" s="56"/>
      <c r="DG57" s="56"/>
      <c r="DH57" s="56"/>
      <c r="DI57" s="56"/>
      <c r="DJ57" s="56"/>
      <c r="DK57" s="56"/>
      <c r="DL57" s="56"/>
      <c r="DM57" s="56"/>
      <c r="DN57" s="56"/>
      <c r="DO57" s="56"/>
      <c r="DP57" s="56"/>
      <c r="DQ57" s="56"/>
      <c r="DR57" s="56"/>
      <c r="DS57" s="56"/>
      <c r="DT57" s="56"/>
      <c r="DU57" s="56"/>
      <c r="DV57" s="56"/>
      <c r="DW57" s="56"/>
      <c r="DX57" s="56"/>
      <c r="DY57" s="56"/>
      <c r="DZ57" s="56"/>
      <c r="EA57" s="56"/>
      <c r="EB57" s="56"/>
      <c r="EC57" s="56"/>
      <c r="ED57" s="56"/>
      <c r="EE57" s="56"/>
      <c r="EF57" s="56"/>
      <c r="EG57" s="56"/>
      <c r="EH57" s="56"/>
      <c r="EI57" s="56"/>
      <c r="EJ57" s="56"/>
      <c r="EK57" s="56"/>
      <c r="EL57" s="56"/>
      <c r="EM57" s="56"/>
      <c r="EN57" s="56"/>
      <c r="EO57" s="56"/>
      <c r="EP57" s="56"/>
      <c r="EQ57" s="56"/>
      <c r="ER57" s="56"/>
      <c r="ES57" s="56"/>
      <c r="ET57" s="56"/>
      <c r="EU57" s="56"/>
      <c r="EV57" s="56"/>
      <c r="EW57" s="56"/>
      <c r="EX57" s="56"/>
      <c r="EY57" s="56"/>
      <c r="EZ57" s="56"/>
      <c r="FA57" s="56"/>
      <c r="FB57" s="56"/>
      <c r="FC57" s="56"/>
      <c r="FD57" s="56"/>
      <c r="FE57" s="56"/>
      <c r="FF57" s="56"/>
      <c r="FG57" s="56"/>
      <c r="FH57" s="56"/>
      <c r="FI57" s="56"/>
      <c r="FJ57" s="56"/>
      <c r="FK57" s="56"/>
      <c r="FL57" s="56"/>
      <c r="FM57" s="56"/>
      <c r="FN57" s="56"/>
      <c r="FO57" s="56"/>
      <c r="FP57" s="56"/>
      <c r="FQ57" s="56"/>
      <c r="FR57" s="56"/>
      <c r="FS57" s="56"/>
      <c r="FT57" s="56"/>
      <c r="FU57" s="56"/>
      <c r="FV57" s="56"/>
      <c r="FW57" s="56"/>
      <c r="FX57" s="56"/>
      <c r="FY57" s="56"/>
      <c r="FZ57" s="56"/>
      <c r="GA57" s="56"/>
      <c r="GB57" s="56"/>
      <c r="GC57" s="56"/>
      <c r="GD57" s="56"/>
      <c r="GE57" s="56"/>
      <c r="GF57" s="56"/>
      <c r="GG57" s="56"/>
      <c r="GH57" s="56"/>
      <c r="GI57" s="56"/>
      <c r="GJ57" s="56"/>
      <c r="GK57" s="56"/>
      <c r="GL57" s="56"/>
      <c r="GM57" s="56"/>
      <c r="GN57" s="56"/>
      <c r="GO57" s="56"/>
      <c r="GP57" s="56"/>
      <c r="GQ57" s="56"/>
      <c r="GR57" s="56"/>
      <c r="GS57" s="56"/>
      <c r="GT57" s="56"/>
      <c r="GU57" s="56"/>
      <c r="GV57" s="56"/>
      <c r="GW57" s="56"/>
      <c r="GX57" s="56"/>
      <c r="GY57" s="56"/>
      <c r="GZ57" s="56"/>
      <c r="HA57" s="56"/>
      <c r="HB57" s="56"/>
      <c r="HC57" s="56"/>
      <c r="HD57" s="56"/>
      <c r="HE57" s="56"/>
      <c r="HF57" s="56"/>
      <c r="HG57" s="56"/>
      <c r="HH57" s="56"/>
      <c r="HI57" s="56"/>
      <c r="HJ57" s="56"/>
      <c r="HK57" s="56"/>
    </row>
    <row r="58" spans="1:219" ht="20.100000000000001"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6"/>
      <c r="AB58" s="56"/>
      <c r="AC58" s="56"/>
      <c r="AD58" s="56"/>
      <c r="AE58" s="56"/>
      <c r="AF58" s="56"/>
      <c r="AG58" s="56"/>
      <c r="AH58" s="56"/>
      <c r="AI58" s="56"/>
      <c r="AJ58" s="56"/>
      <c r="AK58" s="56"/>
      <c r="AL58" s="56"/>
      <c r="AM58" s="56"/>
      <c r="AN58" s="56"/>
      <c r="AO58" s="56"/>
      <c r="AP58" s="56"/>
      <c r="AQ58" s="56"/>
      <c r="AR58" s="56"/>
      <c r="AS58" s="56"/>
      <c r="AT58" s="56"/>
      <c r="AU58" s="56"/>
      <c r="AV58" s="56"/>
      <c r="AW58" s="56"/>
      <c r="AX58" s="56"/>
      <c r="AY58" s="56"/>
      <c r="AZ58" s="56"/>
      <c r="BA58" s="56"/>
      <c r="BB58" s="56"/>
      <c r="BC58" s="56"/>
      <c r="BD58" s="56"/>
      <c r="BE58" s="56"/>
      <c r="BF58" s="56"/>
      <c r="BG58" s="56"/>
      <c r="BH58" s="56"/>
      <c r="BI58" s="56"/>
      <c r="BJ58" s="56"/>
      <c r="BK58" s="56"/>
      <c r="BL58" s="56"/>
      <c r="BM58" s="56"/>
      <c r="BN58" s="56"/>
      <c r="BO58" s="56"/>
      <c r="BP58" s="56"/>
      <c r="BQ58" s="56"/>
      <c r="BR58" s="56"/>
      <c r="BS58" s="56"/>
      <c r="BT58" s="56"/>
      <c r="BU58" s="56"/>
      <c r="BV58" s="56"/>
      <c r="BW58" s="56"/>
      <c r="BX58" s="56"/>
      <c r="BY58" s="56"/>
      <c r="BZ58" s="56"/>
      <c r="CA58" s="56"/>
      <c r="CB58" s="56"/>
      <c r="CC58" s="56"/>
      <c r="CD58" s="56"/>
      <c r="CE58" s="56"/>
      <c r="CF58" s="56"/>
      <c r="CG58" s="56"/>
      <c r="CH58" s="56"/>
      <c r="CI58" s="56"/>
      <c r="CJ58" s="56"/>
      <c r="CK58" s="56"/>
      <c r="CL58" s="56"/>
      <c r="CM58" s="56"/>
      <c r="CN58" s="56"/>
      <c r="CO58" s="56"/>
      <c r="CP58" s="56"/>
      <c r="CQ58" s="56"/>
      <c r="CR58" s="56"/>
      <c r="CS58" s="56"/>
      <c r="CT58" s="56"/>
      <c r="CU58" s="56"/>
      <c r="CV58" s="56"/>
      <c r="CW58" s="56"/>
      <c r="CX58" s="56"/>
      <c r="CY58" s="56"/>
      <c r="CZ58" s="56"/>
      <c r="DA58" s="56"/>
      <c r="DB58" s="56"/>
      <c r="DC58" s="56"/>
      <c r="DD58" s="56"/>
      <c r="DE58" s="56"/>
      <c r="DF58" s="56"/>
      <c r="DG58" s="56"/>
      <c r="DH58" s="56"/>
      <c r="DI58" s="56"/>
      <c r="DJ58" s="56"/>
      <c r="DK58" s="56"/>
      <c r="DL58" s="56"/>
      <c r="DM58" s="56"/>
      <c r="DN58" s="56"/>
      <c r="DO58" s="56"/>
      <c r="DP58" s="56"/>
      <c r="DQ58" s="56"/>
      <c r="DR58" s="56"/>
      <c r="DS58" s="56"/>
      <c r="DT58" s="56"/>
      <c r="DU58" s="56"/>
      <c r="DV58" s="56"/>
      <c r="DW58" s="56"/>
      <c r="DX58" s="56"/>
      <c r="DY58" s="56"/>
      <c r="DZ58" s="56"/>
      <c r="EA58" s="56"/>
      <c r="EB58" s="56"/>
      <c r="EC58" s="56"/>
      <c r="ED58" s="56"/>
      <c r="EE58" s="56"/>
      <c r="EF58" s="56"/>
      <c r="EG58" s="56"/>
      <c r="EH58" s="56"/>
      <c r="EI58" s="56"/>
      <c r="EJ58" s="56"/>
      <c r="EK58" s="56"/>
      <c r="EL58" s="56"/>
      <c r="EM58" s="56"/>
      <c r="EN58" s="56"/>
      <c r="EO58" s="56"/>
      <c r="EP58" s="56"/>
      <c r="EQ58" s="56"/>
      <c r="ER58" s="56"/>
      <c r="ES58" s="56"/>
      <c r="ET58" s="56"/>
      <c r="EU58" s="56"/>
      <c r="EV58" s="56"/>
      <c r="EW58" s="56"/>
      <c r="EX58" s="56"/>
      <c r="EY58" s="56"/>
      <c r="EZ58" s="56"/>
      <c r="FA58" s="56"/>
      <c r="FB58" s="56"/>
      <c r="FC58" s="56"/>
      <c r="FD58" s="56"/>
      <c r="FE58" s="56"/>
      <c r="FF58" s="56"/>
      <c r="FG58" s="56"/>
      <c r="FH58" s="56"/>
      <c r="FI58" s="56"/>
      <c r="FJ58" s="56"/>
      <c r="FK58" s="56"/>
      <c r="FL58" s="56"/>
      <c r="FM58" s="56"/>
      <c r="FN58" s="56"/>
      <c r="FO58" s="56"/>
      <c r="FP58" s="56"/>
      <c r="FQ58" s="56"/>
      <c r="FR58" s="56"/>
      <c r="FS58" s="56"/>
      <c r="FT58" s="56"/>
      <c r="FU58" s="56"/>
      <c r="FV58" s="56"/>
      <c r="FW58" s="56"/>
      <c r="FX58" s="56"/>
      <c r="FY58" s="56"/>
      <c r="FZ58" s="56"/>
      <c r="GA58" s="56"/>
      <c r="GB58" s="56"/>
      <c r="GC58" s="56"/>
      <c r="GD58" s="56"/>
      <c r="GE58" s="56"/>
      <c r="GF58" s="56"/>
      <c r="GG58" s="56"/>
      <c r="GH58" s="56"/>
      <c r="GI58" s="56"/>
      <c r="GJ58" s="56"/>
      <c r="GK58" s="56"/>
      <c r="GL58" s="56"/>
      <c r="GM58" s="56"/>
      <c r="GN58" s="56"/>
      <c r="GO58" s="56"/>
      <c r="GP58" s="56"/>
      <c r="GQ58" s="56"/>
      <c r="GR58" s="56"/>
      <c r="GS58" s="56"/>
      <c r="GT58" s="56"/>
      <c r="GU58" s="56"/>
      <c r="GV58" s="56"/>
      <c r="GW58" s="56"/>
      <c r="GX58" s="56"/>
      <c r="GY58" s="56"/>
      <c r="GZ58" s="56"/>
      <c r="HA58" s="56"/>
      <c r="HB58" s="56"/>
      <c r="HC58" s="56"/>
      <c r="HD58" s="56"/>
      <c r="HE58" s="56"/>
      <c r="HF58" s="56"/>
      <c r="HG58" s="56"/>
      <c r="HH58" s="56"/>
      <c r="HI58" s="56"/>
      <c r="HJ58" s="56"/>
      <c r="HK58" s="56"/>
    </row>
    <row r="59" spans="1:219" ht="20.100000000000001"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c r="BF59" s="56"/>
      <c r="BG59" s="56"/>
      <c r="BH59" s="56"/>
      <c r="BI59" s="56"/>
      <c r="BJ59" s="56"/>
      <c r="BK59" s="56"/>
      <c r="BL59" s="56"/>
      <c r="BM59" s="56"/>
      <c r="BN59" s="56"/>
      <c r="BO59" s="56"/>
      <c r="BP59" s="56"/>
      <c r="BQ59" s="56"/>
      <c r="BR59" s="56"/>
      <c r="BS59" s="56"/>
      <c r="BT59" s="56"/>
      <c r="BU59" s="56"/>
      <c r="BV59" s="56"/>
      <c r="BW59" s="56"/>
      <c r="BX59" s="56"/>
      <c r="BY59" s="56"/>
      <c r="BZ59" s="56"/>
      <c r="CA59" s="56"/>
      <c r="CB59" s="56"/>
      <c r="CC59" s="56"/>
      <c r="CD59" s="56"/>
      <c r="CE59" s="56"/>
      <c r="CF59" s="56"/>
      <c r="CG59" s="56"/>
      <c r="CH59" s="56"/>
      <c r="CI59" s="56"/>
      <c r="CJ59" s="56"/>
      <c r="CK59" s="56"/>
      <c r="CL59" s="56"/>
      <c r="CM59" s="56"/>
      <c r="CN59" s="56"/>
      <c r="CO59" s="56"/>
      <c r="CP59" s="56"/>
      <c r="CQ59" s="56"/>
      <c r="CR59" s="56"/>
      <c r="CS59" s="56"/>
      <c r="CT59" s="56"/>
      <c r="CU59" s="56"/>
      <c r="CV59" s="56"/>
      <c r="CW59" s="56"/>
      <c r="CX59" s="56"/>
      <c r="CY59" s="56"/>
      <c r="CZ59" s="56"/>
      <c r="DA59" s="56"/>
      <c r="DB59" s="56"/>
      <c r="DC59" s="56"/>
      <c r="DD59" s="56"/>
      <c r="DE59" s="56"/>
      <c r="DF59" s="56"/>
      <c r="DG59" s="56"/>
      <c r="DH59" s="56"/>
      <c r="DI59" s="56"/>
      <c r="DJ59" s="56"/>
      <c r="DK59" s="56"/>
      <c r="DL59" s="56"/>
      <c r="DM59" s="56"/>
      <c r="DN59" s="56"/>
      <c r="DO59" s="56"/>
      <c r="DP59" s="56"/>
      <c r="DQ59" s="56"/>
      <c r="DR59" s="56"/>
      <c r="DS59" s="56"/>
      <c r="DT59" s="56"/>
      <c r="DU59" s="56"/>
      <c r="DV59" s="56"/>
      <c r="DW59" s="56"/>
      <c r="DX59" s="56"/>
      <c r="DY59" s="56"/>
      <c r="DZ59" s="56"/>
      <c r="EA59" s="56"/>
      <c r="EB59" s="56"/>
      <c r="EC59" s="56"/>
      <c r="ED59" s="56"/>
      <c r="EE59" s="56"/>
      <c r="EF59" s="56"/>
      <c r="EG59" s="56"/>
      <c r="EH59" s="56"/>
      <c r="EI59" s="56"/>
      <c r="EJ59" s="56"/>
      <c r="EK59" s="56"/>
      <c r="EL59" s="56"/>
      <c r="EM59" s="56"/>
      <c r="EN59" s="56"/>
      <c r="EO59" s="56"/>
      <c r="EP59" s="56"/>
      <c r="EQ59" s="56"/>
      <c r="ER59" s="56"/>
      <c r="ES59" s="56"/>
      <c r="ET59" s="56"/>
      <c r="EU59" s="56"/>
      <c r="EV59" s="56"/>
      <c r="EW59" s="56"/>
      <c r="EX59" s="56"/>
      <c r="EY59" s="56"/>
      <c r="EZ59" s="56"/>
      <c r="FA59" s="56"/>
      <c r="FB59" s="56"/>
      <c r="FC59" s="56"/>
      <c r="FD59" s="56"/>
      <c r="FE59" s="56"/>
      <c r="FF59" s="56"/>
      <c r="FG59" s="56"/>
      <c r="FH59" s="56"/>
      <c r="FI59" s="56"/>
      <c r="FJ59" s="56"/>
      <c r="FK59" s="56"/>
      <c r="FL59" s="56"/>
      <c r="FM59" s="56"/>
      <c r="FN59" s="56"/>
      <c r="FO59" s="56"/>
      <c r="FP59" s="56"/>
      <c r="FQ59" s="56"/>
      <c r="FR59" s="56"/>
      <c r="FS59" s="56"/>
      <c r="FT59" s="56"/>
      <c r="FU59" s="56"/>
      <c r="FV59" s="56"/>
      <c r="FW59" s="56"/>
      <c r="FX59" s="56"/>
      <c r="FY59" s="56"/>
      <c r="FZ59" s="56"/>
      <c r="GA59" s="56"/>
      <c r="GB59" s="56"/>
      <c r="GC59" s="56"/>
      <c r="GD59" s="56"/>
      <c r="GE59" s="56"/>
      <c r="GF59" s="56"/>
      <c r="GG59" s="56"/>
      <c r="GH59" s="56"/>
      <c r="GI59" s="56"/>
      <c r="GJ59" s="56"/>
      <c r="GK59" s="56"/>
      <c r="GL59" s="56"/>
      <c r="GM59" s="56"/>
      <c r="GN59" s="56"/>
      <c r="GO59" s="56"/>
      <c r="GP59" s="56"/>
      <c r="GQ59" s="56"/>
      <c r="GR59" s="56"/>
      <c r="GS59" s="56"/>
      <c r="GT59" s="56"/>
      <c r="GU59" s="56"/>
      <c r="GV59" s="56"/>
      <c r="GW59" s="56"/>
      <c r="GX59" s="56"/>
      <c r="GY59" s="56"/>
      <c r="GZ59" s="56"/>
      <c r="HA59" s="56"/>
      <c r="HB59" s="56"/>
      <c r="HC59" s="56"/>
      <c r="HD59" s="56"/>
      <c r="HE59" s="56"/>
      <c r="HF59" s="56"/>
      <c r="HG59" s="56"/>
      <c r="HH59" s="56"/>
      <c r="HI59" s="56"/>
      <c r="HJ59" s="56"/>
      <c r="HK59" s="56"/>
    </row>
    <row r="60" spans="1:219" ht="20.100000000000001"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c r="BF60" s="56"/>
      <c r="BG60" s="56"/>
      <c r="BH60" s="56"/>
      <c r="BI60" s="56"/>
      <c r="BJ60" s="56"/>
      <c r="BK60" s="56"/>
      <c r="BL60" s="56"/>
      <c r="BM60" s="56"/>
      <c r="BN60" s="56"/>
      <c r="BO60" s="56"/>
      <c r="BP60" s="56"/>
      <c r="BQ60" s="56"/>
      <c r="BR60" s="56"/>
      <c r="BS60" s="56"/>
      <c r="BT60" s="56"/>
      <c r="BU60" s="56"/>
      <c r="BV60" s="56"/>
      <c r="BW60" s="56"/>
      <c r="BX60" s="56"/>
      <c r="BY60" s="56"/>
      <c r="BZ60" s="56"/>
      <c r="CA60" s="56"/>
      <c r="CB60" s="56"/>
      <c r="CC60" s="56"/>
      <c r="CD60" s="56"/>
      <c r="CE60" s="56"/>
      <c r="CF60" s="56"/>
      <c r="CG60" s="56"/>
      <c r="CH60" s="56"/>
      <c r="CI60" s="56"/>
      <c r="CJ60" s="56"/>
      <c r="CK60" s="56"/>
      <c r="CL60" s="56"/>
      <c r="CM60" s="56"/>
      <c r="CN60" s="56"/>
      <c r="CO60" s="56"/>
      <c r="CP60" s="56"/>
      <c r="CQ60" s="56"/>
      <c r="CR60" s="56"/>
      <c r="CS60" s="56"/>
      <c r="CT60" s="56"/>
      <c r="CU60" s="56"/>
      <c r="CV60" s="56"/>
      <c r="CW60" s="56"/>
      <c r="CX60" s="56"/>
      <c r="CY60" s="56"/>
      <c r="CZ60" s="56"/>
      <c r="DA60" s="56"/>
      <c r="DB60" s="56"/>
      <c r="DC60" s="56"/>
      <c r="DD60" s="56"/>
      <c r="DE60" s="56"/>
      <c r="DF60" s="56"/>
      <c r="DG60" s="56"/>
      <c r="DH60" s="56"/>
      <c r="DI60" s="56"/>
      <c r="DJ60" s="56"/>
      <c r="DK60" s="56"/>
      <c r="DL60" s="56"/>
      <c r="DM60" s="56"/>
      <c r="DN60" s="56"/>
      <c r="DO60" s="56"/>
      <c r="DP60" s="56"/>
      <c r="DQ60" s="56"/>
      <c r="DR60" s="56"/>
      <c r="DS60" s="56"/>
      <c r="DT60" s="56"/>
      <c r="DU60" s="56"/>
      <c r="DV60" s="56"/>
      <c r="DW60" s="56"/>
      <c r="DX60" s="56"/>
      <c r="DY60" s="56"/>
      <c r="DZ60" s="56"/>
      <c r="EA60" s="56"/>
      <c r="EB60" s="56"/>
      <c r="EC60" s="56"/>
      <c r="ED60" s="56"/>
      <c r="EE60" s="56"/>
      <c r="EF60" s="56"/>
      <c r="EG60" s="56"/>
      <c r="EH60" s="56"/>
      <c r="EI60" s="56"/>
      <c r="EJ60" s="56"/>
      <c r="EK60" s="56"/>
      <c r="EL60" s="56"/>
      <c r="EM60" s="56"/>
      <c r="EN60" s="56"/>
      <c r="EO60" s="56"/>
      <c r="EP60" s="56"/>
      <c r="EQ60" s="56"/>
      <c r="ER60" s="56"/>
      <c r="ES60" s="56"/>
      <c r="ET60" s="56"/>
      <c r="EU60" s="56"/>
      <c r="EV60" s="56"/>
      <c r="EW60" s="56"/>
      <c r="EX60" s="56"/>
      <c r="EY60" s="56"/>
      <c r="EZ60" s="56"/>
      <c r="FA60" s="56"/>
      <c r="FB60" s="56"/>
      <c r="FC60" s="56"/>
      <c r="FD60" s="56"/>
      <c r="FE60" s="56"/>
      <c r="FF60" s="56"/>
      <c r="FG60" s="56"/>
      <c r="FH60" s="56"/>
      <c r="FI60" s="56"/>
      <c r="FJ60" s="56"/>
      <c r="FK60" s="56"/>
      <c r="FL60" s="56"/>
      <c r="FM60" s="56"/>
      <c r="FN60" s="56"/>
      <c r="FO60" s="56"/>
      <c r="FP60" s="56"/>
      <c r="FQ60" s="56"/>
      <c r="FR60" s="56"/>
      <c r="FS60" s="56"/>
      <c r="FT60" s="56"/>
      <c r="FU60" s="56"/>
      <c r="FV60" s="56"/>
      <c r="FW60" s="56"/>
      <c r="FX60" s="56"/>
      <c r="FY60" s="56"/>
      <c r="FZ60" s="56"/>
      <c r="GA60" s="56"/>
      <c r="GB60" s="56"/>
      <c r="GC60" s="56"/>
      <c r="GD60" s="56"/>
      <c r="GE60" s="56"/>
      <c r="GF60" s="56"/>
      <c r="GG60" s="56"/>
      <c r="GH60" s="56"/>
      <c r="GI60" s="56"/>
      <c r="GJ60" s="56"/>
      <c r="GK60" s="56"/>
      <c r="GL60" s="56"/>
      <c r="GM60" s="56"/>
      <c r="GN60" s="56"/>
      <c r="GO60" s="56"/>
      <c r="GP60" s="56"/>
      <c r="GQ60" s="56"/>
      <c r="GR60" s="56"/>
      <c r="GS60" s="56"/>
      <c r="GT60" s="56"/>
      <c r="GU60" s="56"/>
      <c r="GV60" s="56"/>
      <c r="GW60" s="56"/>
      <c r="GX60" s="56"/>
      <c r="GY60" s="56"/>
      <c r="GZ60" s="56"/>
      <c r="HA60" s="56"/>
      <c r="HB60" s="56"/>
      <c r="HC60" s="56"/>
      <c r="HD60" s="56"/>
      <c r="HE60" s="56"/>
      <c r="HF60" s="56"/>
      <c r="HG60" s="56"/>
      <c r="HH60" s="56"/>
      <c r="HI60" s="56"/>
      <c r="HJ60" s="56"/>
      <c r="HK60" s="56"/>
    </row>
    <row r="61" spans="1:219" ht="20.100000000000001"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c r="BM61" s="56"/>
      <c r="BN61" s="56"/>
      <c r="BO61" s="56"/>
      <c r="BP61" s="56"/>
      <c r="BQ61" s="56"/>
      <c r="BR61" s="56"/>
      <c r="BS61" s="56"/>
      <c r="BT61" s="56"/>
      <c r="BU61" s="56"/>
      <c r="BV61" s="56"/>
      <c r="BW61" s="56"/>
      <c r="BX61" s="56"/>
      <c r="BY61" s="56"/>
      <c r="BZ61" s="56"/>
      <c r="CA61" s="56"/>
      <c r="CB61" s="56"/>
      <c r="CC61" s="56"/>
      <c r="CD61" s="56"/>
      <c r="CE61" s="56"/>
      <c r="CF61" s="56"/>
      <c r="CG61" s="56"/>
      <c r="CH61" s="56"/>
      <c r="CI61" s="56"/>
      <c r="CJ61" s="56"/>
      <c r="CK61" s="56"/>
      <c r="CL61" s="56"/>
      <c r="CM61" s="56"/>
      <c r="CN61" s="56"/>
      <c r="CO61" s="56"/>
      <c r="CP61" s="56"/>
      <c r="CQ61" s="56"/>
      <c r="CR61" s="56"/>
      <c r="CS61" s="56"/>
      <c r="CT61" s="56"/>
      <c r="CU61" s="56"/>
      <c r="CV61" s="56"/>
      <c r="CW61" s="56"/>
      <c r="CX61" s="56"/>
      <c r="CY61" s="56"/>
      <c r="CZ61" s="56"/>
      <c r="DA61" s="56"/>
      <c r="DB61" s="56"/>
      <c r="DC61" s="56"/>
      <c r="DD61" s="56"/>
      <c r="DE61" s="56"/>
      <c r="DF61" s="56"/>
      <c r="DG61" s="56"/>
      <c r="DH61" s="56"/>
      <c r="DI61" s="56"/>
      <c r="DJ61" s="56"/>
      <c r="DK61" s="56"/>
      <c r="DL61" s="56"/>
      <c r="DM61" s="56"/>
      <c r="DN61" s="56"/>
      <c r="DO61" s="56"/>
      <c r="DP61" s="56"/>
      <c r="DQ61" s="56"/>
      <c r="DR61" s="56"/>
      <c r="DS61" s="56"/>
      <c r="DT61" s="56"/>
      <c r="DU61" s="56"/>
      <c r="DV61" s="56"/>
      <c r="DW61" s="56"/>
      <c r="DX61" s="56"/>
      <c r="DY61" s="56"/>
      <c r="DZ61" s="56"/>
      <c r="EA61" s="56"/>
      <c r="EB61" s="56"/>
      <c r="EC61" s="56"/>
      <c r="ED61" s="56"/>
      <c r="EE61" s="56"/>
      <c r="EF61" s="56"/>
      <c r="EG61" s="56"/>
      <c r="EH61" s="56"/>
      <c r="EI61" s="56"/>
      <c r="EJ61" s="56"/>
      <c r="EK61" s="56"/>
      <c r="EL61" s="56"/>
      <c r="EM61" s="56"/>
      <c r="EN61" s="56"/>
      <c r="EO61" s="56"/>
      <c r="EP61" s="56"/>
      <c r="EQ61" s="56"/>
      <c r="ER61" s="56"/>
      <c r="ES61" s="56"/>
      <c r="ET61" s="56"/>
      <c r="EU61" s="56"/>
      <c r="EV61" s="56"/>
      <c r="EW61" s="56"/>
      <c r="EX61" s="56"/>
      <c r="EY61" s="56"/>
      <c r="EZ61" s="56"/>
      <c r="FA61" s="56"/>
      <c r="FB61" s="56"/>
      <c r="FC61" s="56"/>
      <c r="FD61" s="56"/>
      <c r="FE61" s="56"/>
      <c r="FF61" s="56"/>
      <c r="FG61" s="56"/>
      <c r="FH61" s="56"/>
      <c r="FI61" s="56"/>
      <c r="FJ61" s="56"/>
      <c r="FK61" s="56"/>
      <c r="FL61" s="56"/>
      <c r="FM61" s="56"/>
      <c r="FN61" s="56"/>
      <c r="FO61" s="56"/>
      <c r="FP61" s="56"/>
      <c r="FQ61" s="56"/>
      <c r="FR61" s="56"/>
      <c r="FS61" s="56"/>
      <c r="FT61" s="56"/>
      <c r="FU61" s="56"/>
      <c r="FV61" s="56"/>
      <c r="FW61" s="56"/>
      <c r="FX61" s="56"/>
      <c r="FY61" s="56"/>
      <c r="FZ61" s="56"/>
      <c r="GA61" s="56"/>
      <c r="GB61" s="56"/>
      <c r="GC61" s="56"/>
      <c r="GD61" s="56"/>
      <c r="GE61" s="56"/>
      <c r="GF61" s="56"/>
      <c r="GG61" s="56"/>
      <c r="GH61" s="56"/>
      <c r="GI61" s="56"/>
      <c r="GJ61" s="56"/>
      <c r="GK61" s="56"/>
      <c r="GL61" s="56"/>
      <c r="GM61" s="56"/>
      <c r="GN61" s="56"/>
      <c r="GO61" s="56"/>
      <c r="GP61" s="56"/>
      <c r="GQ61" s="56"/>
      <c r="GR61" s="56"/>
      <c r="GS61" s="56"/>
      <c r="GT61" s="56"/>
      <c r="GU61" s="56"/>
      <c r="GV61" s="56"/>
      <c r="GW61" s="56"/>
      <c r="GX61" s="56"/>
      <c r="GY61" s="56"/>
      <c r="GZ61" s="56"/>
      <c r="HA61" s="56"/>
      <c r="HB61" s="56"/>
      <c r="HC61" s="56"/>
      <c r="HD61" s="56"/>
      <c r="HE61" s="56"/>
      <c r="HF61" s="56"/>
      <c r="HG61" s="56"/>
      <c r="HH61" s="56"/>
      <c r="HI61" s="56"/>
      <c r="HJ61" s="56"/>
      <c r="HK61" s="56"/>
    </row>
    <row r="62" spans="1:219" ht="20.100000000000001"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c r="BM62" s="56"/>
      <c r="BN62" s="56"/>
      <c r="BO62" s="56"/>
      <c r="BP62" s="56"/>
      <c r="BQ62" s="56"/>
      <c r="BR62" s="56"/>
      <c r="BS62" s="56"/>
      <c r="BT62" s="56"/>
      <c r="BU62" s="56"/>
      <c r="BV62" s="56"/>
      <c r="BW62" s="56"/>
      <c r="BX62" s="56"/>
      <c r="BY62" s="56"/>
      <c r="BZ62" s="56"/>
      <c r="CA62" s="56"/>
      <c r="CB62" s="56"/>
      <c r="CC62" s="56"/>
      <c r="CD62" s="56"/>
      <c r="CE62" s="56"/>
      <c r="CF62" s="56"/>
      <c r="CG62" s="56"/>
      <c r="CH62" s="56"/>
      <c r="CI62" s="56"/>
      <c r="CJ62" s="56"/>
      <c r="CK62" s="56"/>
      <c r="CL62" s="56"/>
      <c r="CM62" s="56"/>
      <c r="CN62" s="56"/>
      <c r="CO62" s="56"/>
      <c r="CP62" s="56"/>
      <c r="CQ62" s="56"/>
      <c r="CR62" s="56"/>
      <c r="CS62" s="56"/>
      <c r="CT62" s="56"/>
      <c r="CU62" s="56"/>
      <c r="CV62" s="56"/>
      <c r="CW62" s="56"/>
      <c r="CX62" s="56"/>
      <c r="CY62" s="56"/>
      <c r="CZ62" s="56"/>
      <c r="DA62" s="56"/>
      <c r="DB62" s="56"/>
      <c r="DC62" s="56"/>
      <c r="DD62" s="56"/>
      <c r="DE62" s="56"/>
      <c r="DF62" s="56"/>
      <c r="DG62" s="56"/>
      <c r="DH62" s="56"/>
      <c r="DI62" s="56"/>
      <c r="DJ62" s="56"/>
      <c r="DK62" s="56"/>
      <c r="DL62" s="56"/>
      <c r="DM62" s="56"/>
      <c r="DN62" s="56"/>
      <c r="DO62" s="56"/>
      <c r="DP62" s="56"/>
      <c r="DQ62" s="56"/>
      <c r="DR62" s="56"/>
      <c r="DS62" s="56"/>
      <c r="DT62" s="56"/>
      <c r="DU62" s="56"/>
      <c r="DV62" s="56"/>
      <c r="DW62" s="56"/>
      <c r="DX62" s="56"/>
      <c r="DY62" s="56"/>
      <c r="DZ62" s="56"/>
      <c r="EA62" s="56"/>
      <c r="EB62" s="56"/>
      <c r="EC62" s="56"/>
      <c r="ED62" s="56"/>
      <c r="EE62" s="56"/>
      <c r="EF62" s="56"/>
      <c r="EG62" s="56"/>
      <c r="EH62" s="56"/>
      <c r="EI62" s="56"/>
      <c r="EJ62" s="56"/>
      <c r="EK62" s="56"/>
      <c r="EL62" s="56"/>
      <c r="EM62" s="56"/>
      <c r="EN62" s="56"/>
      <c r="EO62" s="56"/>
      <c r="EP62" s="56"/>
      <c r="EQ62" s="56"/>
      <c r="ER62" s="56"/>
      <c r="ES62" s="56"/>
      <c r="ET62" s="56"/>
      <c r="EU62" s="56"/>
      <c r="EV62" s="56"/>
      <c r="EW62" s="56"/>
      <c r="EX62" s="56"/>
      <c r="EY62" s="56"/>
      <c r="EZ62" s="56"/>
      <c r="FA62" s="56"/>
      <c r="FB62" s="56"/>
      <c r="FC62" s="56"/>
      <c r="FD62" s="56"/>
      <c r="FE62" s="56"/>
      <c r="FF62" s="56"/>
      <c r="FG62" s="56"/>
      <c r="FH62" s="56"/>
      <c r="FI62" s="56"/>
      <c r="FJ62" s="56"/>
      <c r="FK62" s="56"/>
      <c r="FL62" s="56"/>
      <c r="FM62" s="56"/>
      <c r="FN62" s="56"/>
      <c r="FO62" s="56"/>
      <c r="FP62" s="56"/>
      <c r="FQ62" s="56"/>
      <c r="FR62" s="56"/>
      <c r="FS62" s="56"/>
      <c r="FT62" s="56"/>
      <c r="FU62" s="56"/>
      <c r="FV62" s="56"/>
      <c r="FW62" s="56"/>
      <c r="FX62" s="56"/>
      <c r="FY62" s="56"/>
      <c r="FZ62" s="56"/>
      <c r="GA62" s="56"/>
      <c r="GB62" s="56"/>
      <c r="GC62" s="56"/>
      <c r="GD62" s="56"/>
      <c r="GE62" s="56"/>
      <c r="GF62" s="56"/>
      <c r="GG62" s="56"/>
      <c r="GH62" s="56"/>
      <c r="GI62" s="56"/>
      <c r="GJ62" s="56"/>
      <c r="GK62" s="56"/>
      <c r="GL62" s="56"/>
      <c r="GM62" s="56"/>
      <c r="GN62" s="56"/>
      <c r="GO62" s="56"/>
      <c r="GP62" s="56"/>
      <c r="GQ62" s="56"/>
      <c r="GR62" s="56"/>
      <c r="GS62" s="56"/>
      <c r="GT62" s="56"/>
      <c r="GU62" s="56"/>
      <c r="GV62" s="56"/>
      <c r="GW62" s="56"/>
      <c r="GX62" s="56"/>
      <c r="GY62" s="56"/>
      <c r="GZ62" s="56"/>
      <c r="HA62" s="56"/>
      <c r="HB62" s="56"/>
      <c r="HC62" s="56"/>
      <c r="HD62" s="56"/>
      <c r="HE62" s="56"/>
      <c r="HF62" s="56"/>
      <c r="HG62" s="56"/>
      <c r="HH62" s="56"/>
      <c r="HI62" s="56"/>
      <c r="HJ62" s="56"/>
      <c r="HK62" s="56"/>
    </row>
    <row r="63" spans="1:219" ht="20.100000000000001"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c r="BM63" s="56"/>
      <c r="BN63" s="56"/>
      <c r="BO63" s="56"/>
      <c r="BP63" s="56"/>
      <c r="BQ63" s="56"/>
      <c r="BR63" s="56"/>
      <c r="BS63" s="56"/>
      <c r="BT63" s="56"/>
      <c r="BU63" s="56"/>
      <c r="BV63" s="56"/>
      <c r="BW63" s="56"/>
      <c r="BX63" s="56"/>
      <c r="BY63" s="56"/>
      <c r="BZ63" s="56"/>
      <c r="CA63" s="56"/>
      <c r="CB63" s="56"/>
      <c r="CC63" s="56"/>
      <c r="CD63" s="56"/>
      <c r="CE63" s="56"/>
      <c r="CF63" s="56"/>
      <c r="CG63" s="56"/>
      <c r="CH63" s="56"/>
      <c r="CI63" s="56"/>
      <c r="CJ63" s="56"/>
      <c r="CK63" s="56"/>
      <c r="CL63" s="56"/>
      <c r="CM63" s="56"/>
      <c r="CN63" s="56"/>
      <c r="CO63" s="56"/>
      <c r="CP63" s="56"/>
      <c r="CQ63" s="56"/>
      <c r="CR63" s="56"/>
      <c r="CS63" s="56"/>
      <c r="CT63" s="56"/>
      <c r="CU63" s="56"/>
      <c r="CV63" s="56"/>
      <c r="CW63" s="56"/>
      <c r="CX63" s="56"/>
      <c r="CY63" s="56"/>
      <c r="CZ63" s="56"/>
      <c r="DA63" s="56"/>
      <c r="DB63" s="56"/>
      <c r="DC63" s="56"/>
      <c r="DD63" s="56"/>
      <c r="DE63" s="56"/>
      <c r="DF63" s="56"/>
      <c r="DG63" s="56"/>
      <c r="DH63" s="56"/>
      <c r="DI63" s="56"/>
      <c r="DJ63" s="56"/>
      <c r="DK63" s="56"/>
      <c r="DL63" s="56"/>
      <c r="DM63" s="56"/>
      <c r="DN63" s="56"/>
      <c r="DO63" s="56"/>
      <c r="DP63" s="56"/>
      <c r="DQ63" s="56"/>
      <c r="DR63" s="56"/>
      <c r="DS63" s="56"/>
      <c r="DT63" s="56"/>
      <c r="DU63" s="56"/>
      <c r="DV63" s="56"/>
      <c r="DW63" s="56"/>
      <c r="DX63" s="56"/>
      <c r="DY63" s="56"/>
      <c r="DZ63" s="56"/>
      <c r="EA63" s="56"/>
      <c r="EB63" s="56"/>
      <c r="EC63" s="56"/>
      <c r="ED63" s="56"/>
      <c r="EE63" s="56"/>
      <c r="EF63" s="56"/>
      <c r="EG63" s="56"/>
      <c r="EH63" s="56"/>
      <c r="EI63" s="56"/>
      <c r="EJ63" s="56"/>
      <c r="EK63" s="56"/>
      <c r="EL63" s="56"/>
      <c r="EM63" s="56"/>
      <c r="EN63" s="56"/>
      <c r="EO63" s="56"/>
      <c r="EP63" s="56"/>
      <c r="EQ63" s="56"/>
      <c r="ER63" s="56"/>
      <c r="ES63" s="56"/>
      <c r="ET63" s="56"/>
      <c r="EU63" s="56"/>
      <c r="EV63" s="56"/>
      <c r="EW63" s="56"/>
      <c r="EX63" s="56"/>
      <c r="EY63" s="56"/>
      <c r="EZ63" s="56"/>
      <c r="FA63" s="56"/>
      <c r="FB63" s="56"/>
      <c r="FC63" s="56"/>
      <c r="FD63" s="56"/>
      <c r="FE63" s="56"/>
      <c r="FF63" s="56"/>
      <c r="FG63" s="56"/>
      <c r="FH63" s="56"/>
      <c r="FI63" s="56"/>
      <c r="FJ63" s="56"/>
      <c r="FK63" s="56"/>
      <c r="FL63" s="56"/>
      <c r="FM63" s="56"/>
      <c r="FN63" s="56"/>
      <c r="FO63" s="56"/>
      <c r="FP63" s="56"/>
      <c r="FQ63" s="56"/>
      <c r="FR63" s="56"/>
      <c r="FS63" s="56"/>
      <c r="FT63" s="56"/>
      <c r="FU63" s="56"/>
      <c r="FV63" s="56"/>
      <c r="FW63" s="56"/>
      <c r="FX63" s="56"/>
      <c r="FY63" s="56"/>
      <c r="FZ63" s="56"/>
      <c r="GA63" s="56"/>
      <c r="GB63" s="56"/>
      <c r="GC63" s="56"/>
      <c r="GD63" s="56"/>
      <c r="GE63" s="56"/>
      <c r="GF63" s="56"/>
      <c r="GG63" s="56"/>
      <c r="GH63" s="56"/>
      <c r="GI63" s="56"/>
      <c r="GJ63" s="56"/>
      <c r="GK63" s="56"/>
      <c r="GL63" s="56"/>
      <c r="GM63" s="56"/>
      <c r="GN63" s="56"/>
      <c r="GO63" s="56"/>
      <c r="GP63" s="56"/>
      <c r="GQ63" s="56"/>
      <c r="GR63" s="56"/>
      <c r="GS63" s="56"/>
      <c r="GT63" s="56"/>
      <c r="GU63" s="56"/>
      <c r="GV63" s="56"/>
      <c r="GW63" s="56"/>
      <c r="GX63" s="56"/>
      <c r="GY63" s="56"/>
      <c r="GZ63" s="56"/>
      <c r="HA63" s="56"/>
      <c r="HB63" s="56"/>
      <c r="HC63" s="56"/>
      <c r="HD63" s="56"/>
      <c r="HE63" s="56"/>
      <c r="HF63" s="56"/>
      <c r="HG63" s="56"/>
      <c r="HH63" s="56"/>
      <c r="HI63" s="56"/>
      <c r="HJ63" s="56"/>
      <c r="HK63" s="56"/>
    </row>
    <row r="64" spans="1:219" ht="20.100000000000001"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BM64" s="56"/>
      <c r="BN64" s="56"/>
      <c r="BO64" s="56"/>
      <c r="BP64" s="56"/>
      <c r="BQ64" s="56"/>
      <c r="BR64" s="56"/>
      <c r="BS64" s="56"/>
      <c r="BT64" s="56"/>
      <c r="BU64" s="56"/>
      <c r="BV64" s="56"/>
      <c r="BW64" s="56"/>
      <c r="BX64" s="56"/>
      <c r="BY64" s="56"/>
      <c r="BZ64" s="56"/>
      <c r="CA64" s="56"/>
      <c r="CB64" s="56"/>
      <c r="CC64" s="56"/>
      <c r="CD64" s="56"/>
      <c r="CE64" s="56"/>
      <c r="CF64" s="56"/>
      <c r="CG64" s="56"/>
      <c r="CH64" s="56"/>
      <c r="CI64" s="56"/>
      <c r="CJ64" s="56"/>
      <c r="CK64" s="56"/>
      <c r="CL64" s="56"/>
      <c r="CM64" s="56"/>
      <c r="CN64" s="56"/>
      <c r="CO64" s="56"/>
      <c r="CP64" s="56"/>
      <c r="CQ64" s="56"/>
      <c r="CR64" s="56"/>
      <c r="CS64" s="56"/>
      <c r="CT64" s="56"/>
      <c r="CU64" s="56"/>
      <c r="CV64" s="56"/>
      <c r="CW64" s="56"/>
      <c r="CX64" s="56"/>
      <c r="CY64" s="56"/>
      <c r="CZ64" s="56"/>
      <c r="DA64" s="56"/>
      <c r="DB64" s="56"/>
      <c r="DC64" s="56"/>
      <c r="DD64" s="56"/>
      <c r="DE64" s="56"/>
      <c r="DF64" s="56"/>
      <c r="DG64" s="56"/>
      <c r="DH64" s="56"/>
      <c r="DI64" s="56"/>
      <c r="DJ64" s="56"/>
      <c r="DK64" s="56"/>
      <c r="DL64" s="56"/>
      <c r="DM64" s="56"/>
      <c r="DN64" s="56"/>
      <c r="DO64" s="56"/>
      <c r="DP64" s="56"/>
      <c r="DQ64" s="56"/>
      <c r="DR64" s="56"/>
      <c r="DS64" s="56"/>
      <c r="DT64" s="56"/>
      <c r="DU64" s="56"/>
      <c r="DV64" s="56"/>
      <c r="DW64" s="56"/>
      <c r="DX64" s="56"/>
      <c r="DY64" s="56"/>
      <c r="DZ64" s="56"/>
      <c r="EA64" s="56"/>
      <c r="EB64" s="56"/>
      <c r="EC64" s="56"/>
      <c r="ED64" s="56"/>
      <c r="EE64" s="56"/>
      <c r="EF64" s="56"/>
      <c r="EG64" s="56"/>
      <c r="EH64" s="56"/>
      <c r="EI64" s="56"/>
      <c r="EJ64" s="56"/>
      <c r="EK64" s="56"/>
      <c r="EL64" s="56"/>
      <c r="EM64" s="56"/>
      <c r="EN64" s="56"/>
      <c r="EO64" s="56"/>
      <c r="EP64" s="56"/>
      <c r="EQ64" s="56"/>
      <c r="ER64" s="56"/>
      <c r="ES64" s="56"/>
      <c r="ET64" s="56"/>
      <c r="EU64" s="56"/>
      <c r="EV64" s="56"/>
      <c r="EW64" s="56"/>
      <c r="EX64" s="56"/>
      <c r="EY64" s="56"/>
      <c r="EZ64" s="56"/>
      <c r="FA64" s="56"/>
      <c r="FB64" s="56"/>
      <c r="FC64" s="56"/>
      <c r="FD64" s="56"/>
      <c r="FE64" s="56"/>
      <c r="FF64" s="56"/>
      <c r="FG64" s="56"/>
      <c r="FH64" s="56"/>
      <c r="FI64" s="56"/>
      <c r="FJ64" s="56"/>
      <c r="FK64" s="56"/>
      <c r="FL64" s="56"/>
      <c r="FM64" s="56"/>
      <c r="FN64" s="56"/>
      <c r="FO64" s="56"/>
      <c r="FP64" s="56"/>
      <c r="FQ64" s="56"/>
      <c r="FR64" s="56"/>
      <c r="FS64" s="56"/>
      <c r="FT64" s="56"/>
      <c r="FU64" s="56"/>
      <c r="FV64" s="56"/>
      <c r="FW64" s="56"/>
      <c r="FX64" s="56"/>
      <c r="FY64" s="56"/>
      <c r="FZ64" s="56"/>
      <c r="GA64" s="56"/>
      <c r="GB64" s="56"/>
      <c r="GC64" s="56"/>
      <c r="GD64" s="56"/>
      <c r="GE64" s="56"/>
      <c r="GF64" s="56"/>
      <c r="GG64" s="56"/>
      <c r="GH64" s="56"/>
      <c r="GI64" s="56"/>
      <c r="GJ64" s="56"/>
      <c r="GK64" s="56"/>
      <c r="GL64" s="56"/>
      <c r="GM64" s="56"/>
      <c r="GN64" s="56"/>
      <c r="GO64" s="56"/>
      <c r="GP64" s="56"/>
      <c r="GQ64" s="56"/>
      <c r="GR64" s="56"/>
      <c r="GS64" s="56"/>
      <c r="GT64" s="56"/>
      <c r="GU64" s="56"/>
      <c r="GV64" s="56"/>
      <c r="GW64" s="56"/>
      <c r="GX64" s="56"/>
      <c r="GY64" s="56"/>
      <c r="GZ64" s="56"/>
      <c r="HA64" s="56"/>
      <c r="HB64" s="56"/>
      <c r="HC64" s="56"/>
      <c r="HD64" s="56"/>
      <c r="HE64" s="56"/>
      <c r="HF64" s="56"/>
      <c r="HG64" s="56"/>
      <c r="HH64" s="56"/>
      <c r="HI64" s="56"/>
      <c r="HJ64" s="56"/>
      <c r="HK64" s="56"/>
    </row>
    <row r="65" spans="1:219" ht="20.100000000000001"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BM65" s="56"/>
      <c r="BN65" s="56"/>
      <c r="BO65" s="56"/>
      <c r="BP65" s="56"/>
      <c r="BQ65" s="56"/>
      <c r="BR65" s="56"/>
      <c r="BS65" s="56"/>
      <c r="BT65" s="56"/>
      <c r="BU65" s="56"/>
      <c r="BV65" s="56"/>
      <c r="BW65" s="56"/>
      <c r="BX65" s="56"/>
      <c r="BY65" s="56"/>
      <c r="BZ65" s="56"/>
      <c r="CA65" s="56"/>
      <c r="CB65" s="56"/>
      <c r="CC65" s="56"/>
      <c r="CD65" s="56"/>
      <c r="CE65" s="56"/>
      <c r="CF65" s="56"/>
      <c r="CG65" s="56"/>
      <c r="CH65" s="56"/>
      <c r="CI65" s="56"/>
      <c r="CJ65" s="56"/>
      <c r="CK65" s="56"/>
      <c r="CL65" s="56"/>
      <c r="CM65" s="56"/>
      <c r="CN65" s="56"/>
      <c r="CO65" s="56"/>
      <c r="CP65" s="56"/>
      <c r="CQ65" s="56"/>
      <c r="CR65" s="56"/>
      <c r="CS65" s="56"/>
      <c r="CT65" s="56"/>
      <c r="CU65" s="56"/>
      <c r="CV65" s="56"/>
      <c r="CW65" s="56"/>
      <c r="CX65" s="56"/>
      <c r="CY65" s="56"/>
      <c r="CZ65" s="56"/>
      <c r="DA65" s="56"/>
      <c r="DB65" s="56"/>
      <c r="DC65" s="56"/>
      <c r="DD65" s="56"/>
      <c r="DE65" s="56"/>
      <c r="DF65" s="56"/>
      <c r="DG65" s="56"/>
      <c r="DH65" s="56"/>
      <c r="DI65" s="56"/>
      <c r="DJ65" s="56"/>
      <c r="DK65" s="56"/>
      <c r="DL65" s="56"/>
      <c r="DM65" s="56"/>
      <c r="DN65" s="56"/>
      <c r="DO65" s="56"/>
      <c r="DP65" s="56"/>
      <c r="DQ65" s="56"/>
      <c r="DR65" s="56"/>
      <c r="DS65" s="56"/>
      <c r="DT65" s="56"/>
      <c r="DU65" s="56"/>
      <c r="DV65" s="56"/>
      <c r="DW65" s="56"/>
      <c r="DX65" s="56"/>
      <c r="DY65" s="56"/>
      <c r="DZ65" s="56"/>
      <c r="EA65" s="56"/>
      <c r="EB65" s="56"/>
      <c r="EC65" s="56"/>
      <c r="ED65" s="56"/>
      <c r="EE65" s="56"/>
      <c r="EF65" s="56"/>
      <c r="EG65" s="56"/>
      <c r="EH65" s="56"/>
      <c r="EI65" s="56"/>
      <c r="EJ65" s="56"/>
      <c r="EK65" s="56"/>
      <c r="EL65" s="56"/>
      <c r="EM65" s="56"/>
      <c r="EN65" s="56"/>
      <c r="EO65" s="56"/>
      <c r="EP65" s="56"/>
      <c r="EQ65" s="56"/>
      <c r="ER65" s="56"/>
      <c r="ES65" s="56"/>
      <c r="ET65" s="56"/>
      <c r="EU65" s="56"/>
      <c r="EV65" s="56"/>
      <c r="EW65" s="56"/>
      <c r="EX65" s="56"/>
      <c r="EY65" s="56"/>
      <c r="EZ65" s="56"/>
      <c r="FA65" s="56"/>
      <c r="FB65" s="56"/>
      <c r="FC65" s="56"/>
      <c r="FD65" s="56"/>
      <c r="FE65" s="56"/>
      <c r="FF65" s="56"/>
      <c r="FG65" s="56"/>
      <c r="FH65" s="56"/>
      <c r="FI65" s="56"/>
      <c r="FJ65" s="56"/>
      <c r="FK65" s="56"/>
      <c r="FL65" s="56"/>
      <c r="FM65" s="56"/>
      <c r="FN65" s="56"/>
      <c r="FO65" s="56"/>
      <c r="FP65" s="56"/>
      <c r="FQ65" s="56"/>
      <c r="FR65" s="56"/>
      <c r="FS65" s="56"/>
      <c r="FT65" s="56"/>
      <c r="FU65" s="56"/>
      <c r="FV65" s="56"/>
      <c r="FW65" s="56"/>
      <c r="FX65" s="56"/>
      <c r="FY65" s="56"/>
      <c r="FZ65" s="56"/>
      <c r="GA65" s="56"/>
      <c r="GB65" s="56"/>
      <c r="GC65" s="56"/>
      <c r="GD65" s="56"/>
      <c r="GE65" s="56"/>
      <c r="GF65" s="56"/>
      <c r="GG65" s="56"/>
      <c r="GH65" s="56"/>
      <c r="GI65" s="56"/>
      <c r="GJ65" s="56"/>
      <c r="GK65" s="56"/>
      <c r="GL65" s="56"/>
      <c r="GM65" s="56"/>
      <c r="GN65" s="56"/>
      <c r="GO65" s="56"/>
      <c r="GP65" s="56"/>
      <c r="GQ65" s="56"/>
      <c r="GR65" s="56"/>
      <c r="GS65" s="56"/>
      <c r="GT65" s="56"/>
      <c r="GU65" s="56"/>
      <c r="GV65" s="56"/>
      <c r="GW65" s="56"/>
      <c r="GX65" s="56"/>
      <c r="GY65" s="56"/>
      <c r="GZ65" s="56"/>
      <c r="HA65" s="56"/>
      <c r="HB65" s="56"/>
      <c r="HC65" s="56"/>
      <c r="HD65" s="56"/>
      <c r="HE65" s="56"/>
      <c r="HF65" s="56"/>
      <c r="HG65" s="56"/>
      <c r="HH65" s="56"/>
      <c r="HI65" s="56"/>
      <c r="HJ65" s="56"/>
      <c r="HK65" s="56"/>
    </row>
    <row r="66" spans="1:219" ht="20.100000000000001"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56"/>
      <c r="BX66" s="56"/>
      <c r="BY66" s="56"/>
      <c r="BZ66" s="56"/>
      <c r="CA66" s="56"/>
      <c r="CB66" s="56"/>
      <c r="CC66" s="56"/>
      <c r="CD66" s="56"/>
      <c r="CE66" s="56"/>
      <c r="CF66" s="56"/>
      <c r="CG66" s="56"/>
      <c r="CH66" s="56"/>
      <c r="CI66" s="56"/>
      <c r="CJ66" s="56"/>
      <c r="CK66" s="56"/>
      <c r="CL66" s="56"/>
      <c r="CM66" s="56"/>
      <c r="CN66" s="56"/>
      <c r="CO66" s="56"/>
      <c r="CP66" s="56"/>
      <c r="CQ66" s="56"/>
      <c r="CR66" s="56"/>
      <c r="CS66" s="56"/>
      <c r="CT66" s="56"/>
      <c r="CU66" s="56"/>
      <c r="CV66" s="56"/>
      <c r="CW66" s="56"/>
      <c r="CX66" s="56"/>
      <c r="CY66" s="56"/>
      <c r="CZ66" s="56"/>
      <c r="DA66" s="56"/>
      <c r="DB66" s="56"/>
      <c r="DC66" s="56"/>
      <c r="DD66" s="56"/>
      <c r="DE66" s="56"/>
      <c r="DF66" s="56"/>
      <c r="DG66" s="56"/>
      <c r="DH66" s="56"/>
      <c r="DI66" s="56"/>
      <c r="DJ66" s="56"/>
      <c r="DK66" s="56"/>
      <c r="DL66" s="56"/>
      <c r="DM66" s="56"/>
      <c r="DN66" s="56"/>
      <c r="DO66" s="56"/>
      <c r="DP66" s="56"/>
      <c r="DQ66" s="56"/>
      <c r="DR66" s="56"/>
      <c r="DS66" s="56"/>
      <c r="DT66" s="56"/>
      <c r="DU66" s="56"/>
      <c r="DV66" s="56"/>
      <c r="DW66" s="56"/>
      <c r="DX66" s="56"/>
      <c r="DY66" s="56"/>
      <c r="DZ66" s="56"/>
      <c r="EA66" s="56"/>
      <c r="EB66" s="56"/>
      <c r="EC66" s="56"/>
      <c r="ED66" s="56"/>
      <c r="EE66" s="56"/>
      <c r="EF66" s="56"/>
      <c r="EG66" s="56"/>
      <c r="EH66" s="56"/>
      <c r="EI66" s="56"/>
      <c r="EJ66" s="56"/>
      <c r="EK66" s="56"/>
      <c r="EL66" s="56"/>
      <c r="EM66" s="56"/>
      <c r="EN66" s="56"/>
      <c r="EO66" s="56"/>
      <c r="EP66" s="56"/>
      <c r="EQ66" s="56"/>
      <c r="ER66" s="56"/>
      <c r="ES66" s="56"/>
      <c r="ET66" s="56"/>
      <c r="EU66" s="56"/>
      <c r="EV66" s="56"/>
      <c r="EW66" s="56"/>
      <c r="EX66" s="56"/>
      <c r="EY66" s="56"/>
      <c r="EZ66" s="56"/>
      <c r="FA66" s="56"/>
      <c r="FB66" s="56"/>
      <c r="FC66" s="56"/>
      <c r="FD66" s="56"/>
      <c r="FE66" s="56"/>
      <c r="FF66" s="56"/>
      <c r="FG66" s="56"/>
      <c r="FH66" s="56"/>
      <c r="FI66" s="56"/>
      <c r="FJ66" s="56"/>
      <c r="FK66" s="56"/>
      <c r="FL66" s="56"/>
      <c r="FM66" s="56"/>
      <c r="FN66" s="56"/>
      <c r="FO66" s="56"/>
      <c r="FP66" s="56"/>
      <c r="FQ66" s="56"/>
      <c r="FR66" s="56"/>
      <c r="FS66" s="56"/>
      <c r="FT66" s="56"/>
      <c r="FU66" s="56"/>
      <c r="FV66" s="56"/>
      <c r="FW66" s="56"/>
      <c r="FX66" s="56"/>
      <c r="FY66" s="56"/>
      <c r="FZ66" s="56"/>
      <c r="GA66" s="56"/>
      <c r="GB66" s="56"/>
      <c r="GC66" s="56"/>
      <c r="GD66" s="56"/>
      <c r="GE66" s="56"/>
      <c r="GF66" s="56"/>
      <c r="GG66" s="56"/>
      <c r="GH66" s="56"/>
      <c r="GI66" s="56"/>
      <c r="GJ66" s="56"/>
      <c r="GK66" s="56"/>
      <c r="GL66" s="56"/>
      <c r="GM66" s="56"/>
      <c r="GN66" s="56"/>
      <c r="GO66" s="56"/>
      <c r="GP66" s="56"/>
      <c r="GQ66" s="56"/>
      <c r="GR66" s="56"/>
      <c r="GS66" s="56"/>
      <c r="GT66" s="56"/>
      <c r="GU66" s="56"/>
      <c r="GV66" s="56"/>
      <c r="GW66" s="56"/>
      <c r="GX66" s="56"/>
      <c r="GY66" s="56"/>
      <c r="GZ66" s="56"/>
      <c r="HA66" s="56"/>
      <c r="HB66" s="56"/>
      <c r="HC66" s="56"/>
      <c r="HD66" s="56"/>
      <c r="HE66" s="56"/>
      <c r="HF66" s="56"/>
      <c r="HG66" s="56"/>
      <c r="HH66" s="56"/>
      <c r="HI66" s="56"/>
      <c r="HJ66" s="56"/>
      <c r="HK66" s="56"/>
    </row>
    <row r="67" spans="1:219" ht="20.100000000000001"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c r="CJ67" s="56"/>
      <c r="CK67" s="56"/>
      <c r="CL67" s="56"/>
      <c r="CM67" s="56"/>
      <c r="CN67" s="56"/>
      <c r="CO67" s="56"/>
      <c r="CP67" s="56"/>
      <c r="CQ67" s="56"/>
      <c r="CR67" s="56"/>
      <c r="CS67" s="56"/>
      <c r="CT67" s="56"/>
      <c r="CU67" s="56"/>
      <c r="CV67" s="56"/>
      <c r="CW67" s="56"/>
      <c r="CX67" s="56"/>
      <c r="CY67" s="56"/>
      <c r="CZ67" s="56"/>
      <c r="DA67" s="56"/>
      <c r="DB67" s="56"/>
      <c r="DC67" s="56"/>
      <c r="DD67" s="56"/>
      <c r="DE67" s="56"/>
      <c r="DF67" s="56"/>
      <c r="DG67" s="56"/>
      <c r="DH67" s="56"/>
      <c r="DI67" s="56"/>
      <c r="DJ67" s="56"/>
      <c r="DK67" s="56"/>
      <c r="DL67" s="56"/>
      <c r="DM67" s="56"/>
      <c r="DN67" s="56"/>
      <c r="DO67" s="56"/>
      <c r="DP67" s="56"/>
      <c r="DQ67" s="56"/>
      <c r="DR67" s="56"/>
      <c r="DS67" s="56"/>
      <c r="DT67" s="56"/>
      <c r="DU67" s="56"/>
      <c r="DV67" s="56"/>
      <c r="DW67" s="56"/>
      <c r="DX67" s="56"/>
      <c r="DY67" s="56"/>
      <c r="DZ67" s="56"/>
      <c r="EA67" s="56"/>
      <c r="EB67" s="56"/>
      <c r="EC67" s="56"/>
      <c r="ED67" s="56"/>
      <c r="EE67" s="56"/>
      <c r="EF67" s="56"/>
      <c r="EG67" s="56"/>
      <c r="EH67" s="56"/>
      <c r="EI67" s="56"/>
      <c r="EJ67" s="56"/>
      <c r="EK67" s="56"/>
      <c r="EL67" s="56"/>
      <c r="EM67" s="56"/>
      <c r="EN67" s="56"/>
      <c r="EO67" s="56"/>
      <c r="EP67" s="56"/>
      <c r="EQ67" s="56"/>
      <c r="ER67" s="56"/>
      <c r="ES67" s="56"/>
      <c r="ET67" s="56"/>
      <c r="EU67" s="56"/>
      <c r="EV67" s="56"/>
      <c r="EW67" s="56"/>
      <c r="EX67" s="56"/>
      <c r="EY67" s="56"/>
      <c r="EZ67" s="56"/>
      <c r="FA67" s="56"/>
      <c r="FB67" s="56"/>
      <c r="FC67" s="56"/>
      <c r="FD67" s="56"/>
      <c r="FE67" s="56"/>
      <c r="FF67" s="56"/>
      <c r="FG67" s="56"/>
      <c r="FH67" s="56"/>
      <c r="FI67" s="56"/>
      <c r="FJ67" s="56"/>
      <c r="FK67" s="56"/>
      <c r="FL67" s="56"/>
      <c r="FM67" s="56"/>
      <c r="FN67" s="56"/>
      <c r="FO67" s="56"/>
      <c r="FP67" s="56"/>
      <c r="FQ67" s="56"/>
      <c r="FR67" s="56"/>
      <c r="FS67" s="56"/>
      <c r="FT67" s="56"/>
      <c r="FU67" s="56"/>
      <c r="FV67" s="56"/>
      <c r="FW67" s="56"/>
      <c r="FX67" s="56"/>
      <c r="FY67" s="56"/>
      <c r="FZ67" s="56"/>
      <c r="GA67" s="56"/>
      <c r="GB67" s="56"/>
      <c r="GC67" s="56"/>
      <c r="GD67" s="56"/>
      <c r="GE67" s="56"/>
      <c r="GF67" s="56"/>
      <c r="GG67" s="56"/>
      <c r="GH67" s="56"/>
      <c r="GI67" s="56"/>
      <c r="GJ67" s="56"/>
      <c r="GK67" s="56"/>
      <c r="GL67" s="56"/>
      <c r="GM67" s="56"/>
      <c r="GN67" s="56"/>
      <c r="GO67" s="56"/>
      <c r="GP67" s="56"/>
      <c r="GQ67" s="56"/>
      <c r="GR67" s="56"/>
      <c r="GS67" s="56"/>
      <c r="GT67" s="56"/>
      <c r="GU67" s="56"/>
      <c r="GV67" s="56"/>
      <c r="GW67" s="56"/>
      <c r="GX67" s="56"/>
      <c r="GY67" s="56"/>
      <c r="GZ67" s="56"/>
      <c r="HA67" s="56"/>
      <c r="HB67" s="56"/>
      <c r="HC67" s="56"/>
      <c r="HD67" s="56"/>
      <c r="HE67" s="56"/>
      <c r="HF67" s="56"/>
      <c r="HG67" s="56"/>
      <c r="HH67" s="56"/>
      <c r="HI67" s="56"/>
      <c r="HJ67" s="56"/>
      <c r="HK67" s="56"/>
    </row>
    <row r="68" spans="1:219" ht="20.100000000000001"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56"/>
      <c r="BW68" s="56"/>
      <c r="BX68" s="56"/>
      <c r="BY68" s="56"/>
      <c r="BZ68" s="56"/>
      <c r="CA68" s="56"/>
      <c r="CB68" s="56"/>
      <c r="CC68" s="56"/>
      <c r="CD68" s="56"/>
      <c r="CE68" s="56"/>
      <c r="CF68" s="56"/>
      <c r="CG68" s="56"/>
      <c r="CH68" s="56"/>
      <c r="CI68" s="56"/>
      <c r="CJ68" s="56"/>
      <c r="CK68" s="56"/>
      <c r="CL68" s="56"/>
      <c r="CM68" s="56"/>
      <c r="CN68" s="56"/>
      <c r="CO68" s="56"/>
      <c r="CP68" s="56"/>
      <c r="CQ68" s="56"/>
      <c r="CR68" s="56"/>
      <c r="CS68" s="56"/>
      <c r="CT68" s="56"/>
      <c r="CU68" s="56"/>
      <c r="CV68" s="56"/>
      <c r="CW68" s="56"/>
      <c r="CX68" s="56"/>
      <c r="CY68" s="56"/>
      <c r="CZ68" s="56"/>
      <c r="DA68" s="56"/>
      <c r="DB68" s="56"/>
      <c r="DC68" s="56"/>
      <c r="DD68" s="56"/>
      <c r="DE68" s="56"/>
      <c r="DF68" s="56"/>
      <c r="DG68" s="56"/>
      <c r="DH68" s="56"/>
      <c r="DI68" s="56"/>
      <c r="DJ68" s="56"/>
      <c r="DK68" s="56"/>
      <c r="DL68" s="56"/>
      <c r="DM68" s="56"/>
      <c r="DN68" s="56"/>
      <c r="DO68" s="56"/>
      <c r="DP68" s="56"/>
      <c r="DQ68" s="56"/>
      <c r="DR68" s="56"/>
      <c r="DS68" s="56"/>
      <c r="DT68" s="56"/>
      <c r="DU68" s="56"/>
      <c r="DV68" s="56"/>
      <c r="DW68" s="56"/>
      <c r="DX68" s="56"/>
      <c r="DY68" s="56"/>
      <c r="DZ68" s="56"/>
      <c r="EA68" s="56"/>
      <c r="EB68" s="56"/>
      <c r="EC68" s="56"/>
      <c r="ED68" s="56"/>
      <c r="EE68" s="56"/>
      <c r="EF68" s="56"/>
      <c r="EG68" s="56"/>
      <c r="EH68" s="56"/>
      <c r="EI68" s="56"/>
      <c r="EJ68" s="56"/>
      <c r="EK68" s="56"/>
      <c r="EL68" s="56"/>
      <c r="EM68" s="56"/>
      <c r="EN68" s="56"/>
      <c r="EO68" s="56"/>
      <c r="EP68" s="56"/>
      <c r="EQ68" s="56"/>
      <c r="ER68" s="56"/>
      <c r="ES68" s="56"/>
      <c r="ET68" s="56"/>
      <c r="EU68" s="56"/>
      <c r="EV68" s="56"/>
      <c r="EW68" s="56"/>
      <c r="EX68" s="56"/>
      <c r="EY68" s="56"/>
      <c r="EZ68" s="56"/>
      <c r="FA68" s="56"/>
      <c r="FB68" s="56"/>
      <c r="FC68" s="56"/>
      <c r="FD68" s="56"/>
      <c r="FE68" s="56"/>
      <c r="FF68" s="56"/>
      <c r="FG68" s="56"/>
      <c r="FH68" s="56"/>
      <c r="FI68" s="56"/>
      <c r="FJ68" s="56"/>
      <c r="FK68" s="56"/>
      <c r="FL68" s="56"/>
      <c r="FM68" s="56"/>
      <c r="FN68" s="56"/>
      <c r="FO68" s="56"/>
      <c r="FP68" s="56"/>
      <c r="FQ68" s="56"/>
      <c r="FR68" s="56"/>
      <c r="FS68" s="56"/>
      <c r="FT68" s="56"/>
      <c r="FU68" s="56"/>
      <c r="FV68" s="56"/>
      <c r="FW68" s="56"/>
      <c r="FX68" s="56"/>
      <c r="FY68" s="56"/>
      <c r="FZ68" s="56"/>
      <c r="GA68" s="56"/>
      <c r="GB68" s="56"/>
      <c r="GC68" s="56"/>
      <c r="GD68" s="56"/>
      <c r="GE68" s="56"/>
      <c r="GF68" s="56"/>
      <c r="GG68" s="56"/>
      <c r="GH68" s="56"/>
      <c r="GI68" s="56"/>
      <c r="GJ68" s="56"/>
      <c r="GK68" s="56"/>
      <c r="GL68" s="56"/>
      <c r="GM68" s="56"/>
      <c r="GN68" s="56"/>
      <c r="GO68" s="56"/>
      <c r="GP68" s="56"/>
      <c r="GQ68" s="56"/>
      <c r="GR68" s="56"/>
      <c r="GS68" s="56"/>
      <c r="GT68" s="56"/>
      <c r="GU68" s="56"/>
      <c r="GV68" s="56"/>
      <c r="GW68" s="56"/>
      <c r="GX68" s="56"/>
      <c r="GY68" s="56"/>
      <c r="GZ68" s="56"/>
      <c r="HA68" s="56"/>
      <c r="HB68" s="56"/>
      <c r="HC68" s="56"/>
      <c r="HD68" s="56"/>
      <c r="HE68" s="56"/>
      <c r="HF68" s="56"/>
      <c r="HG68" s="56"/>
      <c r="HH68" s="56"/>
      <c r="HI68" s="56"/>
      <c r="HJ68" s="56"/>
      <c r="HK68" s="56"/>
    </row>
    <row r="69" spans="1:219" ht="20.100000000000001"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6"/>
      <c r="DD69" s="56"/>
      <c r="DE69" s="56"/>
      <c r="DF69" s="56"/>
      <c r="DG69" s="56"/>
      <c r="DH69" s="56"/>
      <c r="DI69" s="56"/>
      <c r="DJ69" s="56"/>
      <c r="DK69" s="56"/>
      <c r="DL69" s="56"/>
      <c r="DM69" s="56"/>
      <c r="DN69" s="56"/>
      <c r="DO69" s="56"/>
      <c r="DP69" s="56"/>
      <c r="DQ69" s="56"/>
      <c r="DR69" s="56"/>
      <c r="DS69" s="56"/>
      <c r="DT69" s="56"/>
      <c r="DU69" s="56"/>
      <c r="DV69" s="56"/>
      <c r="DW69" s="56"/>
      <c r="DX69" s="56"/>
      <c r="DY69" s="56"/>
      <c r="DZ69" s="56"/>
      <c r="EA69" s="56"/>
      <c r="EB69" s="56"/>
      <c r="EC69" s="56"/>
      <c r="ED69" s="56"/>
      <c r="EE69" s="56"/>
      <c r="EF69" s="56"/>
      <c r="EG69" s="56"/>
      <c r="EH69" s="56"/>
      <c r="EI69" s="56"/>
      <c r="EJ69" s="56"/>
      <c r="EK69" s="56"/>
      <c r="EL69" s="56"/>
      <c r="EM69" s="56"/>
      <c r="EN69" s="56"/>
      <c r="EO69" s="56"/>
      <c r="EP69" s="56"/>
      <c r="EQ69" s="56"/>
      <c r="ER69" s="56"/>
      <c r="ES69" s="56"/>
      <c r="ET69" s="56"/>
      <c r="EU69" s="56"/>
      <c r="EV69" s="56"/>
      <c r="EW69" s="56"/>
      <c r="EX69" s="56"/>
      <c r="EY69" s="56"/>
      <c r="EZ69" s="56"/>
      <c r="FA69" s="56"/>
      <c r="FB69" s="56"/>
      <c r="FC69" s="56"/>
      <c r="FD69" s="56"/>
      <c r="FE69" s="56"/>
      <c r="FF69" s="56"/>
      <c r="FG69" s="56"/>
      <c r="FH69" s="56"/>
      <c r="FI69" s="56"/>
      <c r="FJ69" s="56"/>
      <c r="FK69" s="56"/>
      <c r="FL69" s="56"/>
      <c r="FM69" s="56"/>
      <c r="FN69" s="56"/>
      <c r="FO69" s="56"/>
      <c r="FP69" s="56"/>
      <c r="FQ69" s="56"/>
      <c r="FR69" s="56"/>
      <c r="FS69" s="56"/>
      <c r="FT69" s="56"/>
      <c r="FU69" s="56"/>
      <c r="FV69" s="56"/>
      <c r="FW69" s="56"/>
      <c r="FX69" s="56"/>
      <c r="FY69" s="56"/>
      <c r="FZ69" s="56"/>
      <c r="GA69" s="56"/>
      <c r="GB69" s="56"/>
      <c r="GC69" s="56"/>
      <c r="GD69" s="56"/>
      <c r="GE69" s="56"/>
      <c r="GF69" s="56"/>
      <c r="GG69" s="56"/>
      <c r="GH69" s="56"/>
      <c r="GI69" s="56"/>
      <c r="GJ69" s="56"/>
      <c r="GK69" s="56"/>
      <c r="GL69" s="56"/>
      <c r="GM69" s="56"/>
      <c r="GN69" s="56"/>
      <c r="GO69" s="56"/>
      <c r="GP69" s="56"/>
      <c r="GQ69" s="56"/>
      <c r="GR69" s="56"/>
      <c r="GS69" s="56"/>
      <c r="GT69" s="56"/>
      <c r="GU69" s="56"/>
      <c r="GV69" s="56"/>
      <c r="GW69" s="56"/>
      <c r="GX69" s="56"/>
      <c r="GY69" s="56"/>
      <c r="GZ69" s="56"/>
      <c r="HA69" s="56"/>
      <c r="HB69" s="56"/>
      <c r="HC69" s="56"/>
      <c r="HD69" s="56"/>
      <c r="HE69" s="56"/>
      <c r="HF69" s="56"/>
      <c r="HG69" s="56"/>
      <c r="HH69" s="56"/>
      <c r="HI69" s="56"/>
      <c r="HJ69" s="56"/>
      <c r="HK69" s="56"/>
    </row>
    <row r="70" spans="1:219" ht="20.100000000000001"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c r="BM70" s="56"/>
      <c r="BN70" s="56"/>
      <c r="BO70" s="56"/>
      <c r="BP70" s="56"/>
      <c r="BQ70" s="56"/>
      <c r="BR70" s="56"/>
      <c r="BS70" s="56"/>
      <c r="BT70" s="56"/>
      <c r="BU70" s="56"/>
      <c r="BV70" s="56"/>
      <c r="BW70" s="56"/>
      <c r="BX70" s="56"/>
      <c r="BY70" s="56"/>
      <c r="BZ70" s="56"/>
      <c r="CA70" s="56"/>
      <c r="CB70" s="56"/>
      <c r="CC70" s="56"/>
      <c r="CD70" s="56"/>
      <c r="CE70" s="56"/>
      <c r="CF70" s="56"/>
      <c r="CG70" s="56"/>
      <c r="CH70" s="56"/>
      <c r="CI70" s="56"/>
      <c r="CJ70" s="56"/>
      <c r="CK70" s="56"/>
      <c r="CL70" s="56"/>
      <c r="CM70" s="56"/>
      <c r="CN70" s="56"/>
      <c r="CO70" s="56"/>
      <c r="CP70" s="56"/>
      <c r="CQ70" s="56"/>
      <c r="CR70" s="56"/>
      <c r="CS70" s="56"/>
      <c r="CT70" s="56"/>
      <c r="CU70" s="56"/>
      <c r="CV70" s="56"/>
      <c r="CW70" s="56"/>
      <c r="CX70" s="56"/>
      <c r="CY70" s="56"/>
      <c r="CZ70" s="56"/>
      <c r="DA70" s="56"/>
      <c r="DB70" s="56"/>
      <c r="DC70" s="56"/>
      <c r="DD70" s="56"/>
      <c r="DE70" s="56"/>
      <c r="DF70" s="56"/>
      <c r="DG70" s="56"/>
      <c r="DH70" s="56"/>
      <c r="DI70" s="56"/>
      <c r="DJ70" s="56"/>
      <c r="DK70" s="56"/>
      <c r="DL70" s="56"/>
      <c r="DM70" s="56"/>
      <c r="DN70" s="56"/>
      <c r="DO70" s="56"/>
      <c r="DP70" s="56"/>
      <c r="DQ70" s="56"/>
      <c r="DR70" s="56"/>
      <c r="DS70" s="56"/>
      <c r="DT70" s="56"/>
      <c r="DU70" s="56"/>
      <c r="DV70" s="56"/>
      <c r="DW70" s="56"/>
      <c r="DX70" s="56"/>
      <c r="DY70" s="56"/>
      <c r="DZ70" s="56"/>
      <c r="EA70" s="56"/>
      <c r="EB70" s="56"/>
      <c r="EC70" s="56"/>
      <c r="ED70" s="56"/>
      <c r="EE70" s="56"/>
      <c r="EF70" s="56"/>
      <c r="EG70" s="56"/>
      <c r="EH70" s="56"/>
      <c r="EI70" s="56"/>
      <c r="EJ70" s="56"/>
      <c r="EK70" s="56"/>
      <c r="EL70" s="56"/>
      <c r="EM70" s="56"/>
      <c r="EN70" s="56"/>
      <c r="EO70" s="56"/>
      <c r="EP70" s="56"/>
      <c r="EQ70" s="56"/>
      <c r="ER70" s="56"/>
      <c r="ES70" s="56"/>
      <c r="ET70" s="56"/>
      <c r="EU70" s="56"/>
      <c r="EV70" s="56"/>
      <c r="EW70" s="56"/>
      <c r="EX70" s="56"/>
      <c r="EY70" s="56"/>
      <c r="EZ70" s="56"/>
      <c r="FA70" s="56"/>
      <c r="FB70" s="56"/>
      <c r="FC70" s="56"/>
      <c r="FD70" s="56"/>
      <c r="FE70" s="56"/>
      <c r="FF70" s="56"/>
      <c r="FG70" s="56"/>
      <c r="FH70" s="56"/>
      <c r="FI70" s="56"/>
      <c r="FJ70" s="56"/>
      <c r="FK70" s="56"/>
      <c r="FL70" s="56"/>
      <c r="FM70" s="56"/>
      <c r="FN70" s="56"/>
      <c r="FO70" s="56"/>
      <c r="FP70" s="56"/>
      <c r="FQ70" s="56"/>
      <c r="FR70" s="56"/>
      <c r="FS70" s="56"/>
      <c r="FT70" s="56"/>
      <c r="FU70" s="56"/>
      <c r="FV70" s="56"/>
      <c r="FW70" s="56"/>
      <c r="FX70" s="56"/>
      <c r="FY70" s="56"/>
      <c r="FZ70" s="56"/>
      <c r="GA70" s="56"/>
      <c r="GB70" s="56"/>
      <c r="GC70" s="56"/>
      <c r="GD70" s="56"/>
      <c r="GE70" s="56"/>
      <c r="GF70" s="56"/>
      <c r="GG70" s="56"/>
      <c r="GH70" s="56"/>
      <c r="GI70" s="56"/>
      <c r="GJ70" s="56"/>
      <c r="GK70" s="56"/>
      <c r="GL70" s="56"/>
      <c r="GM70" s="56"/>
      <c r="GN70" s="56"/>
      <c r="GO70" s="56"/>
      <c r="GP70" s="56"/>
      <c r="GQ70" s="56"/>
      <c r="GR70" s="56"/>
      <c r="GS70" s="56"/>
      <c r="GT70" s="56"/>
      <c r="GU70" s="56"/>
      <c r="GV70" s="56"/>
      <c r="GW70" s="56"/>
      <c r="GX70" s="56"/>
      <c r="GY70" s="56"/>
      <c r="GZ70" s="56"/>
      <c r="HA70" s="56"/>
      <c r="HB70" s="56"/>
      <c r="HC70" s="56"/>
      <c r="HD70" s="56"/>
      <c r="HE70" s="56"/>
      <c r="HF70" s="56"/>
      <c r="HG70" s="56"/>
      <c r="HH70" s="56"/>
      <c r="HI70" s="56"/>
      <c r="HJ70" s="56"/>
      <c r="HK70" s="56"/>
    </row>
    <row r="71" spans="1:219" ht="20.100000000000001"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c r="BM71" s="56"/>
      <c r="BN71" s="56"/>
      <c r="BO71" s="56"/>
      <c r="BP71" s="56"/>
      <c r="BQ71" s="56"/>
      <c r="BR71" s="56"/>
      <c r="BS71" s="56"/>
      <c r="BT71" s="56"/>
      <c r="BU71" s="56"/>
      <c r="BV71" s="56"/>
      <c r="BW71" s="56"/>
      <c r="BX71" s="56"/>
      <c r="BY71" s="56"/>
      <c r="BZ71" s="56"/>
      <c r="CA71" s="56"/>
      <c r="CB71" s="56"/>
      <c r="CC71" s="56"/>
      <c r="CD71" s="56"/>
      <c r="CE71" s="56"/>
      <c r="CF71" s="56"/>
      <c r="CG71" s="56"/>
      <c r="CH71" s="56"/>
      <c r="CI71" s="56"/>
      <c r="CJ71" s="56"/>
      <c r="CK71" s="56"/>
      <c r="CL71" s="56"/>
      <c r="CM71" s="56"/>
      <c r="CN71" s="56"/>
      <c r="CO71" s="56"/>
      <c r="CP71" s="56"/>
      <c r="CQ71" s="56"/>
      <c r="CR71" s="56"/>
      <c r="CS71" s="56"/>
      <c r="CT71" s="56"/>
      <c r="CU71" s="56"/>
      <c r="CV71" s="56"/>
      <c r="CW71" s="56"/>
      <c r="CX71" s="56"/>
      <c r="CY71" s="56"/>
      <c r="CZ71" s="56"/>
      <c r="DA71" s="56"/>
      <c r="DB71" s="56"/>
      <c r="DC71" s="56"/>
      <c r="DD71" s="56"/>
      <c r="DE71" s="56"/>
      <c r="DF71" s="56"/>
      <c r="DG71" s="56"/>
      <c r="DH71" s="56"/>
      <c r="DI71" s="56"/>
      <c r="DJ71" s="56"/>
      <c r="DK71" s="56"/>
      <c r="DL71" s="56"/>
      <c r="DM71" s="56"/>
      <c r="DN71" s="56"/>
      <c r="DO71" s="56"/>
      <c r="DP71" s="56"/>
      <c r="DQ71" s="56"/>
      <c r="DR71" s="56"/>
      <c r="DS71" s="56"/>
      <c r="DT71" s="56"/>
      <c r="DU71" s="56"/>
      <c r="DV71" s="56"/>
      <c r="DW71" s="56"/>
      <c r="DX71" s="56"/>
      <c r="DY71" s="56"/>
      <c r="DZ71" s="56"/>
      <c r="EA71" s="56"/>
      <c r="EB71" s="56"/>
      <c r="EC71" s="56"/>
      <c r="ED71" s="56"/>
      <c r="EE71" s="56"/>
      <c r="EF71" s="56"/>
      <c r="EG71" s="56"/>
      <c r="EH71" s="56"/>
      <c r="EI71" s="56"/>
      <c r="EJ71" s="56"/>
      <c r="EK71" s="56"/>
      <c r="EL71" s="56"/>
      <c r="EM71" s="56"/>
      <c r="EN71" s="56"/>
      <c r="EO71" s="56"/>
      <c r="EP71" s="56"/>
      <c r="EQ71" s="56"/>
      <c r="ER71" s="56"/>
      <c r="ES71" s="56"/>
      <c r="ET71" s="56"/>
      <c r="EU71" s="56"/>
      <c r="EV71" s="56"/>
      <c r="EW71" s="56"/>
      <c r="EX71" s="56"/>
      <c r="EY71" s="56"/>
      <c r="EZ71" s="56"/>
      <c r="FA71" s="56"/>
      <c r="FB71" s="56"/>
      <c r="FC71" s="56"/>
      <c r="FD71" s="56"/>
      <c r="FE71" s="56"/>
      <c r="FF71" s="56"/>
      <c r="FG71" s="56"/>
      <c r="FH71" s="56"/>
      <c r="FI71" s="56"/>
      <c r="FJ71" s="56"/>
      <c r="FK71" s="56"/>
      <c r="FL71" s="56"/>
      <c r="FM71" s="56"/>
      <c r="FN71" s="56"/>
      <c r="FO71" s="56"/>
      <c r="FP71" s="56"/>
      <c r="FQ71" s="56"/>
      <c r="FR71" s="56"/>
      <c r="FS71" s="56"/>
      <c r="FT71" s="56"/>
      <c r="FU71" s="56"/>
      <c r="FV71" s="56"/>
      <c r="FW71" s="56"/>
      <c r="FX71" s="56"/>
      <c r="FY71" s="56"/>
      <c r="FZ71" s="56"/>
      <c r="GA71" s="56"/>
      <c r="GB71" s="56"/>
      <c r="GC71" s="56"/>
      <c r="GD71" s="56"/>
      <c r="GE71" s="56"/>
      <c r="GF71" s="56"/>
      <c r="GG71" s="56"/>
      <c r="GH71" s="56"/>
      <c r="GI71" s="56"/>
      <c r="GJ71" s="56"/>
      <c r="GK71" s="56"/>
      <c r="GL71" s="56"/>
      <c r="GM71" s="56"/>
      <c r="GN71" s="56"/>
      <c r="GO71" s="56"/>
      <c r="GP71" s="56"/>
      <c r="GQ71" s="56"/>
      <c r="GR71" s="56"/>
      <c r="GS71" s="56"/>
      <c r="GT71" s="56"/>
      <c r="GU71" s="56"/>
      <c r="GV71" s="56"/>
      <c r="GW71" s="56"/>
      <c r="GX71" s="56"/>
      <c r="GY71" s="56"/>
      <c r="GZ71" s="56"/>
      <c r="HA71" s="56"/>
      <c r="HB71" s="56"/>
      <c r="HC71" s="56"/>
      <c r="HD71" s="56"/>
      <c r="HE71" s="56"/>
      <c r="HF71" s="56"/>
      <c r="HG71" s="56"/>
      <c r="HH71" s="56"/>
      <c r="HI71" s="56"/>
      <c r="HJ71" s="56"/>
      <c r="HK71" s="56"/>
    </row>
    <row r="72" spans="1:219" ht="20.100000000000001"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c r="BM72" s="56"/>
      <c r="BN72" s="56"/>
      <c r="BO72" s="56"/>
      <c r="BP72" s="56"/>
      <c r="BQ72" s="56"/>
      <c r="BR72" s="56"/>
      <c r="BS72" s="56"/>
      <c r="BT72" s="56"/>
      <c r="BU72" s="56"/>
      <c r="BV72" s="56"/>
      <c r="BW72" s="56"/>
      <c r="BX72" s="56"/>
      <c r="BY72" s="56"/>
      <c r="BZ72" s="56"/>
      <c r="CA72" s="56"/>
      <c r="CB72" s="56"/>
      <c r="CC72" s="56"/>
      <c r="CD72" s="56"/>
      <c r="CE72" s="56"/>
      <c r="CF72" s="56"/>
      <c r="CG72" s="56"/>
      <c r="CH72" s="56"/>
      <c r="CI72" s="56"/>
      <c r="CJ72" s="56"/>
      <c r="CK72" s="56"/>
      <c r="CL72" s="56"/>
      <c r="CM72" s="56"/>
      <c r="CN72" s="56"/>
      <c r="CO72" s="56"/>
      <c r="CP72" s="56"/>
      <c r="CQ72" s="56"/>
      <c r="CR72" s="56"/>
      <c r="CS72" s="56"/>
      <c r="CT72" s="56"/>
      <c r="CU72" s="56"/>
      <c r="CV72" s="56"/>
      <c r="CW72" s="56"/>
      <c r="CX72" s="56"/>
      <c r="CY72" s="56"/>
      <c r="CZ72" s="56"/>
      <c r="DA72" s="56"/>
      <c r="DB72" s="56"/>
      <c r="DC72" s="56"/>
      <c r="DD72" s="56"/>
      <c r="DE72" s="56"/>
      <c r="DF72" s="56"/>
      <c r="DG72" s="56"/>
      <c r="DH72" s="56"/>
      <c r="DI72" s="56"/>
      <c r="DJ72" s="56"/>
      <c r="DK72" s="56"/>
      <c r="DL72" s="56"/>
      <c r="DM72" s="56"/>
      <c r="DN72" s="56"/>
      <c r="DO72" s="56"/>
      <c r="DP72" s="56"/>
      <c r="DQ72" s="56"/>
      <c r="DR72" s="56"/>
      <c r="DS72" s="56"/>
      <c r="DT72" s="56"/>
      <c r="DU72" s="56"/>
      <c r="DV72" s="56"/>
      <c r="DW72" s="56"/>
      <c r="DX72" s="56"/>
      <c r="DY72" s="56"/>
      <c r="DZ72" s="56"/>
      <c r="EA72" s="56"/>
      <c r="EB72" s="56"/>
      <c r="EC72" s="56"/>
      <c r="ED72" s="56"/>
      <c r="EE72" s="56"/>
      <c r="EF72" s="56"/>
      <c r="EG72" s="56"/>
      <c r="EH72" s="56"/>
      <c r="EI72" s="56"/>
      <c r="EJ72" s="56"/>
      <c r="EK72" s="56"/>
      <c r="EL72" s="56"/>
      <c r="EM72" s="56"/>
      <c r="EN72" s="56"/>
      <c r="EO72" s="56"/>
      <c r="EP72" s="56"/>
      <c r="EQ72" s="56"/>
      <c r="ER72" s="56"/>
      <c r="ES72" s="56"/>
      <c r="ET72" s="56"/>
      <c r="EU72" s="56"/>
      <c r="EV72" s="56"/>
      <c r="EW72" s="56"/>
      <c r="EX72" s="56"/>
      <c r="EY72" s="56"/>
      <c r="EZ72" s="56"/>
      <c r="FA72" s="56"/>
      <c r="FB72" s="56"/>
      <c r="FC72" s="56"/>
      <c r="FD72" s="56"/>
      <c r="FE72" s="56"/>
      <c r="FF72" s="56"/>
      <c r="FG72" s="56"/>
      <c r="FH72" s="56"/>
      <c r="FI72" s="56"/>
      <c r="FJ72" s="56"/>
      <c r="FK72" s="56"/>
      <c r="FL72" s="56"/>
      <c r="FM72" s="56"/>
      <c r="FN72" s="56"/>
      <c r="FO72" s="56"/>
      <c r="FP72" s="56"/>
      <c r="FQ72" s="56"/>
      <c r="FR72" s="56"/>
      <c r="FS72" s="56"/>
      <c r="FT72" s="56"/>
      <c r="FU72" s="56"/>
      <c r="FV72" s="56"/>
      <c r="FW72" s="56"/>
      <c r="FX72" s="56"/>
      <c r="FY72" s="56"/>
      <c r="FZ72" s="56"/>
      <c r="GA72" s="56"/>
      <c r="GB72" s="56"/>
      <c r="GC72" s="56"/>
      <c r="GD72" s="56"/>
      <c r="GE72" s="56"/>
      <c r="GF72" s="56"/>
      <c r="GG72" s="56"/>
      <c r="GH72" s="56"/>
      <c r="GI72" s="56"/>
      <c r="GJ72" s="56"/>
      <c r="GK72" s="56"/>
      <c r="GL72" s="56"/>
      <c r="GM72" s="56"/>
      <c r="GN72" s="56"/>
      <c r="GO72" s="56"/>
      <c r="GP72" s="56"/>
      <c r="GQ72" s="56"/>
      <c r="GR72" s="56"/>
      <c r="GS72" s="56"/>
      <c r="GT72" s="56"/>
      <c r="GU72" s="56"/>
      <c r="GV72" s="56"/>
      <c r="GW72" s="56"/>
      <c r="GX72" s="56"/>
      <c r="GY72" s="56"/>
      <c r="GZ72" s="56"/>
      <c r="HA72" s="56"/>
      <c r="HB72" s="56"/>
      <c r="HC72" s="56"/>
      <c r="HD72" s="56"/>
      <c r="HE72" s="56"/>
      <c r="HF72" s="56"/>
      <c r="HG72" s="56"/>
      <c r="HH72" s="56"/>
      <c r="HI72" s="56"/>
      <c r="HJ72" s="56"/>
      <c r="HK72" s="56"/>
    </row>
    <row r="73" spans="1:219" ht="20.100000000000001"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56"/>
      <c r="BF73" s="56"/>
      <c r="BG73" s="56"/>
      <c r="BH73" s="56"/>
      <c r="BI73" s="56"/>
      <c r="BJ73" s="56"/>
      <c r="BK73" s="56"/>
      <c r="BL73" s="56"/>
      <c r="BM73" s="56"/>
      <c r="BN73" s="56"/>
      <c r="BO73" s="56"/>
      <c r="BP73" s="56"/>
      <c r="BQ73" s="56"/>
      <c r="BR73" s="56"/>
      <c r="BS73" s="56"/>
      <c r="BT73" s="56"/>
      <c r="BU73" s="56"/>
      <c r="BV73" s="56"/>
      <c r="BW73" s="56"/>
      <c r="BX73" s="56"/>
      <c r="BY73" s="56"/>
      <c r="BZ73" s="56"/>
      <c r="CA73" s="56"/>
      <c r="CB73" s="56"/>
      <c r="CC73" s="56"/>
      <c r="CD73" s="56"/>
      <c r="CE73" s="56"/>
      <c r="CF73" s="56"/>
      <c r="CG73" s="56"/>
      <c r="CH73" s="56"/>
      <c r="CI73" s="56"/>
      <c r="CJ73" s="56"/>
      <c r="CK73" s="56"/>
      <c r="CL73" s="56"/>
      <c r="CM73" s="56"/>
      <c r="CN73" s="56"/>
      <c r="CO73" s="56"/>
      <c r="CP73" s="56"/>
      <c r="CQ73" s="56"/>
      <c r="CR73" s="56"/>
      <c r="CS73" s="56"/>
      <c r="CT73" s="56"/>
      <c r="CU73" s="56"/>
      <c r="CV73" s="56"/>
      <c r="CW73" s="56"/>
      <c r="CX73" s="56"/>
      <c r="CY73" s="56"/>
      <c r="CZ73" s="56"/>
      <c r="DA73" s="56"/>
      <c r="DB73" s="56"/>
      <c r="DC73" s="56"/>
      <c r="DD73" s="56"/>
      <c r="DE73" s="56"/>
      <c r="DF73" s="56"/>
      <c r="DG73" s="56"/>
      <c r="DH73" s="56"/>
      <c r="DI73" s="56"/>
      <c r="DJ73" s="56"/>
      <c r="DK73" s="56"/>
      <c r="DL73" s="56"/>
      <c r="DM73" s="56"/>
      <c r="DN73" s="56"/>
      <c r="DO73" s="56"/>
      <c r="DP73" s="56"/>
      <c r="DQ73" s="56"/>
      <c r="DR73" s="56"/>
      <c r="DS73" s="56"/>
      <c r="DT73" s="56"/>
      <c r="DU73" s="56"/>
      <c r="DV73" s="56"/>
      <c r="DW73" s="56"/>
      <c r="DX73" s="56"/>
      <c r="DY73" s="56"/>
      <c r="DZ73" s="56"/>
      <c r="EA73" s="56"/>
      <c r="EB73" s="56"/>
      <c r="EC73" s="56"/>
      <c r="ED73" s="56"/>
      <c r="EE73" s="56"/>
      <c r="EF73" s="56"/>
      <c r="EG73" s="56"/>
      <c r="EH73" s="56"/>
      <c r="EI73" s="56"/>
      <c r="EJ73" s="56"/>
      <c r="EK73" s="56"/>
      <c r="EL73" s="56"/>
      <c r="EM73" s="56"/>
      <c r="EN73" s="56"/>
      <c r="EO73" s="56"/>
      <c r="EP73" s="56"/>
      <c r="EQ73" s="56"/>
      <c r="ER73" s="56"/>
      <c r="ES73" s="56"/>
      <c r="ET73" s="56"/>
      <c r="EU73" s="56"/>
      <c r="EV73" s="56"/>
      <c r="EW73" s="56"/>
      <c r="EX73" s="56"/>
      <c r="EY73" s="56"/>
      <c r="EZ73" s="56"/>
      <c r="FA73" s="56"/>
      <c r="FB73" s="56"/>
      <c r="FC73" s="56"/>
      <c r="FD73" s="56"/>
      <c r="FE73" s="56"/>
      <c r="FF73" s="56"/>
      <c r="FG73" s="56"/>
      <c r="FH73" s="56"/>
      <c r="FI73" s="56"/>
      <c r="FJ73" s="56"/>
      <c r="FK73" s="56"/>
      <c r="FL73" s="56"/>
      <c r="FM73" s="56"/>
      <c r="FN73" s="56"/>
      <c r="FO73" s="56"/>
      <c r="FP73" s="56"/>
      <c r="FQ73" s="56"/>
      <c r="FR73" s="56"/>
      <c r="FS73" s="56"/>
      <c r="FT73" s="56"/>
      <c r="FU73" s="56"/>
      <c r="FV73" s="56"/>
      <c r="FW73" s="56"/>
      <c r="FX73" s="56"/>
      <c r="FY73" s="56"/>
      <c r="FZ73" s="56"/>
      <c r="GA73" s="56"/>
      <c r="GB73" s="56"/>
      <c r="GC73" s="56"/>
      <c r="GD73" s="56"/>
      <c r="GE73" s="56"/>
      <c r="GF73" s="56"/>
      <c r="GG73" s="56"/>
      <c r="GH73" s="56"/>
      <c r="GI73" s="56"/>
      <c r="GJ73" s="56"/>
      <c r="GK73" s="56"/>
      <c r="GL73" s="56"/>
      <c r="GM73" s="56"/>
      <c r="GN73" s="56"/>
      <c r="GO73" s="56"/>
      <c r="GP73" s="56"/>
      <c r="GQ73" s="56"/>
      <c r="GR73" s="56"/>
      <c r="GS73" s="56"/>
      <c r="GT73" s="56"/>
      <c r="GU73" s="56"/>
      <c r="GV73" s="56"/>
      <c r="GW73" s="56"/>
      <c r="GX73" s="56"/>
      <c r="GY73" s="56"/>
      <c r="GZ73" s="56"/>
      <c r="HA73" s="56"/>
      <c r="HB73" s="56"/>
      <c r="HC73" s="56"/>
      <c r="HD73" s="56"/>
      <c r="HE73" s="56"/>
      <c r="HF73" s="56"/>
      <c r="HG73" s="56"/>
      <c r="HH73" s="56"/>
      <c r="HI73" s="56"/>
      <c r="HJ73" s="56"/>
      <c r="HK73" s="56"/>
    </row>
    <row r="74" spans="1:219" ht="20.100000000000001"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56"/>
      <c r="BQ74" s="56"/>
      <c r="BR74" s="56"/>
      <c r="BS74" s="56"/>
      <c r="BT74" s="56"/>
      <c r="BU74" s="56"/>
      <c r="BV74" s="56"/>
      <c r="BW74" s="56"/>
      <c r="BX74" s="56"/>
      <c r="BY74" s="56"/>
      <c r="BZ74" s="56"/>
      <c r="CA74" s="56"/>
      <c r="CB74" s="56"/>
      <c r="CC74" s="56"/>
      <c r="CD74" s="56"/>
      <c r="CE74" s="56"/>
      <c r="CF74" s="56"/>
      <c r="CG74" s="56"/>
      <c r="CH74" s="56"/>
      <c r="CI74" s="56"/>
      <c r="CJ74" s="56"/>
      <c r="CK74" s="56"/>
      <c r="CL74" s="56"/>
      <c r="CM74" s="56"/>
      <c r="CN74" s="56"/>
      <c r="CO74" s="56"/>
      <c r="CP74" s="56"/>
      <c r="CQ74" s="56"/>
      <c r="CR74" s="56"/>
      <c r="CS74" s="56"/>
      <c r="CT74" s="56"/>
      <c r="CU74" s="56"/>
      <c r="CV74" s="56"/>
      <c r="CW74" s="56"/>
      <c r="CX74" s="56"/>
      <c r="CY74" s="56"/>
      <c r="CZ74" s="56"/>
      <c r="DA74" s="56"/>
      <c r="DB74" s="56"/>
      <c r="DC74" s="56"/>
      <c r="DD74" s="56"/>
      <c r="DE74" s="56"/>
      <c r="DF74" s="56"/>
      <c r="DG74" s="56"/>
      <c r="DH74" s="56"/>
      <c r="DI74" s="56"/>
      <c r="DJ74" s="56"/>
      <c r="DK74" s="56"/>
      <c r="DL74" s="56"/>
      <c r="DM74" s="56"/>
      <c r="DN74" s="56"/>
      <c r="DO74" s="56"/>
      <c r="DP74" s="56"/>
      <c r="DQ74" s="56"/>
      <c r="DR74" s="56"/>
      <c r="DS74" s="56"/>
      <c r="DT74" s="56"/>
      <c r="DU74" s="56"/>
      <c r="DV74" s="56"/>
      <c r="DW74" s="56"/>
      <c r="DX74" s="56"/>
      <c r="DY74" s="56"/>
      <c r="DZ74" s="56"/>
      <c r="EA74" s="56"/>
      <c r="EB74" s="56"/>
      <c r="EC74" s="56"/>
      <c r="ED74" s="56"/>
      <c r="EE74" s="56"/>
      <c r="EF74" s="56"/>
      <c r="EG74" s="56"/>
      <c r="EH74" s="56"/>
      <c r="EI74" s="56"/>
      <c r="EJ74" s="56"/>
      <c r="EK74" s="56"/>
      <c r="EL74" s="56"/>
      <c r="EM74" s="56"/>
      <c r="EN74" s="56"/>
      <c r="EO74" s="56"/>
      <c r="EP74" s="56"/>
      <c r="EQ74" s="56"/>
      <c r="ER74" s="56"/>
      <c r="ES74" s="56"/>
      <c r="ET74" s="56"/>
      <c r="EU74" s="56"/>
      <c r="EV74" s="56"/>
      <c r="EW74" s="56"/>
      <c r="EX74" s="56"/>
      <c r="EY74" s="56"/>
      <c r="EZ74" s="56"/>
      <c r="FA74" s="56"/>
      <c r="FB74" s="56"/>
      <c r="FC74" s="56"/>
      <c r="FD74" s="56"/>
      <c r="FE74" s="56"/>
      <c r="FF74" s="56"/>
      <c r="FG74" s="56"/>
      <c r="FH74" s="56"/>
      <c r="FI74" s="56"/>
      <c r="FJ74" s="56"/>
      <c r="FK74" s="56"/>
      <c r="FL74" s="56"/>
      <c r="FM74" s="56"/>
      <c r="FN74" s="56"/>
      <c r="FO74" s="56"/>
      <c r="FP74" s="56"/>
      <c r="FQ74" s="56"/>
      <c r="FR74" s="56"/>
      <c r="FS74" s="56"/>
      <c r="FT74" s="56"/>
      <c r="FU74" s="56"/>
      <c r="FV74" s="56"/>
      <c r="FW74" s="56"/>
      <c r="FX74" s="56"/>
      <c r="FY74" s="56"/>
      <c r="FZ74" s="56"/>
      <c r="GA74" s="56"/>
      <c r="GB74" s="56"/>
      <c r="GC74" s="56"/>
      <c r="GD74" s="56"/>
      <c r="GE74" s="56"/>
      <c r="GF74" s="56"/>
      <c r="GG74" s="56"/>
      <c r="GH74" s="56"/>
      <c r="GI74" s="56"/>
      <c r="GJ74" s="56"/>
      <c r="GK74" s="56"/>
      <c r="GL74" s="56"/>
      <c r="GM74" s="56"/>
      <c r="GN74" s="56"/>
      <c r="GO74" s="56"/>
      <c r="GP74" s="56"/>
      <c r="GQ74" s="56"/>
      <c r="GR74" s="56"/>
      <c r="GS74" s="56"/>
      <c r="GT74" s="56"/>
      <c r="GU74" s="56"/>
      <c r="GV74" s="56"/>
      <c r="GW74" s="56"/>
      <c r="GX74" s="56"/>
      <c r="GY74" s="56"/>
      <c r="GZ74" s="56"/>
      <c r="HA74" s="56"/>
      <c r="HB74" s="56"/>
      <c r="HC74" s="56"/>
      <c r="HD74" s="56"/>
      <c r="HE74" s="56"/>
      <c r="HF74" s="56"/>
      <c r="HG74" s="56"/>
      <c r="HH74" s="56"/>
      <c r="HI74" s="56"/>
      <c r="HJ74" s="56"/>
      <c r="HK74" s="56"/>
    </row>
    <row r="75" spans="1:219" ht="20.100000000000001"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c r="BM75" s="56"/>
      <c r="BN75" s="56"/>
      <c r="BO75" s="56"/>
      <c r="BP75" s="56"/>
      <c r="BQ75" s="56"/>
      <c r="BR75" s="56"/>
      <c r="BS75" s="56"/>
      <c r="BT75" s="56"/>
      <c r="BU75" s="56"/>
      <c r="BV75" s="56"/>
      <c r="BW75" s="56"/>
      <c r="BX75" s="56"/>
      <c r="BY75" s="56"/>
      <c r="BZ75" s="56"/>
      <c r="CA75" s="56"/>
      <c r="CB75" s="56"/>
      <c r="CC75" s="56"/>
      <c r="CD75" s="56"/>
      <c r="CE75" s="56"/>
      <c r="CF75" s="56"/>
      <c r="CG75" s="56"/>
      <c r="CH75" s="56"/>
      <c r="CI75" s="56"/>
      <c r="CJ75" s="56"/>
      <c r="CK75" s="56"/>
      <c r="CL75" s="56"/>
      <c r="CM75" s="56"/>
      <c r="CN75" s="56"/>
      <c r="CO75" s="56"/>
      <c r="CP75" s="56"/>
      <c r="CQ75" s="56"/>
      <c r="CR75" s="56"/>
      <c r="CS75" s="56"/>
      <c r="CT75" s="56"/>
      <c r="CU75" s="56"/>
      <c r="CV75" s="56"/>
      <c r="CW75" s="56"/>
      <c r="CX75" s="56"/>
      <c r="CY75" s="56"/>
      <c r="CZ75" s="56"/>
      <c r="DA75" s="56"/>
      <c r="DB75" s="56"/>
      <c r="DC75" s="56"/>
      <c r="DD75" s="56"/>
      <c r="DE75" s="56"/>
      <c r="DF75" s="56"/>
      <c r="DG75" s="56"/>
      <c r="DH75" s="56"/>
      <c r="DI75" s="56"/>
      <c r="DJ75" s="56"/>
      <c r="DK75" s="56"/>
      <c r="DL75" s="56"/>
      <c r="DM75" s="56"/>
      <c r="DN75" s="56"/>
      <c r="DO75" s="56"/>
      <c r="DP75" s="56"/>
      <c r="DQ75" s="56"/>
      <c r="DR75" s="56"/>
      <c r="DS75" s="56"/>
      <c r="DT75" s="56"/>
      <c r="DU75" s="56"/>
      <c r="DV75" s="56"/>
      <c r="DW75" s="56"/>
      <c r="DX75" s="56"/>
      <c r="DY75" s="56"/>
      <c r="DZ75" s="56"/>
      <c r="EA75" s="56"/>
      <c r="EB75" s="56"/>
      <c r="EC75" s="56"/>
      <c r="ED75" s="56"/>
      <c r="EE75" s="56"/>
      <c r="EF75" s="56"/>
      <c r="EG75" s="56"/>
      <c r="EH75" s="56"/>
      <c r="EI75" s="56"/>
      <c r="EJ75" s="56"/>
      <c r="EK75" s="56"/>
      <c r="EL75" s="56"/>
      <c r="EM75" s="56"/>
      <c r="EN75" s="56"/>
      <c r="EO75" s="56"/>
      <c r="EP75" s="56"/>
      <c r="EQ75" s="56"/>
      <c r="ER75" s="56"/>
      <c r="ES75" s="56"/>
      <c r="ET75" s="56"/>
      <c r="EU75" s="56"/>
      <c r="EV75" s="56"/>
      <c r="EW75" s="56"/>
      <c r="EX75" s="56"/>
      <c r="EY75" s="56"/>
      <c r="EZ75" s="56"/>
      <c r="FA75" s="56"/>
      <c r="FB75" s="56"/>
      <c r="FC75" s="56"/>
      <c r="FD75" s="56"/>
      <c r="FE75" s="56"/>
      <c r="FF75" s="56"/>
      <c r="FG75" s="56"/>
      <c r="FH75" s="56"/>
      <c r="FI75" s="56"/>
      <c r="FJ75" s="56"/>
      <c r="FK75" s="56"/>
      <c r="FL75" s="56"/>
      <c r="FM75" s="56"/>
      <c r="FN75" s="56"/>
      <c r="FO75" s="56"/>
      <c r="FP75" s="56"/>
      <c r="FQ75" s="56"/>
      <c r="FR75" s="56"/>
      <c r="FS75" s="56"/>
      <c r="FT75" s="56"/>
      <c r="FU75" s="56"/>
      <c r="FV75" s="56"/>
      <c r="FW75" s="56"/>
      <c r="FX75" s="56"/>
      <c r="FY75" s="56"/>
      <c r="FZ75" s="56"/>
      <c r="GA75" s="56"/>
      <c r="GB75" s="56"/>
      <c r="GC75" s="56"/>
      <c r="GD75" s="56"/>
      <c r="GE75" s="56"/>
      <c r="GF75" s="56"/>
      <c r="GG75" s="56"/>
      <c r="GH75" s="56"/>
      <c r="GI75" s="56"/>
      <c r="GJ75" s="56"/>
      <c r="GK75" s="56"/>
      <c r="GL75" s="56"/>
      <c r="GM75" s="56"/>
      <c r="GN75" s="56"/>
      <c r="GO75" s="56"/>
      <c r="GP75" s="56"/>
      <c r="GQ75" s="56"/>
      <c r="GR75" s="56"/>
      <c r="GS75" s="56"/>
      <c r="GT75" s="56"/>
      <c r="GU75" s="56"/>
      <c r="GV75" s="56"/>
      <c r="GW75" s="56"/>
      <c r="GX75" s="56"/>
      <c r="GY75" s="56"/>
      <c r="GZ75" s="56"/>
      <c r="HA75" s="56"/>
      <c r="HB75" s="56"/>
      <c r="HC75" s="56"/>
      <c r="HD75" s="56"/>
      <c r="HE75" s="56"/>
      <c r="HF75" s="56"/>
      <c r="HG75" s="56"/>
      <c r="HH75" s="56"/>
      <c r="HI75" s="56"/>
      <c r="HJ75" s="56"/>
      <c r="HK75" s="56"/>
    </row>
    <row r="76" spans="1:219" ht="20.100000000000001"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56"/>
      <c r="BQ76" s="56"/>
      <c r="BR76" s="56"/>
      <c r="BS76" s="56"/>
      <c r="BT76" s="56"/>
      <c r="BU76" s="56"/>
      <c r="BV76" s="56"/>
      <c r="BW76" s="56"/>
      <c r="BX76" s="56"/>
      <c r="BY76" s="56"/>
      <c r="BZ76" s="56"/>
      <c r="CA76" s="56"/>
      <c r="CB76" s="56"/>
      <c r="CC76" s="56"/>
      <c r="CD76" s="56"/>
      <c r="CE76" s="56"/>
      <c r="CF76" s="56"/>
      <c r="CG76" s="56"/>
      <c r="CH76" s="56"/>
      <c r="CI76" s="56"/>
      <c r="CJ76" s="56"/>
      <c r="CK76" s="56"/>
      <c r="CL76" s="56"/>
      <c r="CM76" s="56"/>
      <c r="CN76" s="56"/>
      <c r="CO76" s="56"/>
      <c r="CP76" s="56"/>
      <c r="CQ76" s="56"/>
      <c r="CR76" s="56"/>
      <c r="CS76" s="56"/>
      <c r="CT76" s="56"/>
      <c r="CU76" s="56"/>
      <c r="CV76" s="56"/>
      <c r="CW76" s="56"/>
      <c r="CX76" s="56"/>
      <c r="CY76" s="56"/>
      <c r="CZ76" s="56"/>
      <c r="DA76" s="56"/>
      <c r="DB76" s="56"/>
      <c r="DC76" s="56"/>
      <c r="DD76" s="56"/>
      <c r="DE76" s="56"/>
      <c r="DF76" s="56"/>
      <c r="DG76" s="56"/>
      <c r="DH76" s="56"/>
      <c r="DI76" s="56"/>
      <c r="DJ76" s="56"/>
      <c r="DK76" s="56"/>
      <c r="DL76" s="56"/>
      <c r="DM76" s="56"/>
      <c r="DN76" s="56"/>
      <c r="DO76" s="56"/>
      <c r="DP76" s="56"/>
      <c r="DQ76" s="56"/>
      <c r="DR76" s="56"/>
      <c r="DS76" s="56"/>
      <c r="DT76" s="56"/>
      <c r="DU76" s="56"/>
      <c r="DV76" s="56"/>
      <c r="DW76" s="56"/>
      <c r="DX76" s="56"/>
      <c r="DY76" s="56"/>
      <c r="DZ76" s="56"/>
      <c r="EA76" s="56"/>
      <c r="EB76" s="56"/>
      <c r="EC76" s="56"/>
      <c r="ED76" s="56"/>
      <c r="EE76" s="56"/>
      <c r="EF76" s="56"/>
      <c r="EG76" s="56"/>
      <c r="EH76" s="56"/>
      <c r="EI76" s="56"/>
      <c r="EJ76" s="56"/>
      <c r="EK76" s="56"/>
      <c r="EL76" s="56"/>
      <c r="EM76" s="56"/>
      <c r="EN76" s="56"/>
      <c r="EO76" s="56"/>
      <c r="EP76" s="56"/>
      <c r="EQ76" s="56"/>
      <c r="ER76" s="56"/>
      <c r="ES76" s="56"/>
      <c r="ET76" s="56"/>
      <c r="EU76" s="56"/>
      <c r="EV76" s="56"/>
      <c r="EW76" s="56"/>
      <c r="EX76" s="56"/>
      <c r="EY76" s="56"/>
      <c r="EZ76" s="56"/>
      <c r="FA76" s="56"/>
      <c r="FB76" s="56"/>
      <c r="FC76" s="56"/>
      <c r="FD76" s="56"/>
      <c r="FE76" s="56"/>
      <c r="FF76" s="56"/>
      <c r="FG76" s="56"/>
      <c r="FH76" s="56"/>
      <c r="FI76" s="56"/>
      <c r="FJ76" s="56"/>
      <c r="FK76" s="56"/>
      <c r="FL76" s="56"/>
      <c r="FM76" s="56"/>
      <c r="FN76" s="56"/>
      <c r="FO76" s="56"/>
      <c r="FP76" s="56"/>
      <c r="FQ76" s="56"/>
      <c r="FR76" s="56"/>
      <c r="FS76" s="56"/>
      <c r="FT76" s="56"/>
      <c r="FU76" s="56"/>
      <c r="FV76" s="56"/>
      <c r="FW76" s="56"/>
      <c r="FX76" s="56"/>
      <c r="FY76" s="56"/>
      <c r="FZ76" s="56"/>
      <c r="GA76" s="56"/>
      <c r="GB76" s="56"/>
      <c r="GC76" s="56"/>
      <c r="GD76" s="56"/>
      <c r="GE76" s="56"/>
      <c r="GF76" s="56"/>
      <c r="GG76" s="56"/>
      <c r="GH76" s="56"/>
      <c r="GI76" s="56"/>
      <c r="GJ76" s="56"/>
      <c r="GK76" s="56"/>
      <c r="GL76" s="56"/>
      <c r="GM76" s="56"/>
      <c r="GN76" s="56"/>
      <c r="GO76" s="56"/>
      <c r="GP76" s="56"/>
      <c r="GQ76" s="56"/>
      <c r="GR76" s="56"/>
      <c r="GS76" s="56"/>
      <c r="GT76" s="56"/>
      <c r="GU76" s="56"/>
      <c r="GV76" s="56"/>
      <c r="GW76" s="56"/>
      <c r="GX76" s="56"/>
      <c r="GY76" s="56"/>
      <c r="GZ76" s="56"/>
      <c r="HA76" s="56"/>
      <c r="HB76" s="56"/>
      <c r="HC76" s="56"/>
      <c r="HD76" s="56"/>
      <c r="HE76" s="56"/>
      <c r="HF76" s="56"/>
      <c r="HG76" s="56"/>
      <c r="HH76" s="56"/>
      <c r="HI76" s="56"/>
      <c r="HJ76" s="56"/>
      <c r="HK76" s="56"/>
    </row>
    <row r="77" spans="1:219" ht="20.100000000000001"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c r="BK77" s="56"/>
      <c r="BL77" s="56"/>
      <c r="BM77" s="56"/>
      <c r="BN77" s="56"/>
      <c r="BO77" s="56"/>
      <c r="BP77" s="56"/>
      <c r="BQ77" s="56"/>
      <c r="BR77" s="56"/>
      <c r="BS77" s="56"/>
      <c r="BT77" s="56"/>
      <c r="BU77" s="56"/>
      <c r="BV77" s="56"/>
      <c r="BW77" s="56"/>
      <c r="BX77" s="56"/>
      <c r="BY77" s="56"/>
      <c r="BZ77" s="56"/>
      <c r="CA77" s="56"/>
      <c r="CB77" s="56"/>
      <c r="CC77" s="56"/>
      <c r="CD77" s="56"/>
      <c r="CE77" s="56"/>
      <c r="CF77" s="56"/>
      <c r="CG77" s="56"/>
      <c r="CH77" s="56"/>
      <c r="CI77" s="56"/>
      <c r="CJ77" s="56"/>
      <c r="CK77" s="56"/>
      <c r="CL77" s="56"/>
      <c r="CM77" s="56"/>
      <c r="CN77" s="56"/>
      <c r="CO77" s="56"/>
      <c r="CP77" s="56"/>
      <c r="CQ77" s="56"/>
      <c r="CR77" s="56"/>
      <c r="CS77" s="56"/>
      <c r="CT77" s="56"/>
      <c r="CU77" s="56"/>
      <c r="CV77" s="56"/>
      <c r="CW77" s="56"/>
      <c r="CX77" s="56"/>
      <c r="CY77" s="56"/>
      <c r="CZ77" s="56"/>
      <c r="DA77" s="56"/>
      <c r="DB77" s="56"/>
      <c r="DC77" s="56"/>
      <c r="DD77" s="56"/>
      <c r="DE77" s="56"/>
      <c r="DF77" s="56"/>
      <c r="DG77" s="56"/>
      <c r="DH77" s="56"/>
      <c r="DI77" s="56"/>
      <c r="DJ77" s="56"/>
      <c r="DK77" s="56"/>
      <c r="DL77" s="56"/>
      <c r="DM77" s="56"/>
      <c r="DN77" s="56"/>
      <c r="DO77" s="56"/>
      <c r="DP77" s="56"/>
      <c r="DQ77" s="56"/>
      <c r="DR77" s="56"/>
      <c r="DS77" s="56"/>
      <c r="DT77" s="56"/>
      <c r="DU77" s="56"/>
      <c r="DV77" s="56"/>
      <c r="DW77" s="56"/>
      <c r="DX77" s="56"/>
      <c r="DY77" s="56"/>
      <c r="DZ77" s="56"/>
      <c r="EA77" s="56"/>
      <c r="EB77" s="56"/>
      <c r="EC77" s="56"/>
      <c r="ED77" s="56"/>
      <c r="EE77" s="56"/>
      <c r="EF77" s="56"/>
      <c r="EG77" s="56"/>
      <c r="EH77" s="56"/>
      <c r="EI77" s="56"/>
      <c r="EJ77" s="56"/>
      <c r="EK77" s="56"/>
      <c r="EL77" s="56"/>
      <c r="EM77" s="56"/>
      <c r="EN77" s="56"/>
      <c r="EO77" s="56"/>
      <c r="EP77" s="56"/>
      <c r="EQ77" s="56"/>
      <c r="ER77" s="56"/>
      <c r="ES77" s="56"/>
      <c r="ET77" s="56"/>
      <c r="EU77" s="56"/>
      <c r="EV77" s="56"/>
      <c r="EW77" s="56"/>
      <c r="EX77" s="56"/>
      <c r="EY77" s="56"/>
      <c r="EZ77" s="56"/>
      <c r="FA77" s="56"/>
      <c r="FB77" s="56"/>
      <c r="FC77" s="56"/>
      <c r="FD77" s="56"/>
      <c r="FE77" s="56"/>
      <c r="FF77" s="56"/>
      <c r="FG77" s="56"/>
      <c r="FH77" s="56"/>
      <c r="FI77" s="56"/>
      <c r="FJ77" s="56"/>
      <c r="FK77" s="56"/>
      <c r="FL77" s="56"/>
      <c r="FM77" s="56"/>
      <c r="FN77" s="56"/>
      <c r="FO77" s="56"/>
      <c r="FP77" s="56"/>
      <c r="FQ77" s="56"/>
      <c r="FR77" s="56"/>
      <c r="FS77" s="56"/>
      <c r="FT77" s="56"/>
      <c r="FU77" s="56"/>
      <c r="FV77" s="56"/>
      <c r="FW77" s="56"/>
      <c r="FX77" s="56"/>
      <c r="FY77" s="56"/>
      <c r="FZ77" s="56"/>
      <c r="GA77" s="56"/>
      <c r="GB77" s="56"/>
      <c r="GC77" s="56"/>
      <c r="GD77" s="56"/>
      <c r="GE77" s="56"/>
      <c r="GF77" s="56"/>
      <c r="GG77" s="56"/>
      <c r="GH77" s="56"/>
      <c r="GI77" s="56"/>
      <c r="GJ77" s="56"/>
      <c r="GK77" s="56"/>
      <c r="GL77" s="56"/>
      <c r="GM77" s="56"/>
      <c r="GN77" s="56"/>
      <c r="GO77" s="56"/>
      <c r="GP77" s="56"/>
      <c r="GQ77" s="56"/>
      <c r="GR77" s="56"/>
      <c r="GS77" s="56"/>
      <c r="GT77" s="56"/>
      <c r="GU77" s="56"/>
      <c r="GV77" s="56"/>
      <c r="GW77" s="56"/>
      <c r="GX77" s="56"/>
      <c r="GY77" s="56"/>
      <c r="GZ77" s="56"/>
      <c r="HA77" s="56"/>
      <c r="HB77" s="56"/>
      <c r="HC77" s="56"/>
      <c r="HD77" s="56"/>
      <c r="HE77" s="56"/>
      <c r="HF77" s="56"/>
      <c r="HG77" s="56"/>
      <c r="HH77" s="56"/>
      <c r="HI77" s="56"/>
      <c r="HJ77" s="56"/>
      <c r="HK77" s="56"/>
    </row>
    <row r="78" spans="1:219" ht="20.100000000000001"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c r="BM78" s="56"/>
      <c r="BN78" s="56"/>
      <c r="BO78" s="56"/>
      <c r="BP78" s="56"/>
      <c r="BQ78" s="56"/>
      <c r="BR78" s="56"/>
      <c r="BS78" s="56"/>
      <c r="BT78" s="56"/>
      <c r="BU78" s="56"/>
      <c r="BV78" s="56"/>
      <c r="BW78" s="56"/>
      <c r="BX78" s="56"/>
      <c r="BY78" s="56"/>
      <c r="BZ78" s="56"/>
      <c r="CA78" s="56"/>
      <c r="CB78" s="56"/>
      <c r="CC78" s="56"/>
      <c r="CD78" s="56"/>
      <c r="CE78" s="56"/>
      <c r="CF78" s="56"/>
      <c r="CG78" s="56"/>
      <c r="CH78" s="56"/>
      <c r="CI78" s="56"/>
      <c r="CJ78" s="56"/>
      <c r="CK78" s="56"/>
      <c r="CL78" s="56"/>
      <c r="CM78" s="56"/>
      <c r="CN78" s="56"/>
      <c r="CO78" s="56"/>
      <c r="CP78" s="56"/>
      <c r="CQ78" s="56"/>
      <c r="CR78" s="56"/>
      <c r="CS78" s="56"/>
      <c r="CT78" s="56"/>
      <c r="CU78" s="56"/>
      <c r="CV78" s="56"/>
      <c r="CW78" s="56"/>
      <c r="CX78" s="56"/>
      <c r="CY78" s="56"/>
      <c r="CZ78" s="56"/>
      <c r="DA78" s="56"/>
      <c r="DB78" s="56"/>
      <c r="DC78" s="56"/>
      <c r="DD78" s="56"/>
      <c r="DE78" s="56"/>
      <c r="DF78" s="56"/>
      <c r="DG78" s="56"/>
      <c r="DH78" s="56"/>
      <c r="DI78" s="56"/>
      <c r="DJ78" s="56"/>
      <c r="DK78" s="56"/>
      <c r="DL78" s="56"/>
      <c r="DM78" s="56"/>
      <c r="DN78" s="56"/>
      <c r="DO78" s="56"/>
      <c r="DP78" s="56"/>
      <c r="DQ78" s="56"/>
      <c r="DR78" s="56"/>
      <c r="DS78" s="56"/>
      <c r="DT78" s="56"/>
      <c r="DU78" s="56"/>
      <c r="DV78" s="56"/>
      <c r="DW78" s="56"/>
      <c r="DX78" s="56"/>
      <c r="DY78" s="56"/>
      <c r="DZ78" s="56"/>
      <c r="EA78" s="56"/>
      <c r="EB78" s="56"/>
      <c r="EC78" s="56"/>
      <c r="ED78" s="56"/>
      <c r="EE78" s="56"/>
      <c r="EF78" s="56"/>
      <c r="EG78" s="56"/>
      <c r="EH78" s="56"/>
      <c r="EI78" s="56"/>
      <c r="EJ78" s="56"/>
      <c r="EK78" s="56"/>
      <c r="EL78" s="56"/>
      <c r="EM78" s="56"/>
      <c r="EN78" s="56"/>
      <c r="EO78" s="56"/>
      <c r="EP78" s="56"/>
      <c r="EQ78" s="56"/>
      <c r="ER78" s="56"/>
      <c r="ES78" s="56"/>
      <c r="ET78" s="56"/>
      <c r="EU78" s="56"/>
      <c r="EV78" s="56"/>
      <c r="EW78" s="56"/>
      <c r="EX78" s="56"/>
      <c r="EY78" s="56"/>
      <c r="EZ78" s="56"/>
      <c r="FA78" s="56"/>
      <c r="FB78" s="56"/>
      <c r="FC78" s="56"/>
      <c r="FD78" s="56"/>
      <c r="FE78" s="56"/>
      <c r="FF78" s="56"/>
      <c r="FG78" s="56"/>
      <c r="FH78" s="56"/>
      <c r="FI78" s="56"/>
      <c r="FJ78" s="56"/>
      <c r="FK78" s="56"/>
      <c r="FL78" s="56"/>
      <c r="FM78" s="56"/>
      <c r="FN78" s="56"/>
      <c r="FO78" s="56"/>
      <c r="FP78" s="56"/>
      <c r="FQ78" s="56"/>
      <c r="FR78" s="56"/>
      <c r="FS78" s="56"/>
      <c r="FT78" s="56"/>
      <c r="FU78" s="56"/>
      <c r="FV78" s="56"/>
      <c r="FW78" s="56"/>
      <c r="FX78" s="56"/>
      <c r="FY78" s="56"/>
      <c r="FZ78" s="56"/>
      <c r="GA78" s="56"/>
      <c r="GB78" s="56"/>
      <c r="GC78" s="56"/>
      <c r="GD78" s="56"/>
      <c r="GE78" s="56"/>
      <c r="GF78" s="56"/>
      <c r="GG78" s="56"/>
      <c r="GH78" s="56"/>
      <c r="GI78" s="56"/>
      <c r="GJ78" s="56"/>
      <c r="GK78" s="56"/>
      <c r="GL78" s="56"/>
      <c r="GM78" s="56"/>
      <c r="GN78" s="56"/>
      <c r="GO78" s="56"/>
      <c r="GP78" s="56"/>
      <c r="GQ78" s="56"/>
      <c r="GR78" s="56"/>
      <c r="GS78" s="56"/>
      <c r="GT78" s="56"/>
      <c r="GU78" s="56"/>
      <c r="GV78" s="56"/>
      <c r="GW78" s="56"/>
      <c r="GX78" s="56"/>
      <c r="GY78" s="56"/>
      <c r="GZ78" s="56"/>
      <c r="HA78" s="56"/>
      <c r="HB78" s="56"/>
      <c r="HC78" s="56"/>
      <c r="HD78" s="56"/>
      <c r="HE78" s="56"/>
      <c r="HF78" s="56"/>
      <c r="HG78" s="56"/>
      <c r="HH78" s="56"/>
      <c r="HI78" s="56"/>
      <c r="HJ78" s="56"/>
      <c r="HK78" s="56"/>
    </row>
    <row r="79" spans="1:219" ht="20.100000000000001"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c r="BK79" s="56"/>
      <c r="BL79" s="56"/>
      <c r="BM79" s="56"/>
      <c r="BN79" s="56"/>
      <c r="BO79" s="56"/>
      <c r="BP79" s="56"/>
      <c r="BQ79" s="56"/>
      <c r="BR79" s="56"/>
      <c r="BS79" s="56"/>
      <c r="BT79" s="56"/>
      <c r="BU79" s="56"/>
      <c r="BV79" s="56"/>
      <c r="BW79" s="56"/>
      <c r="BX79" s="56"/>
      <c r="BY79" s="56"/>
      <c r="BZ79" s="56"/>
      <c r="CA79" s="56"/>
      <c r="CB79" s="56"/>
      <c r="CC79" s="56"/>
      <c r="CD79" s="56"/>
      <c r="CE79" s="56"/>
      <c r="CF79" s="56"/>
      <c r="CG79" s="56"/>
      <c r="CH79" s="56"/>
      <c r="CI79" s="56"/>
      <c r="CJ79" s="56"/>
      <c r="CK79" s="56"/>
      <c r="CL79" s="56"/>
      <c r="CM79" s="56"/>
      <c r="CN79" s="56"/>
      <c r="CO79" s="56"/>
      <c r="CP79" s="56"/>
      <c r="CQ79" s="56"/>
      <c r="CR79" s="56"/>
      <c r="CS79" s="56"/>
      <c r="CT79" s="56"/>
      <c r="CU79" s="56"/>
      <c r="CV79" s="56"/>
      <c r="CW79" s="56"/>
      <c r="CX79" s="56"/>
      <c r="CY79" s="56"/>
      <c r="CZ79" s="56"/>
      <c r="DA79" s="56"/>
      <c r="DB79" s="56"/>
      <c r="DC79" s="56"/>
      <c r="DD79" s="56"/>
      <c r="DE79" s="56"/>
      <c r="DF79" s="56"/>
      <c r="DG79" s="56"/>
      <c r="DH79" s="56"/>
      <c r="DI79" s="56"/>
      <c r="DJ79" s="56"/>
      <c r="DK79" s="56"/>
      <c r="DL79" s="56"/>
      <c r="DM79" s="56"/>
      <c r="DN79" s="56"/>
      <c r="DO79" s="56"/>
      <c r="DP79" s="56"/>
      <c r="DQ79" s="56"/>
      <c r="DR79" s="56"/>
      <c r="DS79" s="56"/>
      <c r="DT79" s="56"/>
      <c r="DU79" s="56"/>
      <c r="DV79" s="56"/>
      <c r="DW79" s="56"/>
      <c r="DX79" s="56"/>
      <c r="DY79" s="56"/>
      <c r="DZ79" s="56"/>
      <c r="EA79" s="56"/>
      <c r="EB79" s="56"/>
      <c r="EC79" s="56"/>
      <c r="ED79" s="56"/>
      <c r="EE79" s="56"/>
      <c r="EF79" s="56"/>
      <c r="EG79" s="56"/>
      <c r="EH79" s="56"/>
      <c r="EI79" s="56"/>
      <c r="EJ79" s="56"/>
      <c r="EK79" s="56"/>
      <c r="EL79" s="56"/>
      <c r="EM79" s="56"/>
      <c r="EN79" s="56"/>
      <c r="EO79" s="56"/>
      <c r="EP79" s="56"/>
      <c r="EQ79" s="56"/>
      <c r="ER79" s="56"/>
      <c r="ES79" s="56"/>
      <c r="ET79" s="56"/>
      <c r="EU79" s="56"/>
      <c r="EV79" s="56"/>
      <c r="EW79" s="56"/>
      <c r="EX79" s="56"/>
      <c r="EY79" s="56"/>
      <c r="EZ79" s="56"/>
      <c r="FA79" s="56"/>
      <c r="FB79" s="56"/>
      <c r="FC79" s="56"/>
      <c r="FD79" s="56"/>
      <c r="FE79" s="56"/>
      <c r="FF79" s="56"/>
      <c r="FG79" s="56"/>
      <c r="FH79" s="56"/>
      <c r="FI79" s="56"/>
      <c r="FJ79" s="56"/>
      <c r="FK79" s="56"/>
      <c r="FL79" s="56"/>
      <c r="FM79" s="56"/>
      <c r="FN79" s="56"/>
      <c r="FO79" s="56"/>
      <c r="FP79" s="56"/>
      <c r="FQ79" s="56"/>
      <c r="FR79" s="56"/>
      <c r="FS79" s="56"/>
      <c r="FT79" s="56"/>
      <c r="FU79" s="56"/>
      <c r="FV79" s="56"/>
      <c r="FW79" s="56"/>
      <c r="FX79" s="56"/>
      <c r="FY79" s="56"/>
      <c r="FZ79" s="56"/>
      <c r="GA79" s="56"/>
      <c r="GB79" s="56"/>
      <c r="GC79" s="56"/>
      <c r="GD79" s="56"/>
      <c r="GE79" s="56"/>
      <c r="GF79" s="56"/>
      <c r="GG79" s="56"/>
      <c r="GH79" s="56"/>
      <c r="GI79" s="56"/>
      <c r="GJ79" s="56"/>
      <c r="GK79" s="56"/>
      <c r="GL79" s="56"/>
      <c r="GM79" s="56"/>
      <c r="GN79" s="56"/>
      <c r="GO79" s="56"/>
      <c r="GP79" s="56"/>
      <c r="GQ79" s="56"/>
      <c r="GR79" s="56"/>
      <c r="GS79" s="56"/>
      <c r="GT79" s="56"/>
      <c r="GU79" s="56"/>
      <c r="GV79" s="56"/>
      <c r="GW79" s="56"/>
      <c r="GX79" s="56"/>
      <c r="GY79" s="56"/>
      <c r="GZ79" s="56"/>
      <c r="HA79" s="56"/>
      <c r="HB79" s="56"/>
      <c r="HC79" s="56"/>
      <c r="HD79" s="56"/>
      <c r="HE79" s="56"/>
      <c r="HF79" s="56"/>
      <c r="HG79" s="56"/>
      <c r="HH79" s="56"/>
      <c r="HI79" s="56"/>
      <c r="HJ79" s="56"/>
      <c r="HK79" s="56"/>
    </row>
    <row r="80" spans="1:219" ht="20.100000000000001"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c r="BF80" s="56"/>
      <c r="BG80" s="56"/>
      <c r="BH80" s="56"/>
      <c r="BI80" s="56"/>
      <c r="BJ80" s="56"/>
      <c r="BK80" s="56"/>
      <c r="BL80" s="56"/>
      <c r="BM80" s="56"/>
      <c r="BN80" s="56"/>
      <c r="BO80" s="56"/>
      <c r="BP80" s="56"/>
      <c r="BQ80" s="56"/>
      <c r="BR80" s="56"/>
      <c r="BS80" s="56"/>
      <c r="BT80" s="56"/>
      <c r="BU80" s="56"/>
      <c r="BV80" s="56"/>
      <c r="BW80" s="56"/>
      <c r="BX80" s="56"/>
      <c r="BY80" s="56"/>
      <c r="BZ80" s="56"/>
      <c r="CA80" s="56"/>
      <c r="CB80" s="56"/>
      <c r="CC80" s="56"/>
      <c r="CD80" s="56"/>
      <c r="CE80" s="56"/>
      <c r="CF80" s="56"/>
      <c r="CG80" s="56"/>
      <c r="CH80" s="56"/>
      <c r="CI80" s="56"/>
      <c r="CJ80" s="56"/>
      <c r="CK80" s="56"/>
      <c r="CL80" s="56"/>
      <c r="CM80" s="56"/>
      <c r="CN80" s="56"/>
      <c r="CO80" s="56"/>
      <c r="CP80" s="56"/>
      <c r="CQ80" s="56"/>
      <c r="CR80" s="56"/>
      <c r="CS80" s="56"/>
      <c r="CT80" s="56"/>
      <c r="CU80" s="56"/>
      <c r="CV80" s="56"/>
      <c r="CW80" s="56"/>
      <c r="CX80" s="56"/>
      <c r="CY80" s="56"/>
      <c r="CZ80" s="56"/>
      <c r="DA80" s="56"/>
      <c r="DB80" s="56"/>
      <c r="DC80" s="56"/>
      <c r="DD80" s="56"/>
      <c r="DE80" s="56"/>
      <c r="DF80" s="56"/>
      <c r="DG80" s="56"/>
      <c r="DH80" s="56"/>
      <c r="DI80" s="56"/>
      <c r="DJ80" s="56"/>
      <c r="DK80" s="56"/>
      <c r="DL80" s="56"/>
      <c r="DM80" s="56"/>
      <c r="DN80" s="56"/>
      <c r="DO80" s="56"/>
      <c r="DP80" s="56"/>
      <c r="DQ80" s="56"/>
      <c r="DR80" s="56"/>
      <c r="DS80" s="56"/>
      <c r="DT80" s="56"/>
      <c r="DU80" s="56"/>
      <c r="DV80" s="56"/>
      <c r="DW80" s="56"/>
      <c r="DX80" s="56"/>
      <c r="DY80" s="56"/>
      <c r="DZ80" s="56"/>
      <c r="EA80" s="56"/>
      <c r="EB80" s="56"/>
      <c r="EC80" s="56"/>
      <c r="ED80" s="56"/>
      <c r="EE80" s="56"/>
      <c r="EF80" s="56"/>
      <c r="EG80" s="56"/>
      <c r="EH80" s="56"/>
      <c r="EI80" s="56"/>
      <c r="EJ80" s="56"/>
      <c r="EK80" s="56"/>
      <c r="EL80" s="56"/>
      <c r="EM80" s="56"/>
      <c r="EN80" s="56"/>
      <c r="EO80" s="56"/>
      <c r="EP80" s="56"/>
      <c r="EQ80" s="56"/>
      <c r="ER80" s="56"/>
      <c r="ES80" s="56"/>
      <c r="ET80" s="56"/>
      <c r="EU80" s="56"/>
      <c r="EV80" s="56"/>
      <c r="EW80" s="56"/>
      <c r="EX80" s="56"/>
      <c r="EY80" s="56"/>
      <c r="EZ80" s="56"/>
      <c r="FA80" s="56"/>
      <c r="FB80" s="56"/>
      <c r="FC80" s="56"/>
      <c r="FD80" s="56"/>
      <c r="FE80" s="56"/>
      <c r="FF80" s="56"/>
      <c r="FG80" s="56"/>
      <c r="FH80" s="56"/>
      <c r="FI80" s="56"/>
      <c r="FJ80" s="56"/>
      <c r="FK80" s="56"/>
      <c r="FL80" s="56"/>
      <c r="FM80" s="56"/>
      <c r="FN80" s="56"/>
      <c r="FO80" s="56"/>
      <c r="FP80" s="56"/>
      <c r="FQ80" s="56"/>
      <c r="FR80" s="56"/>
      <c r="FS80" s="56"/>
      <c r="FT80" s="56"/>
      <c r="FU80" s="56"/>
      <c r="FV80" s="56"/>
      <c r="FW80" s="56"/>
      <c r="FX80" s="56"/>
      <c r="FY80" s="56"/>
      <c r="FZ80" s="56"/>
      <c r="GA80" s="56"/>
      <c r="GB80" s="56"/>
      <c r="GC80" s="56"/>
      <c r="GD80" s="56"/>
      <c r="GE80" s="56"/>
      <c r="GF80" s="56"/>
      <c r="GG80" s="56"/>
      <c r="GH80" s="56"/>
      <c r="GI80" s="56"/>
      <c r="GJ80" s="56"/>
      <c r="GK80" s="56"/>
      <c r="GL80" s="56"/>
      <c r="GM80" s="56"/>
      <c r="GN80" s="56"/>
      <c r="GO80" s="56"/>
      <c r="GP80" s="56"/>
      <c r="GQ80" s="56"/>
      <c r="GR80" s="56"/>
      <c r="GS80" s="56"/>
      <c r="GT80" s="56"/>
      <c r="GU80" s="56"/>
      <c r="GV80" s="56"/>
      <c r="GW80" s="56"/>
      <c r="GX80" s="56"/>
      <c r="GY80" s="56"/>
      <c r="GZ80" s="56"/>
      <c r="HA80" s="56"/>
      <c r="HB80" s="56"/>
      <c r="HC80" s="56"/>
      <c r="HD80" s="56"/>
      <c r="HE80" s="56"/>
      <c r="HF80" s="56"/>
      <c r="HG80" s="56"/>
      <c r="HH80" s="56"/>
      <c r="HI80" s="56"/>
      <c r="HJ80" s="56"/>
      <c r="HK80" s="56"/>
    </row>
    <row r="81" spans="1:219" ht="20.100000000000001"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56"/>
      <c r="BJ81" s="56"/>
      <c r="BK81" s="56"/>
      <c r="BL81" s="56"/>
      <c r="BM81" s="56"/>
      <c r="BN81" s="56"/>
      <c r="BO81" s="56"/>
      <c r="BP81" s="56"/>
      <c r="BQ81" s="56"/>
      <c r="BR81" s="56"/>
      <c r="BS81" s="56"/>
      <c r="BT81" s="56"/>
      <c r="BU81" s="56"/>
      <c r="BV81" s="56"/>
      <c r="BW81" s="56"/>
      <c r="BX81" s="56"/>
      <c r="BY81" s="56"/>
      <c r="BZ81" s="56"/>
      <c r="CA81" s="56"/>
      <c r="CB81" s="56"/>
      <c r="CC81" s="56"/>
      <c r="CD81" s="56"/>
      <c r="CE81" s="56"/>
      <c r="CF81" s="56"/>
      <c r="CG81" s="56"/>
      <c r="CH81" s="56"/>
      <c r="CI81" s="56"/>
      <c r="CJ81" s="56"/>
      <c r="CK81" s="56"/>
      <c r="CL81" s="56"/>
      <c r="CM81" s="56"/>
      <c r="CN81" s="56"/>
      <c r="CO81" s="56"/>
      <c r="CP81" s="56"/>
      <c r="CQ81" s="56"/>
      <c r="CR81" s="56"/>
      <c r="CS81" s="56"/>
      <c r="CT81" s="56"/>
      <c r="CU81" s="56"/>
      <c r="CV81" s="56"/>
      <c r="CW81" s="56"/>
      <c r="CX81" s="56"/>
      <c r="CY81" s="56"/>
      <c r="CZ81" s="56"/>
      <c r="DA81" s="56"/>
      <c r="DB81" s="56"/>
      <c r="DC81" s="56"/>
      <c r="DD81" s="56"/>
      <c r="DE81" s="56"/>
      <c r="DF81" s="56"/>
      <c r="DG81" s="56"/>
      <c r="DH81" s="56"/>
      <c r="DI81" s="56"/>
      <c r="DJ81" s="56"/>
      <c r="DK81" s="56"/>
      <c r="DL81" s="56"/>
      <c r="DM81" s="56"/>
      <c r="DN81" s="56"/>
      <c r="DO81" s="56"/>
      <c r="DP81" s="56"/>
      <c r="DQ81" s="56"/>
      <c r="DR81" s="56"/>
      <c r="DS81" s="56"/>
      <c r="DT81" s="56"/>
      <c r="DU81" s="56"/>
      <c r="DV81" s="56"/>
      <c r="DW81" s="56"/>
      <c r="DX81" s="56"/>
      <c r="DY81" s="56"/>
      <c r="DZ81" s="56"/>
      <c r="EA81" s="56"/>
      <c r="EB81" s="56"/>
      <c r="EC81" s="56"/>
      <c r="ED81" s="56"/>
      <c r="EE81" s="56"/>
      <c r="EF81" s="56"/>
      <c r="EG81" s="56"/>
      <c r="EH81" s="56"/>
      <c r="EI81" s="56"/>
      <c r="EJ81" s="56"/>
      <c r="EK81" s="56"/>
      <c r="EL81" s="56"/>
      <c r="EM81" s="56"/>
      <c r="EN81" s="56"/>
      <c r="EO81" s="56"/>
      <c r="EP81" s="56"/>
      <c r="EQ81" s="56"/>
      <c r="ER81" s="56"/>
      <c r="ES81" s="56"/>
      <c r="ET81" s="56"/>
      <c r="EU81" s="56"/>
      <c r="EV81" s="56"/>
      <c r="EW81" s="56"/>
      <c r="EX81" s="56"/>
      <c r="EY81" s="56"/>
      <c r="EZ81" s="56"/>
      <c r="FA81" s="56"/>
      <c r="FB81" s="56"/>
      <c r="FC81" s="56"/>
      <c r="FD81" s="56"/>
      <c r="FE81" s="56"/>
      <c r="FF81" s="56"/>
      <c r="FG81" s="56"/>
      <c r="FH81" s="56"/>
      <c r="FI81" s="56"/>
      <c r="FJ81" s="56"/>
      <c r="FK81" s="56"/>
      <c r="FL81" s="56"/>
      <c r="FM81" s="56"/>
      <c r="FN81" s="56"/>
      <c r="FO81" s="56"/>
      <c r="FP81" s="56"/>
      <c r="FQ81" s="56"/>
      <c r="FR81" s="56"/>
      <c r="FS81" s="56"/>
      <c r="FT81" s="56"/>
      <c r="FU81" s="56"/>
      <c r="FV81" s="56"/>
      <c r="FW81" s="56"/>
      <c r="FX81" s="56"/>
      <c r="FY81" s="56"/>
      <c r="FZ81" s="56"/>
      <c r="GA81" s="56"/>
      <c r="GB81" s="56"/>
      <c r="GC81" s="56"/>
      <c r="GD81" s="56"/>
      <c r="GE81" s="56"/>
      <c r="GF81" s="56"/>
      <c r="GG81" s="56"/>
      <c r="GH81" s="56"/>
      <c r="GI81" s="56"/>
      <c r="GJ81" s="56"/>
      <c r="GK81" s="56"/>
      <c r="GL81" s="56"/>
      <c r="GM81" s="56"/>
      <c r="GN81" s="56"/>
      <c r="GO81" s="56"/>
      <c r="GP81" s="56"/>
      <c r="GQ81" s="56"/>
      <c r="GR81" s="56"/>
      <c r="GS81" s="56"/>
      <c r="GT81" s="56"/>
      <c r="GU81" s="56"/>
      <c r="GV81" s="56"/>
      <c r="GW81" s="56"/>
      <c r="GX81" s="56"/>
      <c r="GY81" s="56"/>
      <c r="GZ81" s="56"/>
      <c r="HA81" s="56"/>
      <c r="HB81" s="56"/>
      <c r="HC81" s="56"/>
      <c r="HD81" s="56"/>
      <c r="HE81" s="56"/>
      <c r="HF81" s="56"/>
      <c r="HG81" s="56"/>
      <c r="HH81" s="56"/>
      <c r="HI81" s="56"/>
      <c r="HJ81" s="56"/>
      <c r="HK81" s="56"/>
    </row>
    <row r="82" spans="1:219" ht="20.100000000000001"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c r="BF82" s="56"/>
      <c r="BG82" s="56"/>
      <c r="BH82" s="56"/>
      <c r="BI82" s="56"/>
      <c r="BJ82" s="56"/>
      <c r="BK82" s="56"/>
      <c r="BL82" s="56"/>
      <c r="BM82" s="56"/>
      <c r="BN82" s="56"/>
      <c r="BO82" s="56"/>
      <c r="BP82" s="56"/>
      <c r="BQ82" s="56"/>
      <c r="BR82" s="56"/>
      <c r="BS82" s="56"/>
      <c r="BT82" s="56"/>
      <c r="BU82" s="56"/>
      <c r="BV82" s="56"/>
      <c r="BW82" s="56"/>
      <c r="BX82" s="56"/>
      <c r="BY82" s="56"/>
      <c r="BZ82" s="56"/>
      <c r="CA82" s="56"/>
      <c r="CB82" s="56"/>
      <c r="CC82" s="56"/>
      <c r="CD82" s="56"/>
      <c r="CE82" s="56"/>
      <c r="CF82" s="56"/>
      <c r="CG82" s="56"/>
      <c r="CH82" s="56"/>
      <c r="CI82" s="56"/>
      <c r="CJ82" s="56"/>
      <c r="CK82" s="56"/>
      <c r="CL82" s="56"/>
      <c r="CM82" s="56"/>
      <c r="CN82" s="56"/>
      <c r="CO82" s="56"/>
      <c r="CP82" s="56"/>
      <c r="CQ82" s="56"/>
      <c r="CR82" s="56"/>
      <c r="CS82" s="56"/>
      <c r="CT82" s="56"/>
      <c r="CU82" s="56"/>
      <c r="CV82" s="56"/>
      <c r="CW82" s="56"/>
      <c r="CX82" s="56"/>
      <c r="CY82" s="56"/>
      <c r="CZ82" s="56"/>
      <c r="DA82" s="56"/>
      <c r="DB82" s="56"/>
      <c r="DC82" s="56"/>
      <c r="DD82" s="56"/>
      <c r="DE82" s="56"/>
      <c r="DF82" s="56"/>
      <c r="DG82" s="56"/>
      <c r="DH82" s="56"/>
      <c r="DI82" s="56"/>
      <c r="DJ82" s="56"/>
      <c r="DK82" s="56"/>
      <c r="DL82" s="56"/>
      <c r="DM82" s="56"/>
      <c r="DN82" s="56"/>
      <c r="DO82" s="56"/>
      <c r="DP82" s="56"/>
      <c r="DQ82" s="56"/>
      <c r="DR82" s="56"/>
      <c r="DS82" s="56"/>
      <c r="DT82" s="56"/>
      <c r="DU82" s="56"/>
      <c r="DV82" s="56"/>
      <c r="DW82" s="56"/>
      <c r="DX82" s="56"/>
      <c r="DY82" s="56"/>
      <c r="DZ82" s="56"/>
      <c r="EA82" s="56"/>
      <c r="EB82" s="56"/>
      <c r="EC82" s="56"/>
      <c r="ED82" s="56"/>
      <c r="EE82" s="56"/>
      <c r="EF82" s="56"/>
      <c r="EG82" s="56"/>
      <c r="EH82" s="56"/>
      <c r="EI82" s="56"/>
      <c r="EJ82" s="56"/>
      <c r="EK82" s="56"/>
      <c r="EL82" s="56"/>
      <c r="EM82" s="56"/>
      <c r="EN82" s="56"/>
      <c r="EO82" s="56"/>
      <c r="EP82" s="56"/>
      <c r="EQ82" s="56"/>
      <c r="ER82" s="56"/>
      <c r="ES82" s="56"/>
      <c r="ET82" s="56"/>
      <c r="EU82" s="56"/>
      <c r="EV82" s="56"/>
      <c r="EW82" s="56"/>
      <c r="EX82" s="56"/>
      <c r="EY82" s="56"/>
      <c r="EZ82" s="56"/>
      <c r="FA82" s="56"/>
      <c r="FB82" s="56"/>
      <c r="FC82" s="56"/>
      <c r="FD82" s="56"/>
      <c r="FE82" s="56"/>
      <c r="FF82" s="56"/>
      <c r="FG82" s="56"/>
      <c r="FH82" s="56"/>
      <c r="FI82" s="56"/>
      <c r="FJ82" s="56"/>
      <c r="FK82" s="56"/>
      <c r="FL82" s="56"/>
      <c r="FM82" s="56"/>
      <c r="FN82" s="56"/>
      <c r="FO82" s="56"/>
      <c r="FP82" s="56"/>
      <c r="FQ82" s="56"/>
      <c r="FR82" s="56"/>
      <c r="FS82" s="56"/>
      <c r="FT82" s="56"/>
      <c r="FU82" s="56"/>
      <c r="FV82" s="56"/>
      <c r="FW82" s="56"/>
      <c r="FX82" s="56"/>
      <c r="FY82" s="56"/>
      <c r="FZ82" s="56"/>
      <c r="GA82" s="56"/>
      <c r="GB82" s="56"/>
      <c r="GC82" s="56"/>
      <c r="GD82" s="56"/>
      <c r="GE82" s="56"/>
      <c r="GF82" s="56"/>
      <c r="GG82" s="56"/>
      <c r="GH82" s="56"/>
      <c r="GI82" s="56"/>
      <c r="GJ82" s="56"/>
      <c r="GK82" s="56"/>
      <c r="GL82" s="56"/>
      <c r="GM82" s="56"/>
      <c r="GN82" s="56"/>
      <c r="GO82" s="56"/>
      <c r="GP82" s="56"/>
      <c r="GQ82" s="56"/>
      <c r="GR82" s="56"/>
      <c r="GS82" s="56"/>
      <c r="GT82" s="56"/>
      <c r="GU82" s="56"/>
      <c r="GV82" s="56"/>
      <c r="GW82" s="56"/>
      <c r="GX82" s="56"/>
      <c r="GY82" s="56"/>
      <c r="GZ82" s="56"/>
      <c r="HA82" s="56"/>
      <c r="HB82" s="56"/>
      <c r="HC82" s="56"/>
      <c r="HD82" s="56"/>
      <c r="HE82" s="56"/>
      <c r="HF82" s="56"/>
      <c r="HG82" s="56"/>
      <c r="HH82" s="56"/>
      <c r="HI82" s="56"/>
      <c r="HJ82" s="56"/>
      <c r="HK82" s="56"/>
    </row>
    <row r="83" spans="1:219" ht="20.100000000000001"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56"/>
      <c r="CJ83" s="56"/>
      <c r="CK83" s="56"/>
      <c r="CL83" s="56"/>
      <c r="CM83" s="56"/>
      <c r="CN83" s="56"/>
      <c r="CO83" s="56"/>
      <c r="CP83" s="56"/>
      <c r="CQ83" s="56"/>
      <c r="CR83" s="56"/>
      <c r="CS83" s="56"/>
      <c r="CT83" s="56"/>
      <c r="CU83" s="56"/>
      <c r="CV83" s="56"/>
      <c r="CW83" s="56"/>
      <c r="CX83" s="56"/>
      <c r="CY83" s="56"/>
      <c r="CZ83" s="56"/>
      <c r="DA83" s="56"/>
      <c r="DB83" s="56"/>
      <c r="DC83" s="56"/>
      <c r="DD83" s="56"/>
      <c r="DE83" s="56"/>
      <c r="DF83" s="56"/>
      <c r="DG83" s="56"/>
      <c r="DH83" s="56"/>
      <c r="DI83" s="56"/>
      <c r="DJ83" s="56"/>
      <c r="DK83" s="56"/>
      <c r="DL83" s="56"/>
      <c r="DM83" s="56"/>
      <c r="DN83" s="56"/>
      <c r="DO83" s="56"/>
      <c r="DP83" s="56"/>
      <c r="DQ83" s="56"/>
      <c r="DR83" s="56"/>
      <c r="DS83" s="56"/>
      <c r="DT83" s="56"/>
      <c r="DU83" s="56"/>
      <c r="DV83" s="56"/>
      <c r="DW83" s="56"/>
      <c r="DX83" s="56"/>
      <c r="DY83" s="56"/>
      <c r="DZ83" s="56"/>
      <c r="EA83" s="56"/>
      <c r="EB83" s="56"/>
      <c r="EC83" s="56"/>
      <c r="ED83" s="56"/>
      <c r="EE83" s="56"/>
      <c r="EF83" s="56"/>
      <c r="EG83" s="56"/>
      <c r="EH83" s="56"/>
      <c r="EI83" s="56"/>
      <c r="EJ83" s="56"/>
      <c r="EK83" s="56"/>
      <c r="EL83" s="56"/>
      <c r="EM83" s="56"/>
      <c r="EN83" s="56"/>
      <c r="EO83" s="56"/>
      <c r="EP83" s="56"/>
      <c r="EQ83" s="56"/>
      <c r="ER83" s="56"/>
      <c r="ES83" s="56"/>
      <c r="ET83" s="56"/>
      <c r="EU83" s="56"/>
      <c r="EV83" s="56"/>
      <c r="EW83" s="56"/>
      <c r="EX83" s="56"/>
      <c r="EY83" s="56"/>
      <c r="EZ83" s="56"/>
      <c r="FA83" s="56"/>
      <c r="FB83" s="56"/>
      <c r="FC83" s="56"/>
      <c r="FD83" s="56"/>
      <c r="FE83" s="56"/>
      <c r="FF83" s="56"/>
      <c r="FG83" s="56"/>
      <c r="FH83" s="56"/>
      <c r="FI83" s="56"/>
      <c r="FJ83" s="56"/>
      <c r="FK83" s="56"/>
      <c r="FL83" s="56"/>
      <c r="FM83" s="56"/>
      <c r="FN83" s="56"/>
      <c r="FO83" s="56"/>
      <c r="FP83" s="56"/>
      <c r="FQ83" s="56"/>
      <c r="FR83" s="56"/>
      <c r="FS83" s="56"/>
      <c r="FT83" s="56"/>
      <c r="FU83" s="56"/>
      <c r="FV83" s="56"/>
      <c r="FW83" s="56"/>
      <c r="FX83" s="56"/>
      <c r="FY83" s="56"/>
      <c r="FZ83" s="56"/>
      <c r="GA83" s="56"/>
      <c r="GB83" s="56"/>
      <c r="GC83" s="56"/>
      <c r="GD83" s="56"/>
      <c r="GE83" s="56"/>
      <c r="GF83" s="56"/>
      <c r="GG83" s="56"/>
      <c r="GH83" s="56"/>
      <c r="GI83" s="56"/>
      <c r="GJ83" s="56"/>
      <c r="GK83" s="56"/>
      <c r="GL83" s="56"/>
      <c r="GM83" s="56"/>
      <c r="GN83" s="56"/>
      <c r="GO83" s="56"/>
      <c r="GP83" s="56"/>
      <c r="GQ83" s="56"/>
      <c r="GR83" s="56"/>
      <c r="GS83" s="56"/>
      <c r="GT83" s="56"/>
      <c r="GU83" s="56"/>
      <c r="GV83" s="56"/>
      <c r="GW83" s="56"/>
    </row>
    <row r="84" spans="1:219" ht="20.100000000000001"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56"/>
      <c r="BQ84" s="56"/>
      <c r="BR84" s="56"/>
      <c r="BS84" s="56"/>
      <c r="BT84" s="56"/>
      <c r="BU84" s="56"/>
      <c r="BV84" s="56"/>
      <c r="BW84" s="56"/>
      <c r="BX84" s="56"/>
      <c r="BY84" s="56"/>
      <c r="BZ84" s="56"/>
      <c r="CA84" s="56"/>
      <c r="CB84" s="56"/>
      <c r="CC84" s="56"/>
      <c r="CD84" s="56"/>
      <c r="CE84" s="56"/>
      <c r="CF84" s="56"/>
      <c r="CG84" s="56"/>
      <c r="CH84" s="56"/>
      <c r="CI84" s="56"/>
      <c r="CJ84" s="56"/>
      <c r="CK84" s="56"/>
      <c r="CL84" s="56"/>
      <c r="CM84" s="56"/>
      <c r="CN84" s="56"/>
      <c r="CO84" s="56"/>
      <c r="CP84" s="56"/>
      <c r="CQ84" s="56"/>
      <c r="CR84" s="56"/>
      <c r="CS84" s="56"/>
      <c r="CT84" s="56"/>
      <c r="CU84" s="56"/>
      <c r="CV84" s="56"/>
      <c r="CW84" s="56"/>
      <c r="CX84" s="56"/>
      <c r="CY84" s="56"/>
      <c r="CZ84" s="56"/>
      <c r="DA84" s="56"/>
      <c r="DB84" s="56"/>
      <c r="DC84" s="56"/>
      <c r="DD84" s="56"/>
      <c r="DE84" s="56"/>
      <c r="DF84" s="56"/>
      <c r="DG84" s="56"/>
      <c r="DH84" s="56"/>
      <c r="DI84" s="56"/>
      <c r="DJ84" s="56"/>
      <c r="DK84" s="56"/>
      <c r="DL84" s="56"/>
      <c r="DM84" s="56"/>
      <c r="DN84" s="56"/>
      <c r="DO84" s="56"/>
      <c r="DP84" s="56"/>
      <c r="DQ84" s="56"/>
      <c r="DR84" s="56"/>
      <c r="DS84" s="56"/>
      <c r="DT84" s="56"/>
      <c r="DU84" s="56"/>
      <c r="DV84" s="56"/>
      <c r="DW84" s="56"/>
      <c r="DX84" s="56"/>
      <c r="DY84" s="56"/>
      <c r="DZ84" s="56"/>
      <c r="EA84" s="56"/>
      <c r="EB84" s="56"/>
      <c r="EC84" s="56"/>
      <c r="ED84" s="56"/>
      <c r="EE84" s="56"/>
      <c r="EF84" s="56"/>
      <c r="EG84" s="56"/>
      <c r="EH84" s="56"/>
      <c r="EI84" s="56"/>
      <c r="EJ84" s="56"/>
      <c r="EK84" s="56"/>
      <c r="EL84" s="56"/>
      <c r="EM84" s="56"/>
      <c r="EN84" s="56"/>
      <c r="EO84" s="56"/>
      <c r="EP84" s="56"/>
      <c r="EQ84" s="56"/>
      <c r="ER84" s="56"/>
      <c r="ES84" s="56"/>
      <c r="ET84" s="56"/>
      <c r="EU84" s="56"/>
      <c r="EV84" s="56"/>
      <c r="EW84" s="56"/>
      <c r="EX84" s="56"/>
      <c r="EY84" s="56"/>
      <c r="EZ84" s="56"/>
      <c r="FA84" s="56"/>
      <c r="FB84" s="56"/>
      <c r="FC84" s="56"/>
      <c r="FD84" s="56"/>
      <c r="FE84" s="56"/>
      <c r="FF84" s="56"/>
      <c r="FG84" s="56"/>
      <c r="FH84" s="56"/>
      <c r="FI84" s="56"/>
      <c r="FJ84" s="56"/>
      <c r="FK84" s="56"/>
      <c r="FL84" s="56"/>
      <c r="FM84" s="56"/>
      <c r="FN84" s="56"/>
      <c r="FO84" s="56"/>
      <c r="FP84" s="56"/>
      <c r="FQ84" s="56"/>
      <c r="FR84" s="56"/>
      <c r="FS84" s="56"/>
      <c r="FT84" s="56"/>
      <c r="FU84" s="56"/>
      <c r="FV84" s="56"/>
      <c r="FW84" s="56"/>
      <c r="FX84" s="56"/>
      <c r="FY84" s="56"/>
      <c r="FZ84" s="56"/>
      <c r="GA84" s="56"/>
      <c r="GB84" s="56"/>
      <c r="GC84" s="56"/>
      <c r="GD84" s="56"/>
      <c r="GE84" s="56"/>
      <c r="GF84" s="56"/>
      <c r="GG84" s="56"/>
      <c r="GH84" s="56"/>
      <c r="GI84" s="56"/>
      <c r="GJ84" s="56"/>
      <c r="GK84" s="56"/>
      <c r="GL84" s="56"/>
      <c r="GM84" s="56"/>
      <c r="GN84" s="56"/>
      <c r="GO84" s="56"/>
      <c r="GP84" s="56"/>
      <c r="GQ84" s="56"/>
      <c r="GR84" s="56"/>
      <c r="GS84" s="56"/>
      <c r="GT84" s="56"/>
      <c r="GU84" s="56"/>
      <c r="GV84" s="56"/>
      <c r="GW84" s="56"/>
    </row>
    <row r="85" spans="1:219" ht="20.100000000000001"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c r="BF85" s="56"/>
      <c r="BG85" s="56"/>
      <c r="BH85" s="56"/>
      <c r="BI85" s="56"/>
      <c r="BJ85" s="56"/>
      <c r="BK85" s="56"/>
      <c r="BL85" s="56"/>
      <c r="BM85" s="56"/>
      <c r="BN85" s="56"/>
      <c r="BO85" s="56"/>
      <c r="BP85" s="56"/>
      <c r="BQ85" s="56"/>
      <c r="BR85" s="56"/>
      <c r="BS85" s="56"/>
      <c r="BT85" s="56"/>
      <c r="BU85" s="56"/>
      <c r="BV85" s="56"/>
      <c r="BW85" s="56"/>
      <c r="BX85" s="56"/>
      <c r="BY85" s="56"/>
      <c r="BZ85" s="56"/>
      <c r="CA85" s="56"/>
      <c r="CB85" s="56"/>
      <c r="CC85" s="56"/>
      <c r="CD85" s="56"/>
      <c r="CE85" s="56"/>
      <c r="CF85" s="56"/>
      <c r="CG85" s="56"/>
      <c r="CH85" s="56"/>
      <c r="CI85" s="56"/>
      <c r="CJ85" s="56"/>
      <c r="CK85" s="56"/>
      <c r="CL85" s="56"/>
      <c r="CM85" s="56"/>
      <c r="CN85" s="56"/>
      <c r="CO85" s="56"/>
      <c r="CP85" s="56"/>
      <c r="CQ85" s="56"/>
      <c r="CR85" s="56"/>
      <c r="CS85" s="56"/>
      <c r="CT85" s="56"/>
      <c r="CU85" s="56"/>
      <c r="CV85" s="56"/>
      <c r="CW85" s="56"/>
      <c r="CX85" s="56"/>
      <c r="CY85" s="56"/>
      <c r="CZ85" s="56"/>
      <c r="DA85" s="56"/>
      <c r="DB85" s="56"/>
      <c r="DC85" s="56"/>
      <c r="DD85" s="56"/>
      <c r="DE85" s="56"/>
      <c r="DF85" s="56"/>
      <c r="DG85" s="56"/>
      <c r="DH85" s="56"/>
      <c r="DI85" s="56"/>
      <c r="DJ85" s="56"/>
      <c r="DK85" s="56"/>
      <c r="DL85" s="56"/>
      <c r="DM85" s="56"/>
      <c r="DN85" s="56"/>
      <c r="DO85" s="56"/>
      <c r="DP85" s="56"/>
      <c r="DQ85" s="56"/>
      <c r="DR85" s="56"/>
      <c r="DS85" s="56"/>
      <c r="DT85" s="56"/>
      <c r="DU85" s="56"/>
      <c r="DV85" s="56"/>
      <c r="DW85" s="56"/>
      <c r="DX85" s="56"/>
      <c r="DY85" s="56"/>
      <c r="DZ85" s="56"/>
      <c r="EA85" s="56"/>
      <c r="EB85" s="56"/>
      <c r="EC85" s="56"/>
      <c r="ED85" s="56"/>
      <c r="EE85" s="56"/>
      <c r="EF85" s="56"/>
      <c r="EG85" s="56"/>
      <c r="EH85" s="56"/>
      <c r="EI85" s="56"/>
      <c r="EJ85" s="56"/>
      <c r="EK85" s="56"/>
      <c r="EL85" s="56"/>
      <c r="EM85" s="56"/>
      <c r="EN85" s="56"/>
      <c r="EO85" s="56"/>
      <c r="EP85" s="56"/>
      <c r="EQ85" s="56"/>
      <c r="ER85" s="56"/>
      <c r="ES85" s="56"/>
      <c r="ET85" s="56"/>
      <c r="EU85" s="56"/>
      <c r="EV85" s="56"/>
      <c r="EW85" s="56"/>
      <c r="EX85" s="56"/>
      <c r="EY85" s="56"/>
      <c r="EZ85" s="56"/>
      <c r="FA85" s="56"/>
      <c r="FB85" s="56"/>
      <c r="FC85" s="56"/>
      <c r="FD85" s="56"/>
      <c r="FE85" s="56"/>
      <c r="FF85" s="56"/>
      <c r="FG85" s="56"/>
      <c r="FH85" s="56"/>
      <c r="FI85" s="56"/>
      <c r="FJ85" s="56"/>
      <c r="FK85" s="56"/>
      <c r="FL85" s="56"/>
      <c r="FM85" s="56"/>
      <c r="FN85" s="56"/>
      <c r="FO85" s="56"/>
      <c r="FP85" s="56"/>
      <c r="FQ85" s="56"/>
      <c r="FR85" s="56"/>
      <c r="FS85" s="56"/>
      <c r="FT85" s="56"/>
      <c r="FU85" s="56"/>
      <c r="FV85" s="56"/>
      <c r="FW85" s="56"/>
      <c r="FX85" s="56"/>
      <c r="FY85" s="56"/>
      <c r="FZ85" s="56"/>
      <c r="GA85" s="56"/>
      <c r="GB85" s="56"/>
      <c r="GC85" s="56"/>
      <c r="GD85" s="56"/>
      <c r="GE85" s="56"/>
      <c r="GF85" s="56"/>
      <c r="GG85" s="56"/>
      <c r="GH85" s="56"/>
      <c r="GI85" s="56"/>
      <c r="GJ85" s="56"/>
      <c r="GK85" s="56"/>
      <c r="GL85" s="56"/>
      <c r="GM85" s="56"/>
      <c r="GN85" s="56"/>
      <c r="GO85" s="56"/>
      <c r="GP85" s="56"/>
      <c r="GQ85" s="56"/>
      <c r="GR85" s="56"/>
      <c r="GS85" s="56"/>
      <c r="GT85" s="56"/>
      <c r="GU85" s="56"/>
      <c r="GV85" s="56"/>
      <c r="GW85" s="56"/>
    </row>
    <row r="86" spans="1:219" ht="20.100000000000001"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c r="BR86" s="56"/>
      <c r="BS86" s="56"/>
      <c r="BT86" s="56"/>
      <c r="BU86" s="56"/>
      <c r="BV86" s="56"/>
      <c r="BW86" s="56"/>
      <c r="BX86" s="56"/>
      <c r="BY86" s="56"/>
      <c r="BZ86" s="56"/>
      <c r="CA86" s="56"/>
      <c r="CB86" s="56"/>
      <c r="CC86" s="56"/>
      <c r="CD86" s="56"/>
      <c r="CE86" s="56"/>
      <c r="CF86" s="56"/>
      <c r="CG86" s="56"/>
      <c r="CH86" s="56"/>
      <c r="CI86" s="56"/>
      <c r="CJ86" s="56"/>
      <c r="CK86" s="56"/>
      <c r="CL86" s="56"/>
      <c r="CM86" s="56"/>
      <c r="CN86" s="56"/>
      <c r="CO86" s="56"/>
      <c r="CP86" s="56"/>
      <c r="CQ86" s="56"/>
      <c r="CR86" s="56"/>
      <c r="CS86" s="56"/>
      <c r="CT86" s="56"/>
      <c r="CU86" s="56"/>
      <c r="CV86" s="56"/>
      <c r="CW86" s="56"/>
      <c r="CX86" s="56"/>
      <c r="CY86" s="56"/>
      <c r="CZ86" s="56"/>
      <c r="DA86" s="56"/>
      <c r="DB86" s="56"/>
      <c r="DC86" s="56"/>
      <c r="DD86" s="56"/>
      <c r="DE86" s="56"/>
      <c r="DF86" s="56"/>
      <c r="DG86" s="56"/>
      <c r="DH86" s="56"/>
      <c r="DI86" s="56"/>
      <c r="DJ86" s="56"/>
      <c r="DK86" s="56"/>
      <c r="DL86" s="56"/>
      <c r="DM86" s="56"/>
      <c r="DN86" s="56"/>
      <c r="DO86" s="56"/>
      <c r="DP86" s="56"/>
      <c r="DQ86" s="56"/>
      <c r="DR86" s="56"/>
      <c r="DS86" s="56"/>
      <c r="DT86" s="56"/>
      <c r="DU86" s="56"/>
      <c r="DV86" s="56"/>
      <c r="DW86" s="56"/>
      <c r="DX86" s="56"/>
      <c r="DY86" s="56"/>
      <c r="DZ86" s="56"/>
      <c r="EA86" s="56"/>
      <c r="EB86" s="56"/>
      <c r="EC86" s="56"/>
      <c r="ED86" s="56"/>
      <c r="EE86" s="56"/>
      <c r="EF86" s="56"/>
      <c r="EG86" s="56"/>
      <c r="EH86" s="56"/>
      <c r="EI86" s="56"/>
      <c r="EJ86" s="56"/>
      <c r="EK86" s="56"/>
      <c r="EL86" s="56"/>
      <c r="EM86" s="56"/>
      <c r="EN86" s="56"/>
      <c r="EO86" s="56"/>
      <c r="EP86" s="56"/>
      <c r="EQ86" s="56"/>
      <c r="ER86" s="56"/>
      <c r="ES86" s="56"/>
      <c r="ET86" s="56"/>
      <c r="EU86" s="56"/>
      <c r="EV86" s="56"/>
      <c r="EW86" s="56"/>
      <c r="EX86" s="56"/>
      <c r="EY86" s="56"/>
      <c r="EZ86" s="56"/>
      <c r="FA86" s="56"/>
      <c r="FB86" s="56"/>
      <c r="FC86" s="56"/>
      <c r="FD86" s="56"/>
      <c r="FE86" s="56"/>
      <c r="FF86" s="56"/>
      <c r="FG86" s="56"/>
      <c r="FH86" s="56"/>
      <c r="FI86" s="56"/>
      <c r="FJ86" s="56"/>
      <c r="FK86" s="56"/>
      <c r="FL86" s="56"/>
      <c r="FM86" s="56"/>
      <c r="FN86" s="56"/>
      <c r="FO86" s="56"/>
      <c r="FP86" s="56"/>
      <c r="FQ86" s="56"/>
      <c r="FR86" s="56"/>
      <c r="FS86" s="56"/>
      <c r="FT86" s="56"/>
      <c r="FU86" s="56"/>
      <c r="FV86" s="56"/>
      <c r="FW86" s="56"/>
      <c r="FX86" s="56"/>
      <c r="FY86" s="56"/>
      <c r="FZ86" s="56"/>
      <c r="GA86" s="56"/>
      <c r="GB86" s="56"/>
      <c r="GC86" s="56"/>
      <c r="GD86" s="56"/>
      <c r="GE86" s="56"/>
      <c r="GF86" s="56"/>
      <c r="GG86" s="56"/>
      <c r="GH86" s="56"/>
      <c r="GI86" s="56"/>
      <c r="GJ86" s="56"/>
      <c r="GK86" s="56"/>
      <c r="GL86" s="56"/>
      <c r="GM86" s="56"/>
      <c r="GN86" s="56"/>
      <c r="GO86" s="56"/>
      <c r="GP86" s="56"/>
      <c r="GQ86" s="56"/>
      <c r="GR86" s="56"/>
      <c r="GS86" s="56"/>
      <c r="GT86" s="56"/>
      <c r="GU86" s="56"/>
      <c r="GV86" s="56"/>
      <c r="GW86" s="56"/>
    </row>
    <row r="87" spans="1:219" ht="20.100000000000001"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c r="BQ87" s="56"/>
      <c r="BR87" s="56"/>
      <c r="BS87" s="56"/>
      <c r="BT87" s="56"/>
      <c r="BU87" s="56"/>
      <c r="BV87" s="56"/>
      <c r="BW87" s="56"/>
      <c r="BX87" s="56"/>
      <c r="BY87" s="56"/>
      <c r="BZ87" s="56"/>
      <c r="CA87" s="56"/>
      <c r="CB87" s="56"/>
      <c r="CC87" s="56"/>
      <c r="CD87" s="56"/>
      <c r="CE87" s="56"/>
      <c r="CF87" s="56"/>
      <c r="CG87" s="56"/>
      <c r="CH87" s="56"/>
      <c r="CI87" s="56"/>
      <c r="CJ87" s="56"/>
      <c r="CK87" s="56"/>
      <c r="CL87" s="56"/>
      <c r="CM87" s="56"/>
      <c r="CN87" s="56"/>
      <c r="CO87" s="56"/>
      <c r="CP87" s="56"/>
      <c r="CQ87" s="56"/>
      <c r="CR87" s="56"/>
      <c r="CS87" s="56"/>
      <c r="CT87" s="56"/>
      <c r="CU87" s="56"/>
      <c r="CV87" s="56"/>
      <c r="CW87" s="56"/>
      <c r="CX87" s="56"/>
      <c r="CY87" s="56"/>
      <c r="CZ87" s="56"/>
      <c r="DA87" s="56"/>
      <c r="DB87" s="56"/>
      <c r="DC87" s="56"/>
      <c r="DD87" s="56"/>
      <c r="DE87" s="56"/>
      <c r="DF87" s="56"/>
      <c r="DG87" s="56"/>
      <c r="DH87" s="56"/>
      <c r="DI87" s="56"/>
      <c r="DJ87" s="56"/>
      <c r="DK87" s="56"/>
      <c r="DL87" s="56"/>
      <c r="DM87" s="56"/>
      <c r="DN87" s="56"/>
      <c r="DO87" s="56"/>
      <c r="DP87" s="56"/>
      <c r="DQ87" s="56"/>
      <c r="DR87" s="56"/>
      <c r="DS87" s="56"/>
      <c r="DT87" s="56"/>
      <c r="DU87" s="56"/>
      <c r="DV87" s="56"/>
      <c r="DW87" s="56"/>
      <c r="DX87" s="56"/>
      <c r="DY87" s="56"/>
      <c r="DZ87" s="56"/>
      <c r="EA87" s="56"/>
      <c r="EB87" s="56"/>
      <c r="EC87" s="56"/>
      <c r="ED87" s="56"/>
      <c r="EE87" s="56"/>
      <c r="EF87" s="56"/>
      <c r="EG87" s="56"/>
      <c r="EH87" s="56"/>
      <c r="EI87" s="56"/>
      <c r="EJ87" s="56"/>
      <c r="EK87" s="56"/>
      <c r="EL87" s="56"/>
      <c r="EM87" s="56"/>
      <c r="EN87" s="56"/>
      <c r="EO87" s="56"/>
      <c r="EP87" s="56"/>
      <c r="EQ87" s="56"/>
      <c r="ER87" s="56"/>
      <c r="ES87" s="56"/>
      <c r="ET87" s="56"/>
      <c r="EU87" s="56"/>
      <c r="EV87" s="56"/>
      <c r="EW87" s="56"/>
      <c r="EX87" s="56"/>
      <c r="EY87" s="56"/>
      <c r="EZ87" s="56"/>
      <c r="FA87" s="56"/>
      <c r="FB87" s="56"/>
      <c r="FC87" s="56"/>
      <c r="FD87" s="56"/>
      <c r="FE87" s="56"/>
      <c r="FF87" s="56"/>
      <c r="FG87" s="56"/>
      <c r="FH87" s="56"/>
      <c r="FI87" s="56"/>
      <c r="FJ87" s="56"/>
      <c r="FK87" s="56"/>
      <c r="FL87" s="56"/>
      <c r="FM87" s="56"/>
      <c r="FN87" s="56"/>
      <c r="FO87" s="56"/>
      <c r="FP87" s="56"/>
      <c r="FQ87" s="56"/>
      <c r="FR87" s="56"/>
      <c r="FS87" s="56"/>
      <c r="FT87" s="56"/>
      <c r="FU87" s="56"/>
      <c r="FV87" s="56"/>
      <c r="FW87" s="56"/>
      <c r="FX87" s="56"/>
      <c r="FY87" s="56"/>
      <c r="FZ87" s="56"/>
      <c r="GA87" s="56"/>
      <c r="GB87" s="56"/>
      <c r="GC87" s="56"/>
      <c r="GD87" s="56"/>
      <c r="GE87" s="56"/>
      <c r="GF87" s="56"/>
      <c r="GG87" s="56"/>
      <c r="GH87" s="56"/>
      <c r="GI87" s="56"/>
      <c r="GJ87" s="56"/>
      <c r="GK87" s="56"/>
      <c r="GL87" s="56"/>
      <c r="GM87" s="56"/>
      <c r="GN87" s="56"/>
      <c r="GO87" s="56"/>
      <c r="GP87" s="56"/>
      <c r="GQ87" s="56"/>
      <c r="GR87" s="56"/>
      <c r="GS87" s="56"/>
      <c r="GT87" s="56"/>
      <c r="GU87" s="56"/>
      <c r="GV87" s="56"/>
      <c r="GW87" s="56"/>
    </row>
    <row r="88" spans="1:219" ht="20.100000000000001"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c r="BF88" s="56"/>
      <c r="BG88" s="56"/>
      <c r="BH88" s="56"/>
      <c r="BI88" s="56"/>
      <c r="BJ88" s="56"/>
      <c r="BK88" s="56"/>
      <c r="BL88" s="56"/>
      <c r="BM88" s="56"/>
      <c r="BN88" s="56"/>
      <c r="BO88" s="56"/>
      <c r="BP88" s="56"/>
      <c r="BQ88" s="56"/>
      <c r="BR88" s="56"/>
      <c r="BS88" s="56"/>
      <c r="BT88" s="56"/>
      <c r="BU88" s="56"/>
      <c r="BV88" s="56"/>
      <c r="BW88" s="56"/>
      <c r="BX88" s="56"/>
      <c r="BY88" s="56"/>
      <c r="BZ88" s="56"/>
      <c r="CA88" s="56"/>
      <c r="CB88" s="56"/>
      <c r="CC88" s="56"/>
      <c r="CD88" s="56"/>
      <c r="CE88" s="56"/>
      <c r="CF88" s="56"/>
      <c r="CG88" s="56"/>
      <c r="CH88" s="56"/>
      <c r="CI88" s="56"/>
      <c r="CJ88" s="56"/>
      <c r="CK88" s="56"/>
      <c r="CL88" s="56"/>
      <c r="CM88" s="56"/>
      <c r="CN88" s="56"/>
      <c r="CO88" s="56"/>
      <c r="CP88" s="56"/>
      <c r="CQ88" s="56"/>
      <c r="CR88" s="56"/>
      <c r="CS88" s="56"/>
      <c r="CT88" s="56"/>
      <c r="CU88" s="56"/>
      <c r="CV88" s="56"/>
      <c r="CW88" s="56"/>
      <c r="CX88" s="56"/>
      <c r="CY88" s="56"/>
      <c r="CZ88" s="56"/>
      <c r="DA88" s="56"/>
      <c r="DB88" s="56"/>
      <c r="DC88" s="56"/>
      <c r="DD88" s="56"/>
      <c r="DE88" s="56"/>
      <c r="DF88" s="56"/>
      <c r="DG88" s="56"/>
      <c r="DH88" s="56"/>
      <c r="DI88" s="56"/>
      <c r="DJ88" s="56"/>
      <c r="DK88" s="56"/>
      <c r="DL88" s="56"/>
      <c r="DM88" s="56"/>
      <c r="DN88" s="56"/>
      <c r="DO88" s="56"/>
      <c r="DP88" s="56"/>
      <c r="DQ88" s="56"/>
      <c r="DR88" s="56"/>
      <c r="DS88" s="56"/>
      <c r="DT88" s="56"/>
      <c r="DU88" s="56"/>
      <c r="DV88" s="56"/>
      <c r="DW88" s="56"/>
      <c r="DX88" s="56"/>
      <c r="DY88" s="56"/>
      <c r="DZ88" s="56"/>
      <c r="EA88" s="56"/>
      <c r="EB88" s="56"/>
      <c r="EC88" s="56"/>
      <c r="ED88" s="56"/>
      <c r="EE88" s="56"/>
      <c r="EF88" s="56"/>
      <c r="EG88" s="56"/>
      <c r="EH88" s="56"/>
      <c r="EI88" s="56"/>
      <c r="EJ88" s="56"/>
      <c r="EK88" s="56"/>
      <c r="EL88" s="56"/>
      <c r="EM88" s="56"/>
      <c r="EN88" s="56"/>
      <c r="EO88" s="56"/>
      <c r="EP88" s="56"/>
      <c r="EQ88" s="56"/>
      <c r="ER88" s="56"/>
      <c r="ES88" s="56"/>
      <c r="ET88" s="56"/>
      <c r="EU88" s="56"/>
      <c r="EV88" s="56"/>
      <c r="EW88" s="56"/>
      <c r="EX88" s="56"/>
      <c r="EY88" s="56"/>
      <c r="EZ88" s="56"/>
      <c r="FA88" s="56"/>
      <c r="FB88" s="56"/>
      <c r="FC88" s="56"/>
      <c r="FD88" s="56"/>
      <c r="FE88" s="56"/>
      <c r="FF88" s="56"/>
      <c r="FG88" s="56"/>
      <c r="FH88" s="56"/>
      <c r="FI88" s="56"/>
      <c r="FJ88" s="56"/>
      <c r="FK88" s="56"/>
      <c r="FL88" s="56"/>
      <c r="FM88" s="56"/>
      <c r="FN88" s="56"/>
      <c r="FO88" s="56"/>
      <c r="FP88" s="56"/>
      <c r="FQ88" s="56"/>
      <c r="FR88" s="56"/>
      <c r="FS88" s="56"/>
      <c r="FT88" s="56"/>
      <c r="FU88" s="56"/>
      <c r="FV88" s="56"/>
      <c r="FW88" s="56"/>
      <c r="FX88" s="56"/>
      <c r="FY88" s="56"/>
      <c r="FZ88" s="56"/>
      <c r="GA88" s="56"/>
      <c r="GB88" s="56"/>
      <c r="GC88" s="56"/>
      <c r="GD88" s="56"/>
      <c r="GE88" s="56"/>
      <c r="GF88" s="56"/>
      <c r="GG88" s="56"/>
      <c r="GH88" s="56"/>
      <c r="GI88" s="56"/>
      <c r="GJ88" s="56"/>
      <c r="GK88" s="56"/>
      <c r="GL88" s="56"/>
      <c r="GM88" s="56"/>
      <c r="GN88" s="56"/>
      <c r="GO88" s="56"/>
      <c r="GP88" s="56"/>
      <c r="GQ88" s="56"/>
      <c r="GR88" s="56"/>
      <c r="GS88" s="56"/>
      <c r="GT88" s="56"/>
      <c r="GU88" s="56"/>
      <c r="GV88" s="56"/>
      <c r="GW88" s="56"/>
    </row>
    <row r="89" spans="1:219" ht="20.100000000000001"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c r="BM89" s="56"/>
      <c r="BN89" s="56"/>
      <c r="BO89" s="56"/>
      <c r="BP89" s="56"/>
      <c r="BQ89" s="56"/>
      <c r="BR89" s="56"/>
      <c r="BS89" s="56"/>
      <c r="BT89" s="56"/>
      <c r="BU89" s="56"/>
      <c r="BV89" s="56"/>
      <c r="BW89" s="56"/>
      <c r="BX89" s="56"/>
      <c r="BY89" s="56"/>
      <c r="BZ89" s="56"/>
      <c r="CA89" s="56"/>
      <c r="CB89" s="56"/>
      <c r="CC89" s="56"/>
      <c r="CD89" s="56"/>
      <c r="CE89" s="56"/>
      <c r="CF89" s="56"/>
      <c r="CG89" s="56"/>
      <c r="CH89" s="56"/>
      <c r="CI89" s="56"/>
      <c r="CJ89" s="56"/>
      <c r="CK89" s="56"/>
      <c r="CL89" s="56"/>
      <c r="CM89" s="56"/>
      <c r="CN89" s="56"/>
      <c r="CO89" s="56"/>
      <c r="CP89" s="56"/>
      <c r="CQ89" s="56"/>
      <c r="CR89" s="56"/>
      <c r="CS89" s="56"/>
      <c r="CT89" s="56"/>
      <c r="CU89" s="56"/>
      <c r="CV89" s="56"/>
      <c r="CW89" s="56"/>
      <c r="CX89" s="56"/>
      <c r="CY89" s="56"/>
      <c r="CZ89" s="56"/>
      <c r="DA89" s="56"/>
      <c r="DB89" s="56"/>
      <c r="DC89" s="56"/>
      <c r="DD89" s="56"/>
      <c r="DE89" s="56"/>
      <c r="DF89" s="56"/>
      <c r="DG89" s="56"/>
      <c r="DH89" s="56"/>
      <c r="DI89" s="56"/>
      <c r="DJ89" s="56"/>
      <c r="DK89" s="56"/>
      <c r="DL89" s="56"/>
      <c r="DM89" s="56"/>
      <c r="DN89" s="56"/>
      <c r="DO89" s="56"/>
      <c r="DP89" s="56"/>
      <c r="DQ89" s="56"/>
      <c r="DR89" s="56"/>
      <c r="DS89" s="56"/>
      <c r="DT89" s="56"/>
      <c r="DU89" s="56"/>
      <c r="DV89" s="56"/>
      <c r="DW89" s="56"/>
      <c r="DX89" s="56"/>
      <c r="DY89" s="56"/>
      <c r="DZ89" s="56"/>
      <c r="EA89" s="56"/>
      <c r="EB89" s="56"/>
      <c r="EC89" s="56"/>
      <c r="ED89" s="56"/>
      <c r="EE89" s="56"/>
      <c r="EF89" s="56"/>
      <c r="EG89" s="56"/>
      <c r="EH89" s="56"/>
      <c r="EI89" s="56"/>
      <c r="EJ89" s="56"/>
      <c r="EK89" s="56"/>
      <c r="EL89" s="56"/>
      <c r="EM89" s="56"/>
      <c r="EN89" s="56"/>
      <c r="EO89" s="56"/>
      <c r="EP89" s="56"/>
      <c r="EQ89" s="56"/>
      <c r="ER89" s="56"/>
      <c r="ES89" s="56"/>
      <c r="ET89" s="56"/>
      <c r="EU89" s="56"/>
      <c r="EV89" s="56"/>
      <c r="EW89" s="56"/>
      <c r="EX89" s="56"/>
      <c r="EY89" s="56"/>
      <c r="EZ89" s="56"/>
      <c r="FA89" s="56"/>
      <c r="FB89" s="56"/>
      <c r="FC89" s="56"/>
      <c r="FD89" s="56"/>
      <c r="FE89" s="56"/>
      <c r="FF89" s="56"/>
      <c r="FG89" s="56"/>
      <c r="FH89" s="56"/>
      <c r="FI89" s="56"/>
      <c r="FJ89" s="56"/>
      <c r="FK89" s="56"/>
      <c r="FL89" s="56"/>
      <c r="FM89" s="56"/>
      <c r="FN89" s="56"/>
      <c r="FO89" s="56"/>
      <c r="FP89" s="56"/>
      <c r="FQ89" s="56"/>
      <c r="FR89" s="56"/>
      <c r="FS89" s="56"/>
      <c r="FT89" s="56"/>
      <c r="FU89" s="56"/>
      <c r="FV89" s="56"/>
      <c r="FW89" s="56"/>
      <c r="FX89" s="56"/>
      <c r="FY89" s="56"/>
      <c r="FZ89" s="56"/>
      <c r="GA89" s="56"/>
      <c r="GB89" s="56"/>
      <c r="GC89" s="56"/>
      <c r="GD89" s="56"/>
      <c r="GE89" s="56"/>
      <c r="GF89" s="56"/>
      <c r="GG89" s="56"/>
      <c r="GH89" s="56"/>
      <c r="GI89" s="56"/>
      <c r="GJ89" s="56"/>
      <c r="GK89" s="56"/>
      <c r="GL89" s="56"/>
      <c r="GM89" s="56"/>
      <c r="GN89" s="56"/>
      <c r="GO89" s="56"/>
      <c r="GP89" s="56"/>
      <c r="GQ89" s="56"/>
      <c r="GR89" s="56"/>
      <c r="GS89" s="56"/>
      <c r="GT89" s="56"/>
      <c r="GU89" s="56"/>
      <c r="GV89" s="56"/>
      <c r="GW89" s="56"/>
    </row>
    <row r="90" spans="1:219" ht="20.100000000000001"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c r="BF90" s="56"/>
      <c r="BG90" s="56"/>
      <c r="BH90" s="56"/>
      <c r="BI90" s="56"/>
      <c r="BJ90" s="56"/>
      <c r="BK90" s="56"/>
      <c r="BL90" s="56"/>
      <c r="BM90" s="56"/>
      <c r="BN90" s="56"/>
      <c r="BO90" s="56"/>
      <c r="BP90" s="56"/>
      <c r="BQ90" s="56"/>
      <c r="BR90" s="56"/>
      <c r="BS90" s="56"/>
      <c r="BT90" s="56"/>
      <c r="BU90" s="56"/>
      <c r="BV90" s="56"/>
      <c r="BW90" s="56"/>
      <c r="BX90" s="56"/>
      <c r="BY90" s="56"/>
      <c r="BZ90" s="56"/>
      <c r="CA90" s="56"/>
      <c r="CB90" s="56"/>
      <c r="CC90" s="56"/>
      <c r="CD90" s="56"/>
      <c r="CE90" s="56"/>
      <c r="CF90" s="56"/>
      <c r="CG90" s="56"/>
      <c r="CH90" s="56"/>
      <c r="CI90" s="56"/>
      <c r="CJ90" s="56"/>
      <c r="CK90" s="56"/>
      <c r="CL90" s="56"/>
      <c r="CM90" s="56"/>
      <c r="CN90" s="56"/>
      <c r="CO90" s="56"/>
      <c r="CP90" s="56"/>
      <c r="CQ90" s="56"/>
      <c r="CR90" s="56"/>
      <c r="CS90" s="56"/>
      <c r="CT90" s="56"/>
      <c r="CU90" s="56"/>
      <c r="CV90" s="56"/>
      <c r="CW90" s="56"/>
      <c r="CX90" s="56"/>
      <c r="CY90" s="56"/>
      <c r="CZ90" s="56"/>
      <c r="DA90" s="56"/>
      <c r="DB90" s="56"/>
      <c r="DC90" s="56"/>
      <c r="DD90" s="56"/>
      <c r="DE90" s="56"/>
      <c r="DF90" s="56"/>
      <c r="DG90" s="56"/>
      <c r="DH90" s="56"/>
      <c r="DI90" s="56"/>
      <c r="DJ90" s="56"/>
      <c r="DK90" s="56"/>
      <c r="DL90" s="56"/>
      <c r="DM90" s="56"/>
      <c r="DN90" s="56"/>
      <c r="DO90" s="56"/>
      <c r="DP90" s="56"/>
      <c r="DQ90" s="56"/>
      <c r="DR90" s="56"/>
      <c r="DS90" s="56"/>
      <c r="DT90" s="56"/>
      <c r="DU90" s="56"/>
      <c r="DV90" s="56"/>
      <c r="DW90" s="56"/>
      <c r="DX90" s="56"/>
      <c r="DY90" s="56"/>
      <c r="DZ90" s="56"/>
      <c r="EA90" s="56"/>
      <c r="EB90" s="56"/>
      <c r="EC90" s="56"/>
      <c r="ED90" s="56"/>
      <c r="EE90" s="56"/>
      <c r="EF90" s="56"/>
      <c r="EG90" s="56"/>
      <c r="EH90" s="56"/>
      <c r="EI90" s="56"/>
      <c r="EJ90" s="56"/>
      <c r="EK90" s="56"/>
      <c r="EL90" s="56"/>
      <c r="EM90" s="56"/>
      <c r="EN90" s="56"/>
      <c r="EO90" s="56"/>
      <c r="EP90" s="56"/>
      <c r="EQ90" s="56"/>
      <c r="ER90" s="56"/>
      <c r="ES90" s="56"/>
      <c r="ET90" s="56"/>
      <c r="EU90" s="56"/>
      <c r="EV90" s="56"/>
      <c r="EW90" s="56"/>
      <c r="EX90" s="56"/>
      <c r="EY90" s="56"/>
      <c r="EZ90" s="56"/>
      <c r="FA90" s="56"/>
      <c r="FB90" s="56"/>
      <c r="FC90" s="56"/>
      <c r="FD90" s="56"/>
      <c r="FE90" s="56"/>
      <c r="FF90" s="56"/>
      <c r="FG90" s="56"/>
      <c r="FH90" s="56"/>
      <c r="FI90" s="56"/>
      <c r="FJ90" s="56"/>
      <c r="FK90" s="56"/>
      <c r="FL90" s="56"/>
      <c r="FM90" s="56"/>
      <c r="FN90" s="56"/>
      <c r="FO90" s="56"/>
      <c r="FP90" s="56"/>
      <c r="FQ90" s="56"/>
      <c r="FR90" s="56"/>
      <c r="FS90" s="56"/>
      <c r="FT90" s="56"/>
      <c r="FU90" s="56"/>
      <c r="FV90" s="56"/>
      <c r="FW90" s="56"/>
      <c r="FX90" s="56"/>
      <c r="FY90" s="56"/>
      <c r="FZ90" s="56"/>
      <c r="GA90" s="56"/>
      <c r="GB90" s="56"/>
      <c r="GC90" s="56"/>
      <c r="GD90" s="56"/>
      <c r="GE90" s="56"/>
      <c r="GF90" s="56"/>
      <c r="GG90" s="56"/>
      <c r="GH90" s="56"/>
      <c r="GI90" s="56"/>
      <c r="GJ90" s="56"/>
      <c r="GK90" s="56"/>
      <c r="GL90" s="56"/>
      <c r="GM90" s="56"/>
      <c r="GN90" s="56"/>
      <c r="GO90" s="56"/>
      <c r="GP90" s="56"/>
      <c r="GQ90" s="56"/>
      <c r="GR90" s="56"/>
      <c r="GS90" s="56"/>
      <c r="GT90" s="56"/>
      <c r="GU90" s="56"/>
      <c r="GV90" s="56"/>
      <c r="GW90" s="56"/>
    </row>
    <row r="91" spans="1:219" ht="20.100000000000001"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c r="BF91" s="56"/>
      <c r="BG91" s="56"/>
      <c r="BH91" s="56"/>
      <c r="BI91" s="56"/>
      <c r="BJ91" s="56"/>
      <c r="BK91" s="56"/>
      <c r="BL91" s="56"/>
      <c r="BM91" s="56"/>
      <c r="BN91" s="56"/>
      <c r="BO91" s="56"/>
      <c r="BP91" s="56"/>
      <c r="BQ91" s="56"/>
      <c r="BR91" s="56"/>
      <c r="BS91" s="56"/>
      <c r="BT91" s="56"/>
      <c r="BU91" s="56"/>
      <c r="BV91" s="56"/>
      <c r="BW91" s="56"/>
      <c r="BX91" s="56"/>
      <c r="BY91" s="56"/>
      <c r="BZ91" s="56"/>
      <c r="CA91" s="56"/>
      <c r="CB91" s="56"/>
      <c r="CC91" s="56"/>
      <c r="CD91" s="56"/>
      <c r="CE91" s="56"/>
      <c r="CF91" s="56"/>
      <c r="CG91" s="56"/>
      <c r="CH91" s="56"/>
      <c r="CI91" s="56"/>
      <c r="CJ91" s="56"/>
      <c r="CK91" s="56"/>
      <c r="CL91" s="56"/>
      <c r="CM91" s="56"/>
      <c r="CN91" s="56"/>
      <c r="CO91" s="56"/>
      <c r="CP91" s="56"/>
      <c r="CQ91" s="56"/>
      <c r="CR91" s="56"/>
      <c r="CS91" s="56"/>
      <c r="CT91" s="56"/>
      <c r="CU91" s="56"/>
      <c r="CV91" s="56"/>
      <c r="CW91" s="56"/>
      <c r="CX91" s="56"/>
      <c r="CY91" s="56"/>
      <c r="CZ91" s="56"/>
      <c r="DA91" s="56"/>
      <c r="DB91" s="56"/>
      <c r="DC91" s="56"/>
      <c r="DD91" s="56"/>
      <c r="DE91" s="56"/>
      <c r="DF91" s="56"/>
      <c r="DG91" s="56"/>
      <c r="DH91" s="56"/>
      <c r="DI91" s="56"/>
      <c r="DJ91" s="56"/>
      <c r="DK91" s="56"/>
      <c r="DL91" s="56"/>
      <c r="DM91" s="56"/>
      <c r="DN91" s="56"/>
      <c r="DO91" s="56"/>
      <c r="DP91" s="56"/>
      <c r="DQ91" s="56"/>
      <c r="DR91" s="56"/>
      <c r="DS91" s="56"/>
      <c r="DT91" s="56"/>
      <c r="DU91" s="56"/>
      <c r="DV91" s="56"/>
      <c r="DW91" s="56"/>
      <c r="DX91" s="56"/>
      <c r="DY91" s="56"/>
      <c r="DZ91" s="56"/>
      <c r="EA91" s="56"/>
      <c r="EB91" s="56"/>
      <c r="EC91" s="56"/>
      <c r="ED91" s="56"/>
      <c r="EE91" s="56"/>
      <c r="EF91" s="56"/>
      <c r="EG91" s="56"/>
      <c r="EH91" s="56"/>
      <c r="EI91" s="56"/>
      <c r="EJ91" s="56"/>
      <c r="EK91" s="56"/>
      <c r="EL91" s="56"/>
      <c r="EM91" s="56"/>
      <c r="EN91" s="56"/>
      <c r="EO91" s="56"/>
      <c r="EP91" s="56"/>
      <c r="EQ91" s="56"/>
      <c r="ER91" s="56"/>
      <c r="ES91" s="56"/>
      <c r="ET91" s="56"/>
      <c r="EU91" s="56"/>
      <c r="EV91" s="56"/>
      <c r="EW91" s="56"/>
      <c r="EX91" s="56"/>
      <c r="EY91" s="56"/>
      <c r="EZ91" s="56"/>
      <c r="FA91" s="56"/>
      <c r="FB91" s="56"/>
      <c r="FC91" s="56"/>
      <c r="FD91" s="56"/>
      <c r="FE91" s="56"/>
      <c r="FF91" s="56"/>
      <c r="FG91" s="56"/>
      <c r="FH91" s="56"/>
      <c r="FI91" s="56"/>
      <c r="FJ91" s="56"/>
      <c r="FK91" s="56"/>
      <c r="FL91" s="56"/>
      <c r="FM91" s="56"/>
      <c r="FN91" s="56"/>
      <c r="FO91" s="56"/>
      <c r="FP91" s="56"/>
      <c r="FQ91" s="56"/>
      <c r="FR91" s="56"/>
      <c r="FS91" s="56"/>
      <c r="FT91" s="56"/>
      <c r="FU91" s="56"/>
      <c r="FV91" s="56"/>
      <c r="FW91" s="56"/>
      <c r="FX91" s="56"/>
      <c r="FY91" s="56"/>
      <c r="FZ91" s="56"/>
      <c r="GA91" s="56"/>
      <c r="GB91" s="56"/>
      <c r="GC91" s="56"/>
      <c r="GD91" s="56"/>
      <c r="GE91" s="56"/>
      <c r="GF91" s="56"/>
      <c r="GG91" s="56"/>
      <c r="GH91" s="56"/>
      <c r="GI91" s="56"/>
      <c r="GJ91" s="56"/>
      <c r="GK91" s="56"/>
      <c r="GL91" s="56"/>
      <c r="GM91" s="56"/>
      <c r="GN91" s="56"/>
      <c r="GO91" s="56"/>
      <c r="GP91" s="56"/>
      <c r="GQ91" s="56"/>
      <c r="GR91" s="56"/>
      <c r="GS91" s="56"/>
      <c r="GT91" s="56"/>
      <c r="GU91" s="56"/>
      <c r="GV91" s="56"/>
      <c r="GW91" s="56"/>
    </row>
    <row r="92" spans="1:219" ht="20.100000000000001"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c r="BF92" s="56"/>
      <c r="BG92" s="56"/>
      <c r="BH92" s="56"/>
      <c r="BI92" s="56"/>
      <c r="BJ92" s="56"/>
      <c r="BK92" s="56"/>
      <c r="BL92" s="56"/>
      <c r="BM92" s="56"/>
      <c r="BN92" s="56"/>
      <c r="BO92" s="56"/>
      <c r="BP92" s="56"/>
      <c r="BQ92" s="56"/>
      <c r="BR92" s="56"/>
      <c r="BS92" s="56"/>
      <c r="BT92" s="56"/>
      <c r="BU92" s="56"/>
      <c r="BV92" s="56"/>
      <c r="BW92" s="56"/>
      <c r="BX92" s="56"/>
      <c r="BY92" s="56"/>
      <c r="BZ92" s="56"/>
      <c r="CA92" s="56"/>
      <c r="CB92" s="56"/>
      <c r="CC92" s="56"/>
      <c r="CD92" s="56"/>
      <c r="CE92" s="56"/>
      <c r="CF92" s="56"/>
      <c r="CG92" s="56"/>
      <c r="CH92" s="56"/>
      <c r="CI92" s="56"/>
      <c r="CJ92" s="56"/>
      <c r="CK92" s="56"/>
      <c r="CL92" s="56"/>
      <c r="CM92" s="56"/>
      <c r="CN92" s="56"/>
      <c r="CO92" s="56"/>
      <c r="CP92" s="56"/>
      <c r="CQ92" s="56"/>
      <c r="CR92" s="56"/>
      <c r="CS92" s="56"/>
      <c r="CT92" s="56"/>
      <c r="CU92" s="56"/>
      <c r="CV92" s="56"/>
      <c r="CW92" s="56"/>
      <c r="CX92" s="56"/>
      <c r="CY92" s="56"/>
      <c r="CZ92" s="56"/>
      <c r="DA92" s="56"/>
      <c r="DB92" s="56"/>
      <c r="DC92" s="56"/>
      <c r="DD92" s="56"/>
      <c r="DE92" s="56"/>
      <c r="DF92" s="56"/>
      <c r="DG92" s="56"/>
      <c r="DH92" s="56"/>
      <c r="DI92" s="56"/>
      <c r="DJ92" s="56"/>
      <c r="DK92" s="56"/>
      <c r="DL92" s="56"/>
      <c r="DM92" s="56"/>
      <c r="DN92" s="56"/>
      <c r="DO92" s="56"/>
      <c r="DP92" s="56"/>
      <c r="DQ92" s="56"/>
      <c r="DR92" s="56"/>
      <c r="DS92" s="56"/>
      <c r="DT92" s="56"/>
      <c r="DU92" s="56"/>
      <c r="DV92" s="56"/>
      <c r="DW92" s="56"/>
      <c r="DX92" s="56"/>
      <c r="DY92" s="56"/>
      <c r="DZ92" s="56"/>
      <c r="EA92" s="56"/>
      <c r="EB92" s="56"/>
      <c r="EC92" s="56"/>
      <c r="ED92" s="56"/>
      <c r="EE92" s="56"/>
      <c r="EF92" s="56"/>
      <c r="EG92" s="56"/>
      <c r="EH92" s="56"/>
      <c r="EI92" s="56"/>
      <c r="EJ92" s="56"/>
      <c r="EK92" s="56"/>
      <c r="EL92" s="56"/>
      <c r="EM92" s="56"/>
      <c r="EN92" s="56"/>
      <c r="EO92" s="56"/>
      <c r="EP92" s="56"/>
      <c r="EQ92" s="56"/>
      <c r="ER92" s="56"/>
      <c r="ES92" s="56"/>
      <c r="ET92" s="56"/>
      <c r="EU92" s="56"/>
      <c r="EV92" s="56"/>
      <c r="EW92" s="56"/>
      <c r="EX92" s="56"/>
      <c r="EY92" s="56"/>
      <c r="EZ92" s="56"/>
      <c r="FA92" s="56"/>
      <c r="FB92" s="56"/>
      <c r="FC92" s="56"/>
      <c r="FD92" s="56"/>
      <c r="FE92" s="56"/>
      <c r="FF92" s="56"/>
      <c r="FG92" s="56"/>
      <c r="FH92" s="56"/>
      <c r="FI92" s="56"/>
      <c r="FJ92" s="56"/>
      <c r="FK92" s="56"/>
      <c r="FL92" s="56"/>
      <c r="FM92" s="56"/>
      <c r="FN92" s="56"/>
      <c r="FO92" s="56"/>
      <c r="FP92" s="56"/>
      <c r="FQ92" s="56"/>
      <c r="FR92" s="56"/>
      <c r="FS92" s="56"/>
      <c r="FT92" s="56"/>
      <c r="FU92" s="56"/>
      <c r="FV92" s="56"/>
      <c r="FW92" s="56"/>
      <c r="FX92" s="56"/>
      <c r="FY92" s="56"/>
      <c r="FZ92" s="56"/>
      <c r="GA92" s="56"/>
      <c r="GB92" s="56"/>
      <c r="GC92" s="56"/>
      <c r="GD92" s="56"/>
      <c r="GE92" s="56"/>
      <c r="GF92" s="56"/>
      <c r="GG92" s="56"/>
      <c r="GH92" s="56"/>
      <c r="GI92" s="56"/>
      <c r="GJ92" s="56"/>
      <c r="GK92" s="56"/>
      <c r="GL92" s="56"/>
      <c r="GM92" s="56"/>
      <c r="GN92" s="56"/>
      <c r="GO92" s="56"/>
      <c r="GP92" s="56"/>
      <c r="GQ92" s="56"/>
      <c r="GR92" s="56"/>
      <c r="GS92" s="56"/>
      <c r="GT92" s="56"/>
      <c r="GU92" s="56"/>
      <c r="GV92" s="56"/>
      <c r="GW92" s="56"/>
    </row>
    <row r="93" spans="1:219" ht="20.100000000000001"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c r="BM93" s="56"/>
      <c r="BN93" s="56"/>
      <c r="BO93" s="56"/>
      <c r="BP93" s="56"/>
      <c r="BQ93" s="56"/>
      <c r="BR93" s="56"/>
      <c r="BS93" s="56"/>
      <c r="BT93" s="56"/>
      <c r="BU93" s="56"/>
      <c r="BV93" s="56"/>
      <c r="BW93" s="56"/>
      <c r="BX93" s="56"/>
      <c r="BY93" s="5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row>
    <row r="94" spans="1:219" ht="20.100000000000001"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56"/>
      <c r="BW94" s="56"/>
      <c r="BX94" s="56"/>
      <c r="BY94" s="56"/>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row>
    <row r="95" spans="1:219" ht="20.100000000000001"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c r="BM95" s="56"/>
      <c r="BN95" s="56"/>
      <c r="BO95" s="56"/>
      <c r="BP95" s="56"/>
      <c r="BQ95" s="56"/>
      <c r="BR95" s="56"/>
      <c r="BS95" s="56"/>
      <c r="BT95" s="56"/>
      <c r="BU95" s="56"/>
      <c r="BV95" s="56"/>
      <c r="BW95" s="56"/>
      <c r="BX95" s="56"/>
      <c r="BY95" s="56"/>
      <c r="BZ95" s="56"/>
      <c r="CA95" s="56"/>
      <c r="CB95" s="56"/>
      <c r="CC95" s="56"/>
      <c r="CD95" s="56"/>
      <c r="CE95" s="56"/>
      <c r="CF95" s="56"/>
      <c r="CG95" s="56"/>
      <c r="CH95" s="56"/>
      <c r="CI95" s="56"/>
      <c r="CJ95" s="56"/>
      <c r="CK95" s="56"/>
      <c r="CL95" s="56"/>
      <c r="CM95" s="56"/>
      <c r="CN95" s="56"/>
      <c r="CO95" s="56"/>
      <c r="CP95" s="56"/>
      <c r="CQ95" s="56"/>
      <c r="CR95" s="56"/>
      <c r="CS95" s="56"/>
      <c r="CT95" s="56"/>
      <c r="CU95" s="56"/>
      <c r="CV95" s="56"/>
      <c r="CW95" s="56"/>
      <c r="CX95" s="56"/>
      <c r="CY95" s="56"/>
      <c r="CZ95" s="56"/>
      <c r="DA95" s="56"/>
      <c r="DB95" s="56"/>
      <c r="DC95" s="56"/>
      <c r="DD95" s="56"/>
      <c r="DE95" s="56"/>
      <c r="DF95" s="56"/>
      <c r="DG95" s="56"/>
      <c r="DH95" s="56"/>
      <c r="DI95" s="56"/>
      <c r="DJ95" s="56"/>
      <c r="DK95" s="56"/>
      <c r="DL95" s="56"/>
      <c r="DM95" s="56"/>
      <c r="DN95" s="56"/>
      <c r="DO95" s="56"/>
      <c r="DP95" s="56"/>
      <c r="DQ95" s="56"/>
      <c r="DR95" s="56"/>
      <c r="DS95" s="56"/>
      <c r="DT95" s="56"/>
      <c r="DU95" s="56"/>
      <c r="DV95" s="56"/>
      <c r="DW95" s="56"/>
      <c r="DX95" s="56"/>
      <c r="DY95" s="56"/>
      <c r="DZ95" s="56"/>
      <c r="EA95" s="56"/>
      <c r="EB95" s="56"/>
      <c r="EC95" s="56"/>
      <c r="ED95" s="56"/>
      <c r="EE95" s="56"/>
      <c r="EF95" s="56"/>
      <c r="EG95" s="56"/>
      <c r="EH95" s="56"/>
      <c r="EI95" s="56"/>
      <c r="EJ95" s="56"/>
      <c r="EK95" s="56"/>
      <c r="EL95" s="56"/>
      <c r="EM95" s="56"/>
      <c r="EN95" s="56"/>
      <c r="EO95" s="56"/>
      <c r="EP95" s="56"/>
      <c r="EQ95" s="56"/>
      <c r="ER95" s="56"/>
      <c r="ES95" s="56"/>
      <c r="ET95" s="56"/>
      <c r="EU95" s="56"/>
      <c r="EV95" s="56"/>
      <c r="EW95" s="56"/>
      <c r="EX95" s="56"/>
      <c r="EY95" s="56"/>
      <c r="EZ95" s="56"/>
      <c r="FA95" s="56"/>
      <c r="FB95" s="56"/>
      <c r="FC95" s="56"/>
      <c r="FD95" s="56"/>
      <c r="FE95" s="56"/>
      <c r="FF95" s="56"/>
      <c r="FG95" s="56"/>
      <c r="FH95" s="56"/>
      <c r="FI95" s="56"/>
      <c r="FJ95" s="56"/>
      <c r="FK95" s="56"/>
      <c r="FL95" s="56"/>
      <c r="FM95" s="56"/>
      <c r="FN95" s="56"/>
      <c r="FO95" s="56"/>
      <c r="FP95" s="56"/>
      <c r="FQ95" s="56"/>
      <c r="FR95" s="56"/>
      <c r="FS95" s="56"/>
      <c r="FT95" s="56"/>
      <c r="FU95" s="56"/>
      <c r="FV95" s="56"/>
      <c r="FW95" s="56"/>
      <c r="FX95" s="56"/>
      <c r="FY95" s="56"/>
      <c r="FZ95" s="56"/>
      <c r="GA95" s="56"/>
      <c r="GB95" s="56"/>
      <c r="GC95" s="56"/>
      <c r="GD95" s="56"/>
      <c r="GE95" s="56"/>
      <c r="GF95" s="56"/>
      <c r="GG95" s="56"/>
      <c r="GH95" s="56"/>
      <c r="GI95" s="56"/>
      <c r="GJ95" s="56"/>
      <c r="GK95" s="56"/>
      <c r="GL95" s="56"/>
      <c r="GM95" s="56"/>
      <c r="GN95" s="56"/>
      <c r="GO95" s="56"/>
      <c r="GP95" s="56"/>
      <c r="GQ95" s="56"/>
      <c r="GR95" s="56"/>
      <c r="GS95" s="56"/>
      <c r="GT95" s="56"/>
      <c r="GU95" s="56"/>
      <c r="GV95" s="56"/>
      <c r="GW95" s="56"/>
    </row>
    <row r="96" spans="1:219" ht="20.100000000000001"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c r="BG96" s="56"/>
      <c r="BH96" s="56"/>
      <c r="BI96" s="56"/>
      <c r="BJ96" s="56"/>
      <c r="BK96" s="56"/>
      <c r="BL96" s="56"/>
      <c r="BM96" s="56"/>
      <c r="BN96" s="56"/>
      <c r="BO96" s="56"/>
      <c r="BP96" s="56"/>
      <c r="BQ96" s="56"/>
      <c r="BR96" s="56"/>
      <c r="BS96" s="56"/>
      <c r="BT96" s="56"/>
      <c r="BU96" s="56"/>
      <c r="BV96" s="56"/>
      <c r="BW96" s="56"/>
      <c r="BX96" s="56"/>
      <c r="BY96" s="56"/>
      <c r="BZ96" s="56"/>
      <c r="CA96" s="56"/>
      <c r="CB96" s="56"/>
      <c r="CC96" s="56"/>
      <c r="CD96" s="56"/>
      <c r="CE96" s="56"/>
      <c r="CF96" s="56"/>
      <c r="CG96" s="56"/>
      <c r="CH96" s="56"/>
      <c r="CI96" s="56"/>
      <c r="CJ96" s="56"/>
      <c r="CK96" s="56"/>
      <c r="CL96" s="56"/>
      <c r="CM96" s="56"/>
      <c r="CN96" s="56"/>
      <c r="CO96" s="56"/>
      <c r="CP96" s="56"/>
      <c r="CQ96" s="56"/>
      <c r="CR96" s="56"/>
      <c r="CS96" s="56"/>
      <c r="CT96" s="56"/>
      <c r="CU96" s="56"/>
      <c r="CV96" s="56"/>
      <c r="CW96" s="56"/>
      <c r="CX96" s="56"/>
      <c r="CY96" s="56"/>
      <c r="CZ96" s="56"/>
      <c r="DA96" s="56"/>
      <c r="DB96" s="56"/>
      <c r="DC96" s="56"/>
      <c r="DD96" s="56"/>
      <c r="DE96" s="56"/>
      <c r="DF96" s="56"/>
      <c r="DG96" s="56"/>
      <c r="DH96" s="56"/>
      <c r="DI96" s="56"/>
      <c r="DJ96" s="56"/>
      <c r="DK96" s="56"/>
      <c r="DL96" s="56"/>
      <c r="DM96" s="56"/>
      <c r="DN96" s="56"/>
      <c r="DO96" s="56"/>
      <c r="DP96" s="56"/>
      <c r="DQ96" s="56"/>
      <c r="DR96" s="56"/>
      <c r="DS96" s="56"/>
      <c r="DT96" s="56"/>
      <c r="DU96" s="56"/>
      <c r="DV96" s="56"/>
      <c r="DW96" s="56"/>
      <c r="DX96" s="56"/>
      <c r="DY96" s="56"/>
      <c r="DZ96" s="56"/>
      <c r="EA96" s="56"/>
      <c r="EB96" s="56"/>
      <c r="EC96" s="56"/>
      <c r="ED96" s="56"/>
      <c r="EE96" s="56"/>
      <c r="EF96" s="56"/>
      <c r="EG96" s="56"/>
      <c r="EH96" s="56"/>
      <c r="EI96" s="56"/>
      <c r="EJ96" s="56"/>
      <c r="EK96" s="56"/>
      <c r="EL96" s="56"/>
      <c r="EM96" s="56"/>
      <c r="EN96" s="56"/>
      <c r="EO96" s="56"/>
      <c r="EP96" s="56"/>
      <c r="EQ96" s="56"/>
      <c r="ER96" s="56"/>
      <c r="ES96" s="56"/>
      <c r="ET96" s="56"/>
      <c r="EU96" s="56"/>
      <c r="EV96" s="56"/>
      <c r="EW96" s="56"/>
      <c r="EX96" s="56"/>
      <c r="EY96" s="56"/>
      <c r="EZ96" s="56"/>
      <c r="FA96" s="56"/>
      <c r="FB96" s="56"/>
      <c r="FC96" s="56"/>
      <c r="FD96" s="56"/>
      <c r="FE96" s="56"/>
      <c r="FF96" s="56"/>
      <c r="FG96" s="56"/>
      <c r="FH96" s="56"/>
      <c r="FI96" s="56"/>
      <c r="FJ96" s="56"/>
      <c r="FK96" s="56"/>
      <c r="FL96" s="56"/>
      <c r="FM96" s="56"/>
      <c r="FN96" s="56"/>
      <c r="FO96" s="56"/>
      <c r="FP96" s="56"/>
      <c r="FQ96" s="56"/>
      <c r="FR96" s="56"/>
      <c r="FS96" s="56"/>
      <c r="FT96" s="56"/>
      <c r="FU96" s="56"/>
      <c r="FV96" s="56"/>
      <c r="FW96" s="56"/>
      <c r="FX96" s="56"/>
      <c r="FY96" s="56"/>
      <c r="FZ96" s="56"/>
      <c r="GA96" s="56"/>
      <c r="GB96" s="56"/>
      <c r="GC96" s="56"/>
      <c r="GD96" s="56"/>
      <c r="GE96" s="56"/>
      <c r="GF96" s="56"/>
      <c r="GG96" s="56"/>
      <c r="GH96" s="56"/>
      <c r="GI96" s="56"/>
      <c r="GJ96" s="56"/>
      <c r="GK96" s="56"/>
      <c r="GL96" s="56"/>
      <c r="GM96" s="56"/>
      <c r="GN96" s="56"/>
      <c r="GO96" s="56"/>
      <c r="GP96" s="56"/>
      <c r="GQ96" s="56"/>
      <c r="GR96" s="56"/>
      <c r="GS96" s="56"/>
      <c r="GT96" s="56"/>
      <c r="GU96" s="56"/>
      <c r="GV96" s="56"/>
      <c r="GW96" s="56"/>
    </row>
    <row r="97" spans="1:205" ht="20.100000000000001"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c r="BF97" s="56"/>
      <c r="BG97" s="56"/>
      <c r="BH97" s="56"/>
      <c r="BI97" s="56"/>
      <c r="BJ97" s="56"/>
      <c r="BK97" s="56"/>
      <c r="BL97" s="56"/>
      <c r="BM97" s="56"/>
      <c r="BN97" s="56"/>
      <c r="BO97" s="56"/>
      <c r="BP97" s="56"/>
      <c r="BQ97" s="56"/>
      <c r="BR97" s="56"/>
      <c r="BS97" s="56"/>
      <c r="BT97" s="56"/>
      <c r="BU97" s="56"/>
      <c r="BV97" s="56"/>
      <c r="BW97" s="56"/>
      <c r="BX97" s="56"/>
      <c r="BY97" s="56"/>
      <c r="BZ97" s="56"/>
      <c r="CA97" s="56"/>
      <c r="CB97" s="56"/>
      <c r="CC97" s="56"/>
      <c r="CD97" s="56"/>
      <c r="CE97" s="56"/>
      <c r="CF97" s="56"/>
      <c r="CG97" s="56"/>
      <c r="CH97" s="56"/>
      <c r="CI97" s="56"/>
      <c r="CJ97" s="56"/>
      <c r="CK97" s="56"/>
      <c r="CL97" s="56"/>
      <c r="CM97" s="56"/>
      <c r="CN97" s="56"/>
      <c r="CO97" s="56"/>
      <c r="CP97" s="56"/>
      <c r="CQ97" s="56"/>
      <c r="CR97" s="56"/>
      <c r="CS97" s="56"/>
      <c r="CT97" s="56"/>
      <c r="CU97" s="56"/>
      <c r="CV97" s="56"/>
      <c r="CW97" s="56"/>
      <c r="CX97" s="56"/>
      <c r="CY97" s="56"/>
      <c r="CZ97" s="56"/>
      <c r="DA97" s="56"/>
      <c r="DB97" s="56"/>
      <c r="DC97" s="56"/>
      <c r="DD97" s="56"/>
      <c r="DE97" s="56"/>
      <c r="DF97" s="56"/>
      <c r="DG97" s="56"/>
      <c r="DH97" s="56"/>
      <c r="DI97" s="56"/>
      <c r="DJ97" s="56"/>
      <c r="DK97" s="56"/>
      <c r="DL97" s="56"/>
      <c r="DM97" s="56"/>
      <c r="DN97" s="56"/>
      <c r="DO97" s="56"/>
      <c r="DP97" s="56"/>
      <c r="DQ97" s="56"/>
      <c r="DR97" s="56"/>
      <c r="DS97" s="56"/>
      <c r="DT97" s="56"/>
      <c r="DU97" s="56"/>
      <c r="DV97" s="56"/>
      <c r="DW97" s="56"/>
      <c r="DX97" s="56"/>
      <c r="DY97" s="56"/>
      <c r="DZ97" s="56"/>
      <c r="EA97" s="56"/>
      <c r="EB97" s="56"/>
      <c r="EC97" s="56"/>
      <c r="ED97" s="56"/>
      <c r="EE97" s="56"/>
      <c r="EF97" s="56"/>
      <c r="EG97" s="56"/>
      <c r="EH97" s="56"/>
      <c r="EI97" s="56"/>
      <c r="EJ97" s="56"/>
      <c r="EK97" s="56"/>
      <c r="EL97" s="56"/>
      <c r="EM97" s="56"/>
      <c r="EN97" s="56"/>
      <c r="EO97" s="56"/>
      <c r="EP97" s="56"/>
      <c r="EQ97" s="56"/>
      <c r="ER97" s="56"/>
      <c r="ES97" s="56"/>
      <c r="ET97" s="56"/>
      <c r="EU97" s="56"/>
      <c r="EV97" s="56"/>
      <c r="EW97" s="56"/>
      <c r="EX97" s="56"/>
      <c r="EY97" s="56"/>
      <c r="EZ97" s="56"/>
      <c r="FA97" s="56"/>
      <c r="FB97" s="56"/>
      <c r="FC97" s="56"/>
      <c r="FD97" s="56"/>
      <c r="FE97" s="56"/>
      <c r="FF97" s="56"/>
      <c r="FG97" s="56"/>
      <c r="FH97" s="56"/>
      <c r="FI97" s="56"/>
      <c r="FJ97" s="56"/>
      <c r="FK97" s="56"/>
      <c r="FL97" s="56"/>
      <c r="FM97" s="56"/>
      <c r="FN97" s="56"/>
      <c r="FO97" s="56"/>
      <c r="FP97" s="56"/>
      <c r="FQ97" s="56"/>
      <c r="FR97" s="56"/>
      <c r="FS97" s="56"/>
      <c r="FT97" s="56"/>
      <c r="FU97" s="56"/>
      <c r="FV97" s="56"/>
      <c r="FW97" s="56"/>
      <c r="FX97" s="56"/>
      <c r="FY97" s="56"/>
      <c r="FZ97" s="56"/>
      <c r="GA97" s="56"/>
      <c r="GB97" s="56"/>
      <c r="GC97" s="56"/>
      <c r="GD97" s="56"/>
      <c r="GE97" s="56"/>
      <c r="GF97" s="56"/>
      <c r="GG97" s="56"/>
      <c r="GH97" s="56"/>
      <c r="GI97" s="56"/>
      <c r="GJ97" s="56"/>
      <c r="GK97" s="56"/>
      <c r="GL97" s="56"/>
      <c r="GM97" s="56"/>
      <c r="GN97" s="56"/>
      <c r="GO97" s="56"/>
      <c r="GP97" s="56"/>
      <c r="GQ97" s="56"/>
      <c r="GR97" s="56"/>
      <c r="GS97" s="56"/>
      <c r="GT97" s="56"/>
      <c r="GU97" s="56"/>
      <c r="GV97" s="56"/>
      <c r="GW97" s="56"/>
    </row>
    <row r="98" spans="1:205" ht="20.100000000000001"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c r="BF98" s="56"/>
      <c r="BG98" s="56"/>
      <c r="BH98" s="56"/>
      <c r="BI98" s="56"/>
      <c r="BJ98" s="56"/>
      <c r="BK98" s="56"/>
      <c r="BL98" s="56"/>
      <c r="BM98" s="56"/>
      <c r="BN98" s="56"/>
      <c r="BO98" s="56"/>
      <c r="BP98" s="56"/>
      <c r="BQ98" s="56"/>
      <c r="BR98" s="56"/>
      <c r="BS98" s="56"/>
      <c r="BT98" s="56"/>
      <c r="BU98" s="56"/>
      <c r="BV98" s="56"/>
      <c r="BW98" s="56"/>
      <c r="BX98" s="56"/>
      <c r="BY98" s="56"/>
      <c r="BZ98" s="56"/>
      <c r="CA98" s="56"/>
      <c r="CB98" s="56"/>
      <c r="CC98" s="56"/>
      <c r="CD98" s="56"/>
      <c r="CE98" s="56"/>
      <c r="CF98" s="56"/>
      <c r="CG98" s="56"/>
      <c r="CH98" s="56"/>
      <c r="CI98" s="56"/>
      <c r="CJ98" s="56"/>
      <c r="CK98" s="56"/>
      <c r="CL98" s="56"/>
      <c r="CM98" s="56"/>
      <c r="CN98" s="56"/>
      <c r="CO98" s="56"/>
      <c r="CP98" s="56"/>
      <c r="CQ98" s="56"/>
      <c r="CR98" s="56"/>
      <c r="CS98" s="56"/>
      <c r="CT98" s="56"/>
      <c r="CU98" s="56"/>
      <c r="CV98" s="56"/>
      <c r="CW98" s="56"/>
      <c r="CX98" s="56"/>
      <c r="CY98" s="56"/>
      <c r="CZ98" s="56"/>
      <c r="DA98" s="56"/>
      <c r="DB98" s="56"/>
      <c r="DC98" s="56"/>
      <c r="DD98" s="56"/>
      <c r="DE98" s="56"/>
      <c r="DF98" s="56"/>
      <c r="DG98" s="56"/>
      <c r="DH98" s="56"/>
      <c r="DI98" s="56"/>
      <c r="DJ98" s="56"/>
      <c r="DK98" s="56"/>
      <c r="DL98" s="56"/>
      <c r="DM98" s="56"/>
      <c r="DN98" s="56"/>
      <c r="DO98" s="56"/>
      <c r="DP98" s="56"/>
      <c r="DQ98" s="56"/>
      <c r="DR98" s="56"/>
      <c r="DS98" s="56"/>
      <c r="DT98" s="56"/>
      <c r="DU98" s="56"/>
      <c r="DV98" s="56"/>
      <c r="DW98" s="56"/>
      <c r="DX98" s="56"/>
      <c r="DY98" s="56"/>
      <c r="DZ98" s="56"/>
      <c r="EA98" s="56"/>
      <c r="EB98" s="56"/>
      <c r="EC98" s="56"/>
      <c r="ED98" s="56"/>
      <c r="EE98" s="56"/>
      <c r="EF98" s="56"/>
      <c r="EG98" s="56"/>
      <c r="EH98" s="56"/>
      <c r="EI98" s="56"/>
      <c r="EJ98" s="56"/>
      <c r="EK98" s="56"/>
      <c r="EL98" s="56"/>
      <c r="EM98" s="56"/>
      <c r="EN98" s="56"/>
      <c r="EO98" s="56"/>
      <c r="EP98" s="56"/>
      <c r="EQ98" s="56"/>
      <c r="ER98" s="56"/>
      <c r="ES98" s="56"/>
      <c r="ET98" s="56"/>
      <c r="EU98" s="56"/>
      <c r="EV98" s="56"/>
      <c r="EW98" s="56"/>
      <c r="EX98" s="56"/>
      <c r="EY98" s="56"/>
      <c r="EZ98" s="56"/>
      <c r="FA98" s="56"/>
      <c r="FB98" s="56"/>
      <c r="FC98" s="56"/>
      <c r="FD98" s="56"/>
      <c r="FE98" s="56"/>
      <c r="FF98" s="56"/>
      <c r="FG98" s="56"/>
      <c r="FH98" s="56"/>
      <c r="FI98" s="56"/>
      <c r="FJ98" s="56"/>
      <c r="FK98" s="56"/>
      <c r="FL98" s="56"/>
      <c r="FM98" s="56"/>
      <c r="FN98" s="56"/>
      <c r="FO98" s="56"/>
      <c r="FP98" s="56"/>
      <c r="FQ98" s="56"/>
      <c r="FR98" s="56"/>
      <c r="FS98" s="56"/>
      <c r="FT98" s="56"/>
      <c r="FU98" s="56"/>
      <c r="FV98" s="56"/>
      <c r="FW98" s="56"/>
      <c r="FX98" s="56"/>
      <c r="FY98" s="56"/>
      <c r="FZ98" s="56"/>
      <c r="GA98" s="56"/>
      <c r="GB98" s="56"/>
      <c r="GC98" s="56"/>
      <c r="GD98" s="56"/>
      <c r="GE98" s="56"/>
      <c r="GF98" s="56"/>
      <c r="GG98" s="56"/>
      <c r="GH98" s="56"/>
      <c r="GI98" s="56"/>
      <c r="GJ98" s="56"/>
      <c r="GK98" s="56"/>
      <c r="GL98" s="56"/>
      <c r="GM98" s="56"/>
      <c r="GN98" s="56"/>
      <c r="GO98" s="56"/>
      <c r="GP98" s="56"/>
      <c r="GQ98" s="56"/>
      <c r="GR98" s="56"/>
      <c r="GS98" s="56"/>
      <c r="GT98" s="56"/>
      <c r="GU98" s="56"/>
      <c r="GV98" s="56"/>
      <c r="GW98" s="56"/>
    </row>
    <row r="99" spans="1:205" ht="20.100000000000001"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c r="BF99" s="56"/>
      <c r="BG99" s="56"/>
      <c r="BH99" s="56"/>
      <c r="BI99" s="56"/>
      <c r="BJ99" s="56"/>
      <c r="BK99" s="56"/>
      <c r="BL99" s="56"/>
      <c r="BM99" s="56"/>
      <c r="BN99" s="56"/>
      <c r="BO99" s="56"/>
      <c r="BP99" s="56"/>
      <c r="BQ99" s="56"/>
      <c r="BR99" s="56"/>
      <c r="BS99" s="56"/>
      <c r="BT99" s="56"/>
      <c r="BU99" s="56"/>
      <c r="BV99" s="56"/>
      <c r="BW99" s="56"/>
      <c r="BX99" s="56"/>
      <c r="BY99" s="56"/>
      <c r="BZ99" s="56"/>
      <c r="CA99" s="56"/>
      <c r="CB99" s="56"/>
      <c r="CC99" s="56"/>
      <c r="CD99" s="56"/>
      <c r="CE99" s="56"/>
      <c r="CF99" s="56"/>
      <c r="CG99" s="56"/>
      <c r="CH99" s="56"/>
      <c r="CI99" s="56"/>
      <c r="CJ99" s="56"/>
      <c r="CK99" s="56"/>
      <c r="CL99" s="56"/>
      <c r="CM99" s="56"/>
      <c r="CN99" s="56"/>
      <c r="CO99" s="56"/>
      <c r="CP99" s="56"/>
      <c r="CQ99" s="56"/>
      <c r="CR99" s="56"/>
      <c r="CS99" s="56"/>
      <c r="CT99" s="56"/>
      <c r="CU99" s="56"/>
      <c r="CV99" s="56"/>
      <c r="CW99" s="56"/>
      <c r="CX99" s="56"/>
      <c r="CY99" s="56"/>
      <c r="CZ99" s="56"/>
      <c r="DA99" s="56"/>
      <c r="DB99" s="56"/>
      <c r="DC99" s="56"/>
      <c r="DD99" s="56"/>
      <c r="DE99" s="56"/>
      <c r="DF99" s="56"/>
      <c r="DG99" s="56"/>
      <c r="DH99" s="56"/>
      <c r="DI99" s="56"/>
      <c r="DJ99" s="56"/>
      <c r="DK99" s="56"/>
      <c r="DL99" s="56"/>
      <c r="DM99" s="56"/>
      <c r="DN99" s="56"/>
      <c r="DO99" s="56"/>
      <c r="DP99" s="56"/>
      <c r="DQ99" s="56"/>
      <c r="DR99" s="56"/>
      <c r="DS99" s="56"/>
      <c r="DT99" s="56"/>
      <c r="DU99" s="56"/>
      <c r="DV99" s="56"/>
      <c r="DW99" s="56"/>
      <c r="DX99" s="56"/>
      <c r="DY99" s="56"/>
      <c r="DZ99" s="56"/>
      <c r="EA99" s="56"/>
      <c r="EB99" s="56"/>
      <c r="EC99" s="56"/>
      <c r="ED99" s="56"/>
      <c r="EE99" s="56"/>
      <c r="EF99" s="56"/>
      <c r="EG99" s="56"/>
      <c r="EH99" s="56"/>
      <c r="EI99" s="56"/>
      <c r="EJ99" s="56"/>
      <c r="EK99" s="56"/>
      <c r="EL99" s="56"/>
      <c r="EM99" s="56"/>
      <c r="EN99" s="56"/>
      <c r="EO99" s="56"/>
      <c r="EP99" s="56"/>
      <c r="EQ99" s="56"/>
      <c r="ER99" s="56"/>
      <c r="ES99" s="56"/>
      <c r="ET99" s="56"/>
      <c r="EU99" s="56"/>
      <c r="EV99" s="56"/>
      <c r="EW99" s="56"/>
      <c r="EX99" s="56"/>
      <c r="EY99" s="56"/>
      <c r="EZ99" s="56"/>
      <c r="FA99" s="56"/>
      <c r="FB99" s="56"/>
      <c r="FC99" s="56"/>
      <c r="FD99" s="56"/>
      <c r="FE99" s="56"/>
      <c r="FF99" s="56"/>
      <c r="FG99" s="56"/>
      <c r="FH99" s="56"/>
      <c r="FI99" s="56"/>
      <c r="FJ99" s="56"/>
      <c r="FK99" s="56"/>
      <c r="FL99" s="56"/>
      <c r="FM99" s="56"/>
      <c r="FN99" s="56"/>
      <c r="FO99" s="56"/>
      <c r="FP99" s="56"/>
      <c r="FQ99" s="56"/>
      <c r="FR99" s="56"/>
      <c r="FS99" s="56"/>
      <c r="FT99" s="56"/>
      <c r="FU99" s="56"/>
      <c r="FV99" s="56"/>
      <c r="FW99" s="56"/>
      <c r="FX99" s="56"/>
      <c r="FY99" s="56"/>
      <c r="FZ99" s="56"/>
      <c r="GA99" s="56"/>
      <c r="GB99" s="56"/>
      <c r="GC99" s="56"/>
      <c r="GD99" s="56"/>
      <c r="GE99" s="56"/>
      <c r="GF99" s="56"/>
      <c r="GG99" s="56"/>
      <c r="GH99" s="56"/>
      <c r="GI99" s="56"/>
      <c r="GJ99" s="56"/>
      <c r="GK99" s="56"/>
      <c r="GL99" s="56"/>
      <c r="GM99" s="56"/>
      <c r="GN99" s="56"/>
      <c r="GO99" s="56"/>
      <c r="GP99" s="56"/>
      <c r="GQ99" s="56"/>
      <c r="GR99" s="56"/>
      <c r="GS99" s="56"/>
      <c r="GT99" s="56"/>
      <c r="GU99" s="56"/>
      <c r="GV99" s="56"/>
      <c r="GW99" s="56"/>
    </row>
    <row r="100" spans="1:205" ht="20.100000000000001"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c r="BF100" s="56"/>
      <c r="BG100" s="56"/>
      <c r="BH100" s="56"/>
      <c r="BI100" s="56"/>
      <c r="BJ100" s="56"/>
      <c r="BK100" s="56"/>
      <c r="BL100" s="56"/>
      <c r="BM100" s="56"/>
      <c r="BN100" s="56"/>
      <c r="BO100" s="56"/>
      <c r="BP100" s="56"/>
      <c r="BQ100" s="56"/>
      <c r="BR100" s="56"/>
      <c r="BS100" s="56"/>
      <c r="BT100" s="56"/>
      <c r="BU100" s="56"/>
      <c r="BV100" s="56"/>
      <c r="BW100" s="56"/>
      <c r="BX100" s="56"/>
      <c r="BY100" s="56"/>
      <c r="BZ100" s="56"/>
      <c r="CA100" s="56"/>
      <c r="CB100" s="56"/>
      <c r="CC100" s="56"/>
      <c r="CD100" s="56"/>
      <c r="CE100" s="56"/>
      <c r="CF100" s="56"/>
      <c r="CG100" s="56"/>
      <c r="CH100" s="56"/>
      <c r="CI100" s="56"/>
      <c r="CJ100" s="56"/>
      <c r="CK100" s="56"/>
      <c r="CL100" s="56"/>
      <c r="CM100" s="56"/>
      <c r="CN100" s="56"/>
      <c r="CO100" s="56"/>
      <c r="CP100" s="56"/>
      <c r="CQ100" s="56"/>
      <c r="CR100" s="56"/>
      <c r="CS100" s="56"/>
      <c r="CT100" s="56"/>
      <c r="CU100" s="56"/>
      <c r="CV100" s="56"/>
      <c r="CW100" s="56"/>
      <c r="CX100" s="56"/>
      <c r="CY100" s="56"/>
      <c r="CZ100" s="56"/>
      <c r="DA100" s="56"/>
      <c r="DB100" s="56"/>
      <c r="DC100" s="56"/>
      <c r="DD100" s="56"/>
      <c r="DE100" s="56"/>
      <c r="DF100" s="56"/>
      <c r="DG100" s="56"/>
      <c r="DH100" s="56"/>
      <c r="DI100" s="56"/>
      <c r="DJ100" s="56"/>
      <c r="DK100" s="56"/>
      <c r="DL100" s="56"/>
      <c r="DM100" s="56"/>
      <c r="DN100" s="56"/>
      <c r="DO100" s="56"/>
      <c r="DP100" s="56"/>
      <c r="DQ100" s="56"/>
      <c r="DR100" s="56"/>
      <c r="DS100" s="56"/>
      <c r="DT100" s="56"/>
      <c r="DU100" s="56"/>
      <c r="DV100" s="56"/>
      <c r="DW100" s="56"/>
      <c r="DX100" s="56"/>
      <c r="DY100" s="56"/>
      <c r="DZ100" s="56"/>
      <c r="EA100" s="56"/>
      <c r="EB100" s="56"/>
      <c r="EC100" s="56"/>
      <c r="ED100" s="56"/>
      <c r="EE100" s="56"/>
      <c r="EF100" s="56"/>
      <c r="EG100" s="56"/>
      <c r="EH100" s="56"/>
      <c r="EI100" s="56"/>
      <c r="EJ100" s="56"/>
      <c r="EK100" s="56"/>
      <c r="EL100" s="56"/>
      <c r="EM100" s="56"/>
      <c r="EN100" s="56"/>
      <c r="EO100" s="56"/>
      <c r="EP100" s="56"/>
      <c r="EQ100" s="56"/>
      <c r="ER100" s="56"/>
      <c r="ES100" s="56"/>
      <c r="ET100" s="56"/>
      <c r="EU100" s="56"/>
      <c r="EV100" s="56"/>
      <c r="EW100" s="56"/>
      <c r="EX100" s="56"/>
      <c r="EY100" s="56"/>
      <c r="EZ100" s="56"/>
      <c r="FA100" s="56"/>
      <c r="FB100" s="56"/>
      <c r="FC100" s="56"/>
      <c r="FD100" s="56"/>
      <c r="FE100" s="56"/>
      <c r="FF100" s="56"/>
      <c r="FG100" s="56"/>
      <c r="FH100" s="56"/>
      <c r="FI100" s="56"/>
      <c r="FJ100" s="56"/>
      <c r="FK100" s="56"/>
      <c r="FL100" s="56"/>
      <c r="FM100" s="56"/>
      <c r="FN100" s="56"/>
      <c r="FO100" s="56"/>
      <c r="FP100" s="56"/>
      <c r="FQ100" s="56"/>
      <c r="FR100" s="56"/>
      <c r="FS100" s="56"/>
      <c r="FT100" s="56"/>
      <c r="FU100" s="56"/>
      <c r="FV100" s="56"/>
      <c r="FW100" s="56"/>
      <c r="FX100" s="56"/>
      <c r="FY100" s="56"/>
      <c r="FZ100" s="56"/>
      <c r="GA100" s="56"/>
      <c r="GB100" s="56"/>
      <c r="GC100" s="56"/>
      <c r="GD100" s="56"/>
      <c r="GE100" s="56"/>
      <c r="GF100" s="56"/>
      <c r="GG100" s="56"/>
      <c r="GH100" s="56"/>
      <c r="GI100" s="56"/>
      <c r="GJ100" s="56"/>
      <c r="GK100" s="56"/>
      <c r="GL100" s="56"/>
      <c r="GM100" s="56"/>
      <c r="GN100" s="56"/>
      <c r="GO100" s="56"/>
      <c r="GP100" s="56"/>
      <c r="GQ100" s="56"/>
      <c r="GR100" s="56"/>
      <c r="GS100" s="56"/>
      <c r="GT100" s="56"/>
      <c r="GU100" s="56"/>
      <c r="GV100" s="56"/>
      <c r="GW100" s="56"/>
    </row>
    <row r="101" spans="1:205" ht="20.100000000000001"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c r="BF101" s="56"/>
      <c r="BG101" s="56"/>
      <c r="BH101" s="56"/>
      <c r="BI101" s="56"/>
      <c r="BJ101" s="56"/>
      <c r="BK101" s="56"/>
      <c r="BL101" s="56"/>
      <c r="BM101" s="56"/>
      <c r="BN101" s="56"/>
      <c r="BO101" s="56"/>
      <c r="BP101" s="56"/>
      <c r="BQ101" s="56"/>
      <c r="BR101" s="56"/>
      <c r="BS101" s="56"/>
      <c r="BT101" s="56"/>
      <c r="BU101" s="56"/>
      <c r="BV101" s="56"/>
      <c r="BW101" s="56"/>
      <c r="BX101" s="56"/>
      <c r="BY101" s="56"/>
      <c r="BZ101" s="56"/>
      <c r="CA101" s="56"/>
      <c r="CB101" s="56"/>
      <c r="CC101" s="56"/>
      <c r="CD101" s="56"/>
      <c r="CE101" s="56"/>
      <c r="CF101" s="56"/>
      <c r="CG101" s="56"/>
      <c r="CH101" s="56"/>
      <c r="CI101" s="56"/>
      <c r="CJ101" s="56"/>
      <c r="CK101" s="56"/>
      <c r="CL101" s="56"/>
      <c r="CM101" s="56"/>
      <c r="CN101" s="56"/>
      <c r="CO101" s="56"/>
      <c r="CP101" s="56"/>
      <c r="CQ101" s="56"/>
      <c r="CR101" s="56"/>
      <c r="CS101" s="56"/>
      <c r="CT101" s="56"/>
      <c r="CU101" s="56"/>
      <c r="CV101" s="56"/>
      <c r="CW101" s="56"/>
      <c r="CX101" s="56"/>
      <c r="CY101" s="56"/>
      <c r="CZ101" s="56"/>
      <c r="DA101" s="56"/>
      <c r="DB101" s="56"/>
      <c r="DC101" s="56"/>
      <c r="DD101" s="56"/>
      <c r="DE101" s="56"/>
      <c r="DF101" s="56"/>
      <c r="DG101" s="56"/>
      <c r="DH101" s="56"/>
      <c r="DI101" s="56"/>
      <c r="DJ101" s="56"/>
      <c r="DK101" s="56"/>
      <c r="DL101" s="56"/>
      <c r="DM101" s="56"/>
      <c r="DN101" s="56"/>
      <c r="DO101" s="56"/>
      <c r="DP101" s="56"/>
      <c r="DQ101" s="56"/>
      <c r="DR101" s="56"/>
      <c r="DS101" s="56"/>
      <c r="DT101" s="56"/>
      <c r="DU101" s="56"/>
      <c r="DV101" s="56"/>
      <c r="DW101" s="56"/>
      <c r="DX101" s="56"/>
      <c r="DY101" s="56"/>
      <c r="DZ101" s="56"/>
      <c r="EA101" s="56"/>
      <c r="EB101" s="56"/>
      <c r="EC101" s="56"/>
      <c r="ED101" s="56"/>
      <c r="EE101" s="56"/>
      <c r="EF101" s="56"/>
      <c r="EG101" s="56"/>
      <c r="EH101" s="56"/>
      <c r="EI101" s="56"/>
      <c r="EJ101" s="56"/>
      <c r="EK101" s="56"/>
      <c r="EL101" s="56"/>
      <c r="EM101" s="56"/>
      <c r="EN101" s="56"/>
      <c r="EO101" s="56"/>
      <c r="EP101" s="56"/>
      <c r="EQ101" s="56"/>
      <c r="ER101" s="56"/>
      <c r="ES101" s="56"/>
      <c r="ET101" s="56"/>
      <c r="EU101" s="56"/>
      <c r="EV101" s="56"/>
      <c r="EW101" s="56"/>
      <c r="EX101" s="56"/>
      <c r="EY101" s="56"/>
      <c r="EZ101" s="56"/>
      <c r="FA101" s="56"/>
      <c r="FB101" s="56"/>
      <c r="FC101" s="56"/>
      <c r="FD101" s="56"/>
      <c r="FE101" s="56"/>
      <c r="FF101" s="56"/>
      <c r="FG101" s="56"/>
      <c r="FH101" s="56"/>
      <c r="FI101" s="56"/>
      <c r="FJ101" s="56"/>
      <c r="FK101" s="56"/>
      <c r="FL101" s="56"/>
      <c r="FM101" s="56"/>
      <c r="FN101" s="56"/>
      <c r="FO101" s="56"/>
      <c r="FP101" s="56"/>
      <c r="FQ101" s="56"/>
      <c r="FR101" s="56"/>
      <c r="FS101" s="56"/>
      <c r="FT101" s="56"/>
      <c r="FU101" s="56"/>
      <c r="FV101" s="56"/>
      <c r="FW101" s="56"/>
      <c r="FX101" s="56"/>
      <c r="FY101" s="56"/>
      <c r="FZ101" s="56"/>
      <c r="GA101" s="56"/>
      <c r="GB101" s="56"/>
      <c r="GC101" s="56"/>
      <c r="GD101" s="56"/>
      <c r="GE101" s="56"/>
      <c r="GF101" s="56"/>
      <c r="GG101" s="56"/>
      <c r="GH101" s="56"/>
      <c r="GI101" s="56"/>
      <c r="GJ101" s="56"/>
      <c r="GK101" s="56"/>
      <c r="GL101" s="56"/>
      <c r="GM101" s="56"/>
      <c r="GN101" s="56"/>
      <c r="GO101" s="56"/>
      <c r="GP101" s="56"/>
      <c r="GQ101" s="56"/>
      <c r="GR101" s="56"/>
      <c r="GS101" s="56"/>
      <c r="GT101" s="56"/>
      <c r="GU101" s="56"/>
      <c r="GV101" s="56"/>
      <c r="GW101" s="56"/>
    </row>
    <row r="102" spans="1:205" ht="20.100000000000001"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c r="BG102" s="56"/>
      <c r="BH102" s="56"/>
      <c r="BI102" s="56"/>
      <c r="BJ102" s="56"/>
      <c r="BK102" s="56"/>
      <c r="BL102" s="56"/>
      <c r="BM102" s="56"/>
      <c r="BN102" s="56"/>
      <c r="BO102" s="56"/>
      <c r="BP102" s="56"/>
      <c r="BQ102" s="56"/>
      <c r="BR102" s="56"/>
      <c r="BS102" s="56"/>
      <c r="BT102" s="56"/>
      <c r="BU102" s="56"/>
      <c r="BV102" s="56"/>
      <c r="BW102" s="56"/>
      <c r="BX102" s="56"/>
      <c r="BY102" s="56"/>
      <c r="BZ102" s="56"/>
      <c r="CA102" s="56"/>
      <c r="CB102" s="56"/>
      <c r="CC102" s="56"/>
      <c r="CD102" s="56"/>
      <c r="CE102" s="56"/>
      <c r="CF102" s="56"/>
      <c r="CG102" s="56"/>
      <c r="CH102" s="56"/>
      <c r="CI102" s="56"/>
      <c r="CJ102" s="56"/>
      <c r="CK102" s="56"/>
      <c r="CL102" s="56"/>
      <c r="CM102" s="56"/>
      <c r="CN102" s="56"/>
      <c r="CO102" s="56"/>
      <c r="CP102" s="56"/>
      <c r="CQ102" s="56"/>
      <c r="CR102" s="56"/>
      <c r="CS102" s="56"/>
      <c r="CT102" s="56"/>
      <c r="CU102" s="56"/>
      <c r="CV102" s="56"/>
      <c r="CW102" s="56"/>
      <c r="CX102" s="56"/>
      <c r="CY102" s="56"/>
      <c r="CZ102" s="56"/>
      <c r="DA102" s="56"/>
      <c r="DB102" s="56"/>
      <c r="DC102" s="56"/>
      <c r="DD102" s="56"/>
      <c r="DE102" s="56"/>
      <c r="DF102" s="56"/>
      <c r="DG102" s="56"/>
      <c r="DH102" s="56"/>
      <c r="DI102" s="56"/>
      <c r="DJ102" s="56"/>
      <c r="DK102" s="56"/>
      <c r="DL102" s="56"/>
      <c r="DM102" s="56"/>
      <c r="DN102" s="56"/>
      <c r="DO102" s="56"/>
      <c r="DP102" s="56"/>
      <c r="DQ102" s="56"/>
      <c r="DR102" s="56"/>
      <c r="DS102" s="56"/>
      <c r="DT102" s="56"/>
      <c r="DU102" s="56"/>
      <c r="DV102" s="56"/>
      <c r="DW102" s="56"/>
      <c r="DX102" s="56"/>
      <c r="DY102" s="56"/>
      <c r="DZ102" s="56"/>
      <c r="EA102" s="56"/>
      <c r="EB102" s="56"/>
      <c r="EC102" s="56"/>
      <c r="ED102" s="56"/>
      <c r="EE102" s="56"/>
      <c r="EF102" s="56"/>
      <c r="EG102" s="56"/>
      <c r="EH102" s="56"/>
      <c r="EI102" s="56"/>
      <c r="EJ102" s="56"/>
      <c r="EK102" s="56"/>
      <c r="EL102" s="56"/>
      <c r="EM102" s="56"/>
      <c r="EN102" s="56"/>
      <c r="EO102" s="56"/>
      <c r="EP102" s="56"/>
      <c r="EQ102" s="56"/>
      <c r="ER102" s="56"/>
      <c r="ES102" s="56"/>
      <c r="ET102" s="56"/>
      <c r="EU102" s="56"/>
      <c r="EV102" s="56"/>
      <c r="EW102" s="56"/>
      <c r="EX102" s="56"/>
      <c r="EY102" s="56"/>
      <c r="EZ102" s="56"/>
      <c r="FA102" s="56"/>
      <c r="FB102" s="56"/>
      <c r="FC102" s="56"/>
      <c r="FD102" s="56"/>
      <c r="FE102" s="56"/>
      <c r="FF102" s="56"/>
      <c r="FG102" s="56"/>
      <c r="FH102" s="56"/>
      <c r="FI102" s="56"/>
      <c r="FJ102" s="56"/>
      <c r="FK102" s="56"/>
      <c r="FL102" s="56"/>
      <c r="FM102" s="56"/>
      <c r="FN102" s="56"/>
      <c r="FO102" s="56"/>
      <c r="FP102" s="56"/>
      <c r="FQ102" s="56"/>
      <c r="FR102" s="56"/>
      <c r="FS102" s="56"/>
      <c r="FT102" s="56"/>
      <c r="FU102" s="56"/>
      <c r="FV102" s="56"/>
      <c r="FW102" s="56"/>
      <c r="FX102" s="56"/>
      <c r="FY102" s="56"/>
      <c r="FZ102" s="56"/>
      <c r="GA102" s="56"/>
      <c r="GB102" s="56"/>
      <c r="GC102" s="56"/>
      <c r="GD102" s="56"/>
      <c r="GE102" s="56"/>
      <c r="GF102" s="56"/>
      <c r="GG102" s="56"/>
      <c r="GH102" s="56"/>
      <c r="GI102" s="56"/>
      <c r="GJ102" s="56"/>
      <c r="GK102" s="56"/>
      <c r="GL102" s="56"/>
      <c r="GM102" s="56"/>
      <c r="GN102" s="56"/>
      <c r="GO102" s="56"/>
      <c r="GP102" s="56"/>
      <c r="GQ102" s="56"/>
      <c r="GR102" s="56"/>
      <c r="GS102" s="56"/>
      <c r="GT102" s="56"/>
      <c r="GU102" s="56"/>
      <c r="GV102" s="56"/>
      <c r="GW102" s="56"/>
    </row>
    <row r="103" spans="1:205" ht="20.100000000000001"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M103" s="56"/>
      <c r="BN103" s="56"/>
      <c r="BO103" s="56"/>
      <c r="BP103" s="56"/>
      <c r="BQ103" s="56"/>
      <c r="BR103" s="56"/>
      <c r="BS103" s="56"/>
      <c r="BT103" s="56"/>
      <c r="BU103" s="56"/>
      <c r="BV103" s="56"/>
      <c r="BW103" s="56"/>
      <c r="BX103" s="56"/>
      <c r="BY103" s="56"/>
      <c r="BZ103" s="56"/>
      <c r="CA103" s="56"/>
      <c r="CB103" s="56"/>
      <c r="CC103" s="56"/>
      <c r="CD103" s="56"/>
      <c r="CE103" s="56"/>
      <c r="CF103" s="56"/>
      <c r="CG103" s="56"/>
      <c r="CH103" s="56"/>
      <c r="CI103" s="56"/>
      <c r="CJ103" s="56"/>
      <c r="CK103" s="56"/>
      <c r="CL103" s="56"/>
      <c r="CM103" s="56"/>
      <c r="CN103" s="56"/>
      <c r="CO103" s="56"/>
      <c r="CP103" s="56"/>
      <c r="CQ103" s="56"/>
      <c r="CR103" s="56"/>
      <c r="CS103" s="56"/>
      <c r="CT103" s="56"/>
      <c r="CU103" s="56"/>
      <c r="CV103" s="56"/>
      <c r="CW103" s="56"/>
      <c r="CX103" s="56"/>
      <c r="CY103" s="56"/>
      <c r="CZ103" s="56"/>
      <c r="DA103" s="56"/>
      <c r="DB103" s="56"/>
      <c r="DC103" s="56"/>
      <c r="DD103" s="56"/>
      <c r="DE103" s="56"/>
      <c r="DF103" s="56"/>
      <c r="DG103" s="56"/>
      <c r="DH103" s="56"/>
      <c r="DI103" s="56"/>
      <c r="DJ103" s="56"/>
      <c r="DK103" s="56"/>
      <c r="DL103" s="56"/>
      <c r="DM103" s="56"/>
      <c r="DN103" s="56"/>
      <c r="DO103" s="56"/>
      <c r="DP103" s="56"/>
      <c r="DQ103" s="56"/>
      <c r="DR103" s="56"/>
      <c r="DS103" s="56"/>
      <c r="DT103" s="56"/>
      <c r="DU103" s="56"/>
      <c r="DV103" s="56"/>
      <c r="DW103" s="56"/>
      <c r="DX103" s="56"/>
      <c r="DY103" s="56"/>
      <c r="DZ103" s="56"/>
      <c r="EA103" s="56"/>
      <c r="EB103" s="56"/>
      <c r="EC103" s="56"/>
      <c r="ED103" s="56"/>
      <c r="EE103" s="56"/>
      <c r="EF103" s="56"/>
      <c r="EG103" s="56"/>
      <c r="EH103" s="56"/>
      <c r="EI103" s="56"/>
      <c r="EJ103" s="56"/>
      <c r="EK103" s="56"/>
      <c r="EL103" s="56"/>
      <c r="EM103" s="56"/>
      <c r="EN103" s="56"/>
      <c r="EO103" s="56"/>
      <c r="EP103" s="56"/>
      <c r="EQ103" s="56"/>
      <c r="ER103" s="56"/>
      <c r="ES103" s="56"/>
      <c r="ET103" s="56"/>
      <c r="EU103" s="56"/>
      <c r="EV103" s="56"/>
      <c r="EW103" s="56"/>
      <c r="EX103" s="56"/>
      <c r="EY103" s="56"/>
      <c r="EZ103" s="56"/>
      <c r="FA103" s="56"/>
      <c r="FB103" s="56"/>
      <c r="FC103" s="56"/>
      <c r="FD103" s="56"/>
      <c r="FE103" s="56"/>
      <c r="FF103" s="56"/>
      <c r="FG103" s="56"/>
      <c r="FH103" s="56"/>
      <c r="FI103" s="56"/>
      <c r="FJ103" s="56"/>
      <c r="FK103" s="56"/>
      <c r="FL103" s="56"/>
      <c r="FM103" s="56"/>
      <c r="FN103" s="56"/>
      <c r="FO103" s="56"/>
      <c r="FP103" s="56"/>
      <c r="FQ103" s="56"/>
      <c r="FR103" s="56"/>
      <c r="FS103" s="56"/>
      <c r="FT103" s="56"/>
      <c r="FU103" s="56"/>
      <c r="FV103" s="56"/>
      <c r="FW103" s="56"/>
      <c r="FX103" s="56"/>
      <c r="FY103" s="56"/>
      <c r="FZ103" s="56"/>
      <c r="GA103" s="56"/>
      <c r="GB103" s="56"/>
      <c r="GC103" s="56"/>
      <c r="GD103" s="56"/>
      <c r="GE103" s="56"/>
      <c r="GF103" s="56"/>
      <c r="GG103" s="56"/>
      <c r="GH103" s="56"/>
      <c r="GI103" s="56"/>
      <c r="GJ103" s="56"/>
      <c r="GK103" s="56"/>
      <c r="GL103" s="56"/>
      <c r="GM103" s="56"/>
      <c r="GN103" s="56"/>
      <c r="GO103" s="56"/>
      <c r="GP103" s="56"/>
      <c r="GQ103" s="56"/>
      <c r="GR103" s="56"/>
      <c r="GS103" s="56"/>
      <c r="GT103" s="56"/>
      <c r="GU103" s="56"/>
      <c r="GV103" s="56"/>
      <c r="GW103" s="56"/>
    </row>
    <row r="104" spans="1:205" ht="20.100000000000001"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56"/>
      <c r="BN104" s="56"/>
      <c r="BO104" s="56"/>
      <c r="BP104" s="56"/>
      <c r="BQ104" s="56"/>
      <c r="BR104" s="56"/>
      <c r="BS104" s="56"/>
      <c r="BT104" s="56"/>
      <c r="BU104" s="56"/>
      <c r="BV104" s="56"/>
      <c r="BW104" s="56"/>
      <c r="BX104" s="56"/>
      <c r="BY104" s="56"/>
      <c r="BZ104" s="56"/>
      <c r="CA104" s="56"/>
      <c r="CB104" s="56"/>
      <c r="CC104" s="56"/>
      <c r="CD104" s="56"/>
      <c r="CE104" s="56"/>
      <c r="CF104" s="56"/>
      <c r="CG104" s="56"/>
      <c r="CH104" s="56"/>
      <c r="CI104" s="56"/>
      <c r="CJ104" s="56"/>
      <c r="CK104" s="56"/>
      <c r="CL104" s="56"/>
      <c r="CM104" s="56"/>
      <c r="CN104" s="56"/>
      <c r="CO104" s="56"/>
      <c r="CP104" s="56"/>
      <c r="CQ104" s="56"/>
      <c r="CR104" s="56"/>
      <c r="CS104" s="56"/>
      <c r="CT104" s="56"/>
      <c r="CU104" s="56"/>
      <c r="CV104" s="56"/>
      <c r="CW104" s="56"/>
      <c r="CX104" s="56"/>
      <c r="CY104" s="56"/>
      <c r="CZ104" s="56"/>
      <c r="DA104" s="56"/>
      <c r="DB104" s="56"/>
      <c r="DC104" s="56"/>
      <c r="DD104" s="56"/>
      <c r="DE104" s="56"/>
      <c r="DF104" s="56"/>
      <c r="DG104" s="56"/>
      <c r="DH104" s="56"/>
      <c r="DI104" s="56"/>
      <c r="DJ104" s="56"/>
      <c r="DK104" s="56"/>
      <c r="DL104" s="56"/>
      <c r="DM104" s="56"/>
      <c r="DN104" s="56"/>
      <c r="DO104" s="56"/>
      <c r="DP104" s="56"/>
      <c r="DQ104" s="56"/>
      <c r="DR104" s="56"/>
      <c r="DS104" s="56"/>
      <c r="DT104" s="56"/>
      <c r="DU104" s="56"/>
      <c r="DV104" s="56"/>
      <c r="DW104" s="56"/>
      <c r="DX104" s="56"/>
      <c r="DY104" s="56"/>
      <c r="DZ104" s="56"/>
      <c r="EA104" s="56"/>
      <c r="EB104" s="56"/>
      <c r="EC104" s="56"/>
      <c r="ED104" s="56"/>
      <c r="EE104" s="56"/>
      <c r="EF104" s="56"/>
      <c r="EG104" s="56"/>
      <c r="EH104" s="56"/>
      <c r="EI104" s="56"/>
      <c r="EJ104" s="56"/>
      <c r="EK104" s="56"/>
      <c r="EL104" s="56"/>
      <c r="EM104" s="56"/>
      <c r="EN104" s="56"/>
      <c r="EO104" s="56"/>
      <c r="EP104" s="56"/>
      <c r="EQ104" s="56"/>
      <c r="ER104" s="56"/>
      <c r="ES104" s="56"/>
      <c r="ET104" s="56"/>
      <c r="EU104" s="56"/>
      <c r="EV104" s="56"/>
      <c r="EW104" s="56"/>
      <c r="EX104" s="56"/>
      <c r="EY104" s="56"/>
      <c r="EZ104" s="56"/>
      <c r="FA104" s="56"/>
      <c r="FB104" s="56"/>
      <c r="FC104" s="56"/>
      <c r="FD104" s="56"/>
      <c r="FE104" s="56"/>
      <c r="FF104" s="56"/>
      <c r="FG104" s="56"/>
      <c r="FH104" s="56"/>
      <c r="FI104" s="56"/>
      <c r="FJ104" s="56"/>
      <c r="FK104" s="56"/>
      <c r="FL104" s="56"/>
      <c r="FM104" s="56"/>
      <c r="FN104" s="56"/>
      <c r="FO104" s="56"/>
      <c r="FP104" s="56"/>
      <c r="FQ104" s="56"/>
      <c r="FR104" s="56"/>
      <c r="FS104" s="56"/>
      <c r="FT104" s="56"/>
      <c r="FU104" s="56"/>
      <c r="FV104" s="56"/>
      <c r="FW104" s="56"/>
      <c r="FX104" s="56"/>
      <c r="FY104" s="56"/>
      <c r="FZ104" s="56"/>
      <c r="GA104" s="56"/>
      <c r="GB104" s="56"/>
      <c r="GC104" s="56"/>
      <c r="GD104" s="56"/>
      <c r="GE104" s="56"/>
      <c r="GF104" s="56"/>
      <c r="GG104" s="56"/>
      <c r="GH104" s="56"/>
      <c r="GI104" s="56"/>
      <c r="GJ104" s="56"/>
      <c r="GK104" s="56"/>
      <c r="GL104" s="56"/>
      <c r="GM104" s="56"/>
      <c r="GN104" s="56"/>
      <c r="GO104" s="56"/>
      <c r="GP104" s="56"/>
      <c r="GQ104" s="56"/>
      <c r="GR104" s="56"/>
      <c r="GS104" s="56"/>
      <c r="GT104" s="56"/>
      <c r="GU104" s="56"/>
      <c r="GV104" s="56"/>
      <c r="GW104" s="56"/>
    </row>
    <row r="105" spans="1:205" ht="20.100000000000001"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M105" s="56"/>
      <c r="BN105" s="56"/>
      <c r="BO105" s="56"/>
      <c r="BP105" s="56"/>
      <c r="BQ105" s="56"/>
      <c r="BR105" s="56"/>
      <c r="BS105" s="56"/>
      <c r="BT105" s="56"/>
      <c r="BU105" s="56"/>
      <c r="BV105" s="56"/>
      <c r="BW105" s="56"/>
      <c r="BX105" s="56"/>
      <c r="BY105" s="56"/>
      <c r="BZ105" s="56"/>
      <c r="CA105" s="56"/>
      <c r="CB105" s="56"/>
      <c r="CC105" s="56"/>
      <c r="CD105" s="56"/>
      <c r="CE105" s="56"/>
      <c r="CF105" s="56"/>
      <c r="CG105" s="56"/>
      <c r="CH105" s="56"/>
      <c r="CI105" s="56"/>
      <c r="CJ105" s="56"/>
      <c r="CK105" s="56"/>
      <c r="CL105" s="56"/>
      <c r="CM105" s="56"/>
      <c r="CN105" s="56"/>
      <c r="CO105" s="56"/>
      <c r="CP105" s="56"/>
      <c r="CQ105" s="56"/>
      <c r="CR105" s="56"/>
      <c r="CS105" s="56"/>
      <c r="CT105" s="56"/>
      <c r="CU105" s="56"/>
      <c r="CV105" s="56"/>
      <c r="CW105" s="56"/>
      <c r="CX105" s="56"/>
      <c r="CY105" s="56"/>
      <c r="CZ105" s="56"/>
      <c r="DA105" s="56"/>
      <c r="DB105" s="56"/>
      <c r="DC105" s="56"/>
      <c r="DD105" s="56"/>
      <c r="DE105" s="56"/>
      <c r="DF105" s="56"/>
      <c r="DG105" s="56"/>
      <c r="DH105" s="56"/>
      <c r="DI105" s="56"/>
      <c r="DJ105" s="56"/>
      <c r="DK105" s="56"/>
      <c r="DL105" s="56"/>
      <c r="DM105" s="56"/>
      <c r="DN105" s="56"/>
      <c r="DO105" s="56"/>
      <c r="DP105" s="56"/>
      <c r="DQ105" s="56"/>
      <c r="DR105" s="56"/>
      <c r="DS105" s="56"/>
      <c r="DT105" s="56"/>
      <c r="DU105" s="56"/>
      <c r="DV105" s="56"/>
      <c r="DW105" s="56"/>
      <c r="DX105" s="56"/>
      <c r="DY105" s="56"/>
      <c r="DZ105" s="56"/>
      <c r="EA105" s="56"/>
      <c r="EB105" s="56"/>
      <c r="EC105" s="56"/>
      <c r="ED105" s="56"/>
      <c r="EE105" s="56"/>
      <c r="EF105" s="56"/>
      <c r="EG105" s="56"/>
      <c r="EH105" s="56"/>
      <c r="EI105" s="56"/>
      <c r="EJ105" s="56"/>
      <c r="EK105" s="56"/>
      <c r="EL105" s="56"/>
      <c r="EM105" s="56"/>
      <c r="EN105" s="56"/>
      <c r="EO105" s="56"/>
      <c r="EP105" s="56"/>
      <c r="EQ105" s="56"/>
      <c r="ER105" s="56"/>
      <c r="ES105" s="56"/>
      <c r="ET105" s="56"/>
      <c r="EU105" s="56"/>
      <c r="EV105" s="56"/>
      <c r="EW105" s="56"/>
      <c r="EX105" s="56"/>
      <c r="EY105" s="56"/>
      <c r="EZ105" s="56"/>
      <c r="FA105" s="56"/>
      <c r="FB105" s="56"/>
      <c r="FC105" s="56"/>
      <c r="FD105" s="56"/>
      <c r="FE105" s="56"/>
      <c r="FF105" s="56"/>
      <c r="FG105" s="56"/>
      <c r="FH105" s="56"/>
      <c r="FI105" s="56"/>
      <c r="FJ105" s="56"/>
      <c r="FK105" s="56"/>
      <c r="FL105" s="56"/>
      <c r="FM105" s="56"/>
      <c r="FN105" s="56"/>
      <c r="FO105" s="56"/>
      <c r="FP105" s="56"/>
      <c r="FQ105" s="56"/>
      <c r="FR105" s="56"/>
      <c r="FS105" s="56"/>
      <c r="FT105" s="56"/>
      <c r="FU105" s="56"/>
      <c r="FV105" s="56"/>
      <c r="FW105" s="56"/>
      <c r="FX105" s="56"/>
      <c r="FY105" s="56"/>
      <c r="FZ105" s="56"/>
      <c r="GA105" s="56"/>
      <c r="GB105" s="56"/>
      <c r="GC105" s="56"/>
      <c r="GD105" s="56"/>
      <c r="GE105" s="56"/>
      <c r="GF105" s="56"/>
      <c r="GG105" s="56"/>
      <c r="GH105" s="56"/>
      <c r="GI105" s="56"/>
      <c r="GJ105" s="56"/>
      <c r="GK105" s="56"/>
      <c r="GL105" s="56"/>
      <c r="GM105" s="56"/>
      <c r="GN105" s="56"/>
      <c r="GO105" s="56"/>
      <c r="GP105" s="56"/>
      <c r="GQ105" s="56"/>
      <c r="GR105" s="56"/>
      <c r="GS105" s="56"/>
      <c r="GT105" s="56"/>
      <c r="GU105" s="56"/>
      <c r="GV105" s="56"/>
      <c r="GW105" s="56"/>
    </row>
    <row r="106" spans="1:205" ht="20.100000000000001"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c r="CM106" s="56"/>
      <c r="CN106" s="56"/>
      <c r="CO106" s="56"/>
      <c r="CP106" s="56"/>
      <c r="CQ106" s="56"/>
      <c r="CR106" s="56"/>
      <c r="CS106" s="56"/>
      <c r="CT106" s="56"/>
      <c r="CU106" s="56"/>
      <c r="CV106" s="56"/>
      <c r="CW106" s="56"/>
      <c r="CX106" s="56"/>
      <c r="CY106" s="56"/>
      <c r="CZ106" s="56"/>
      <c r="DA106" s="56"/>
      <c r="DB106" s="56"/>
      <c r="DC106" s="56"/>
      <c r="DD106" s="56"/>
      <c r="DE106" s="56"/>
      <c r="DF106" s="56"/>
      <c r="DG106" s="56"/>
      <c r="DH106" s="56"/>
      <c r="DI106" s="56"/>
      <c r="DJ106" s="56"/>
      <c r="DK106" s="56"/>
      <c r="DL106" s="56"/>
      <c r="DM106" s="56"/>
      <c r="DN106" s="56"/>
      <c r="DO106" s="56"/>
      <c r="DP106" s="56"/>
      <c r="DQ106" s="56"/>
      <c r="DR106" s="56"/>
      <c r="DS106" s="56"/>
      <c r="DT106" s="56"/>
      <c r="DU106" s="56"/>
      <c r="DV106" s="56"/>
      <c r="DW106" s="56"/>
      <c r="DX106" s="56"/>
      <c r="DY106" s="56"/>
      <c r="DZ106" s="56"/>
      <c r="EA106" s="56"/>
      <c r="EB106" s="56"/>
      <c r="EC106" s="56"/>
      <c r="ED106" s="56"/>
      <c r="EE106" s="56"/>
      <c r="EF106" s="56"/>
      <c r="EG106" s="56"/>
      <c r="EH106" s="56"/>
      <c r="EI106" s="56"/>
      <c r="EJ106" s="56"/>
      <c r="EK106" s="56"/>
      <c r="EL106" s="56"/>
      <c r="EM106" s="56"/>
      <c r="EN106" s="56"/>
      <c r="EO106" s="56"/>
      <c r="EP106" s="56"/>
      <c r="EQ106" s="56"/>
      <c r="ER106" s="56"/>
      <c r="ES106" s="56"/>
      <c r="ET106" s="56"/>
      <c r="EU106" s="56"/>
      <c r="EV106" s="56"/>
      <c r="EW106" s="56"/>
      <c r="EX106" s="56"/>
      <c r="EY106" s="56"/>
      <c r="EZ106" s="56"/>
      <c r="FA106" s="56"/>
      <c r="FB106" s="56"/>
      <c r="FC106" s="56"/>
      <c r="FD106" s="56"/>
      <c r="FE106" s="56"/>
      <c r="FF106" s="56"/>
      <c r="FG106" s="56"/>
      <c r="FH106" s="56"/>
      <c r="FI106" s="56"/>
      <c r="FJ106" s="56"/>
      <c r="FK106" s="56"/>
      <c r="FL106" s="56"/>
      <c r="FM106" s="56"/>
      <c r="FN106" s="56"/>
      <c r="FO106" s="56"/>
      <c r="FP106" s="56"/>
      <c r="FQ106" s="56"/>
      <c r="FR106" s="56"/>
      <c r="FS106" s="56"/>
      <c r="FT106" s="56"/>
      <c r="FU106" s="56"/>
      <c r="FV106" s="56"/>
      <c r="FW106" s="56"/>
      <c r="FX106" s="56"/>
      <c r="FY106" s="56"/>
      <c r="FZ106" s="56"/>
      <c r="GA106" s="56"/>
      <c r="GB106" s="56"/>
      <c r="GC106" s="56"/>
      <c r="GD106" s="56"/>
      <c r="GE106" s="56"/>
      <c r="GF106" s="56"/>
      <c r="GG106" s="56"/>
      <c r="GH106" s="56"/>
      <c r="GI106" s="56"/>
      <c r="GJ106" s="56"/>
      <c r="GK106" s="56"/>
      <c r="GL106" s="56"/>
      <c r="GM106" s="56"/>
      <c r="GN106" s="56"/>
      <c r="GO106" s="56"/>
      <c r="GP106" s="56"/>
      <c r="GQ106" s="56"/>
      <c r="GR106" s="56"/>
      <c r="GS106" s="56"/>
      <c r="GT106" s="56"/>
      <c r="GU106" s="56"/>
      <c r="GV106" s="56"/>
      <c r="GW106" s="56"/>
    </row>
    <row r="107" spans="1:205" ht="20.100000000000001"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56"/>
      <c r="BN107" s="56"/>
      <c r="BO107" s="56"/>
      <c r="BP107" s="56"/>
      <c r="BQ107" s="56"/>
      <c r="BR107" s="56"/>
      <c r="BS107" s="56"/>
      <c r="BT107" s="56"/>
      <c r="BU107" s="56"/>
      <c r="BV107" s="56"/>
      <c r="BW107" s="56"/>
      <c r="BX107" s="56"/>
      <c r="BY107" s="56"/>
      <c r="BZ107" s="56"/>
      <c r="CA107" s="56"/>
      <c r="CB107" s="56"/>
      <c r="CC107" s="56"/>
      <c r="CD107" s="56"/>
      <c r="CE107" s="56"/>
      <c r="CF107" s="56"/>
      <c r="CG107" s="56"/>
      <c r="CH107" s="56"/>
      <c r="CI107" s="56"/>
      <c r="CJ107" s="56"/>
      <c r="CK107" s="56"/>
      <c r="CL107" s="56"/>
      <c r="CM107" s="56"/>
      <c r="CN107" s="56"/>
      <c r="CO107" s="56"/>
      <c r="CP107" s="56"/>
      <c r="CQ107" s="56"/>
      <c r="CR107" s="56"/>
      <c r="CS107" s="56"/>
      <c r="CT107" s="56"/>
      <c r="CU107" s="56"/>
      <c r="CV107" s="56"/>
      <c r="CW107" s="56"/>
      <c r="CX107" s="56"/>
      <c r="CY107" s="56"/>
      <c r="CZ107" s="56"/>
      <c r="DA107" s="56"/>
      <c r="DB107" s="56"/>
      <c r="DC107" s="56"/>
      <c r="DD107" s="56"/>
      <c r="DE107" s="56"/>
      <c r="DF107" s="56"/>
      <c r="DG107" s="56"/>
      <c r="DH107" s="56"/>
      <c r="DI107" s="56"/>
      <c r="DJ107" s="56"/>
      <c r="DK107" s="56"/>
      <c r="DL107" s="56"/>
      <c r="DM107" s="56"/>
      <c r="DN107" s="56"/>
      <c r="DO107" s="56"/>
      <c r="DP107" s="56"/>
      <c r="DQ107" s="56"/>
      <c r="DR107" s="56"/>
      <c r="DS107" s="56"/>
      <c r="DT107" s="56"/>
      <c r="DU107" s="56"/>
      <c r="DV107" s="56"/>
      <c r="DW107" s="56"/>
      <c r="DX107" s="56"/>
      <c r="DY107" s="56"/>
      <c r="DZ107" s="56"/>
      <c r="EA107" s="56"/>
      <c r="EB107" s="56"/>
      <c r="EC107" s="56"/>
      <c r="ED107" s="56"/>
      <c r="EE107" s="56"/>
      <c r="EF107" s="56"/>
      <c r="EG107" s="56"/>
      <c r="EH107" s="56"/>
      <c r="EI107" s="56"/>
      <c r="EJ107" s="56"/>
      <c r="EK107" s="56"/>
      <c r="EL107" s="56"/>
      <c r="EM107" s="56"/>
      <c r="EN107" s="56"/>
      <c r="EO107" s="56"/>
      <c r="EP107" s="56"/>
      <c r="EQ107" s="56"/>
      <c r="ER107" s="56"/>
      <c r="ES107" s="56"/>
      <c r="ET107" s="56"/>
      <c r="EU107" s="56"/>
      <c r="EV107" s="56"/>
      <c r="EW107" s="56"/>
      <c r="EX107" s="56"/>
      <c r="EY107" s="56"/>
      <c r="EZ107" s="56"/>
      <c r="FA107" s="56"/>
      <c r="FB107" s="56"/>
      <c r="FC107" s="56"/>
      <c r="FD107" s="56"/>
      <c r="FE107" s="56"/>
      <c r="FF107" s="56"/>
      <c r="FG107" s="56"/>
      <c r="FH107" s="56"/>
      <c r="FI107" s="56"/>
      <c r="FJ107" s="56"/>
      <c r="FK107" s="56"/>
      <c r="FL107" s="56"/>
      <c r="FM107" s="56"/>
      <c r="FN107" s="56"/>
      <c r="FO107" s="56"/>
      <c r="FP107" s="56"/>
      <c r="FQ107" s="56"/>
      <c r="FR107" s="56"/>
      <c r="FS107" s="56"/>
      <c r="FT107" s="56"/>
      <c r="FU107" s="56"/>
      <c r="FV107" s="56"/>
      <c r="FW107" s="56"/>
      <c r="FX107" s="56"/>
      <c r="FY107" s="56"/>
      <c r="FZ107" s="56"/>
      <c r="GA107" s="56"/>
      <c r="GB107" s="56"/>
      <c r="GC107" s="56"/>
      <c r="GD107" s="56"/>
      <c r="GE107" s="56"/>
      <c r="GF107" s="56"/>
      <c r="GG107" s="56"/>
      <c r="GH107" s="56"/>
      <c r="GI107" s="56"/>
      <c r="GJ107" s="56"/>
      <c r="GK107" s="56"/>
      <c r="GL107" s="56"/>
      <c r="GM107" s="56"/>
      <c r="GN107" s="56"/>
      <c r="GO107" s="56"/>
      <c r="GP107" s="56"/>
      <c r="GQ107" s="56"/>
      <c r="GR107" s="56"/>
      <c r="GS107" s="56"/>
      <c r="GT107" s="56"/>
      <c r="GU107" s="56"/>
      <c r="GV107" s="56"/>
      <c r="GW107" s="56"/>
    </row>
    <row r="108" spans="1:205" ht="20.100000000000001"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M108" s="56"/>
      <c r="BN108" s="56"/>
      <c r="BO108" s="56"/>
      <c r="BP108" s="56"/>
      <c r="BQ108" s="56"/>
      <c r="BR108" s="56"/>
      <c r="BS108" s="56"/>
      <c r="BT108" s="56"/>
      <c r="BU108" s="56"/>
      <c r="BV108" s="56"/>
      <c r="BW108" s="56"/>
      <c r="BX108" s="56"/>
      <c r="BY108" s="56"/>
      <c r="BZ108" s="56"/>
      <c r="CA108" s="56"/>
      <c r="CB108" s="56"/>
      <c r="CC108" s="56"/>
      <c r="CD108" s="56"/>
      <c r="CE108" s="56"/>
      <c r="CF108" s="56"/>
      <c r="CG108" s="56"/>
      <c r="CH108" s="56"/>
      <c r="CI108" s="56"/>
      <c r="CJ108" s="56"/>
      <c r="CK108" s="56"/>
      <c r="CL108" s="56"/>
      <c r="CM108" s="56"/>
      <c r="CN108" s="56"/>
      <c r="CO108" s="56"/>
      <c r="CP108" s="56"/>
      <c r="CQ108" s="56"/>
      <c r="CR108" s="56"/>
      <c r="CS108" s="56"/>
      <c r="CT108" s="56"/>
      <c r="CU108" s="56"/>
      <c r="CV108" s="56"/>
      <c r="CW108" s="56"/>
      <c r="CX108" s="56"/>
      <c r="CY108" s="56"/>
      <c r="CZ108" s="56"/>
      <c r="DA108" s="56"/>
      <c r="DB108" s="56"/>
      <c r="DC108" s="56"/>
      <c r="DD108" s="56"/>
      <c r="DE108" s="56"/>
      <c r="DF108" s="56"/>
      <c r="DG108" s="56"/>
      <c r="DH108" s="56"/>
      <c r="DI108" s="56"/>
      <c r="DJ108" s="56"/>
      <c r="DK108" s="56"/>
      <c r="DL108" s="56"/>
      <c r="DM108" s="56"/>
      <c r="DN108" s="56"/>
      <c r="DO108" s="56"/>
      <c r="DP108" s="56"/>
      <c r="DQ108" s="56"/>
      <c r="DR108" s="56"/>
      <c r="DS108" s="56"/>
      <c r="DT108" s="56"/>
      <c r="DU108" s="56"/>
      <c r="DV108" s="56"/>
      <c r="DW108" s="56"/>
      <c r="DX108" s="56"/>
      <c r="DY108" s="56"/>
      <c r="DZ108" s="56"/>
      <c r="EA108" s="56"/>
      <c r="EB108" s="56"/>
      <c r="EC108" s="56"/>
      <c r="ED108" s="56"/>
      <c r="EE108" s="56"/>
      <c r="EF108" s="56"/>
      <c r="EG108" s="56"/>
      <c r="EH108" s="56"/>
      <c r="EI108" s="56"/>
      <c r="EJ108" s="56"/>
      <c r="EK108" s="56"/>
      <c r="EL108" s="56"/>
      <c r="EM108" s="56"/>
      <c r="EN108" s="56"/>
      <c r="EO108" s="56"/>
      <c r="EP108" s="56"/>
      <c r="EQ108" s="56"/>
      <c r="ER108" s="56"/>
      <c r="ES108" s="56"/>
      <c r="ET108" s="56"/>
      <c r="EU108" s="56"/>
      <c r="EV108" s="56"/>
      <c r="EW108" s="56"/>
      <c r="EX108" s="56"/>
      <c r="EY108" s="56"/>
      <c r="EZ108" s="56"/>
      <c r="FA108" s="56"/>
      <c r="FB108" s="56"/>
      <c r="FC108" s="56"/>
      <c r="FD108" s="56"/>
      <c r="FE108" s="56"/>
      <c r="FF108" s="56"/>
      <c r="FG108" s="56"/>
      <c r="FH108" s="56"/>
      <c r="FI108" s="56"/>
      <c r="FJ108" s="56"/>
      <c r="FK108" s="56"/>
      <c r="FL108" s="56"/>
      <c r="FM108" s="56"/>
      <c r="FN108" s="56"/>
      <c r="FO108" s="56"/>
      <c r="FP108" s="56"/>
      <c r="FQ108" s="56"/>
      <c r="FR108" s="56"/>
      <c r="FS108" s="56"/>
      <c r="FT108" s="56"/>
      <c r="FU108" s="56"/>
      <c r="FV108" s="56"/>
      <c r="FW108" s="56"/>
      <c r="FX108" s="56"/>
      <c r="FY108" s="56"/>
      <c r="FZ108" s="56"/>
      <c r="GA108" s="56"/>
      <c r="GB108" s="56"/>
      <c r="GC108" s="56"/>
      <c r="GD108" s="56"/>
      <c r="GE108" s="56"/>
      <c r="GF108" s="56"/>
      <c r="GG108" s="56"/>
      <c r="GH108" s="56"/>
      <c r="GI108" s="56"/>
      <c r="GJ108" s="56"/>
      <c r="GK108" s="56"/>
      <c r="GL108" s="56"/>
      <c r="GM108" s="56"/>
      <c r="GN108" s="56"/>
      <c r="GO108" s="56"/>
      <c r="GP108" s="56"/>
      <c r="GQ108" s="56"/>
      <c r="GR108" s="56"/>
      <c r="GS108" s="56"/>
      <c r="GT108" s="56"/>
      <c r="GU108" s="56"/>
      <c r="GV108" s="56"/>
      <c r="GW108" s="56"/>
    </row>
    <row r="109" spans="1:205" ht="20.100000000000001"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56"/>
      <c r="BW109" s="56"/>
      <c r="BX109" s="56"/>
      <c r="BY109" s="56"/>
      <c r="BZ109" s="56"/>
      <c r="CA109" s="56"/>
      <c r="CB109" s="56"/>
      <c r="CC109" s="56"/>
      <c r="CD109" s="56"/>
      <c r="CE109" s="56"/>
      <c r="CF109" s="56"/>
      <c r="CG109" s="56"/>
      <c r="CH109" s="56"/>
      <c r="CI109" s="56"/>
      <c r="CJ109" s="56"/>
      <c r="CK109" s="56"/>
      <c r="CL109" s="56"/>
      <c r="CM109" s="56"/>
      <c r="CN109" s="56"/>
      <c r="CO109" s="56"/>
      <c r="CP109" s="56"/>
      <c r="CQ109" s="56"/>
      <c r="CR109" s="56"/>
      <c r="CS109" s="56"/>
      <c r="CT109" s="56"/>
      <c r="CU109" s="56"/>
      <c r="CV109" s="56"/>
      <c r="CW109" s="56"/>
      <c r="CX109" s="56"/>
      <c r="CY109" s="56"/>
      <c r="CZ109" s="56"/>
      <c r="DA109" s="56"/>
      <c r="DB109" s="56"/>
      <c r="DC109" s="56"/>
      <c r="DD109" s="56"/>
      <c r="DE109" s="56"/>
      <c r="DF109" s="56"/>
      <c r="DG109" s="56"/>
      <c r="DH109" s="56"/>
      <c r="DI109" s="56"/>
      <c r="DJ109" s="56"/>
      <c r="DK109" s="56"/>
      <c r="DL109" s="56"/>
      <c r="DM109" s="56"/>
      <c r="DN109" s="56"/>
      <c r="DO109" s="56"/>
      <c r="DP109" s="56"/>
      <c r="DQ109" s="56"/>
      <c r="DR109" s="56"/>
      <c r="DS109" s="56"/>
      <c r="DT109" s="56"/>
      <c r="DU109" s="56"/>
      <c r="DV109" s="56"/>
      <c r="DW109" s="56"/>
      <c r="DX109" s="56"/>
      <c r="DY109" s="56"/>
      <c r="DZ109" s="56"/>
      <c r="EA109" s="56"/>
      <c r="EB109" s="56"/>
      <c r="EC109" s="56"/>
      <c r="ED109" s="56"/>
      <c r="EE109" s="56"/>
      <c r="EF109" s="56"/>
      <c r="EG109" s="56"/>
      <c r="EH109" s="56"/>
      <c r="EI109" s="56"/>
      <c r="EJ109" s="56"/>
      <c r="EK109" s="56"/>
      <c r="EL109" s="56"/>
      <c r="EM109" s="56"/>
      <c r="EN109" s="56"/>
      <c r="EO109" s="56"/>
      <c r="EP109" s="56"/>
      <c r="EQ109" s="56"/>
      <c r="ER109" s="56"/>
      <c r="ES109" s="56"/>
      <c r="ET109" s="56"/>
      <c r="EU109" s="56"/>
      <c r="EV109" s="56"/>
      <c r="EW109" s="56"/>
      <c r="EX109" s="56"/>
      <c r="EY109" s="56"/>
      <c r="EZ109" s="56"/>
      <c r="FA109" s="56"/>
      <c r="FB109" s="56"/>
      <c r="FC109" s="56"/>
      <c r="FD109" s="56"/>
      <c r="FE109" s="56"/>
      <c r="FF109" s="56"/>
      <c r="FG109" s="56"/>
      <c r="FH109" s="56"/>
      <c r="FI109" s="56"/>
      <c r="FJ109" s="56"/>
      <c r="FK109" s="56"/>
      <c r="FL109" s="56"/>
      <c r="FM109" s="56"/>
      <c r="FN109" s="56"/>
      <c r="FO109" s="56"/>
      <c r="FP109" s="56"/>
      <c r="FQ109" s="56"/>
      <c r="FR109" s="56"/>
      <c r="FS109" s="56"/>
      <c r="FT109" s="56"/>
      <c r="FU109" s="56"/>
      <c r="FV109" s="56"/>
      <c r="FW109" s="56"/>
      <c r="FX109" s="56"/>
      <c r="FY109" s="56"/>
      <c r="FZ109" s="56"/>
      <c r="GA109" s="56"/>
      <c r="GB109" s="56"/>
      <c r="GC109" s="56"/>
      <c r="GD109" s="56"/>
      <c r="GE109" s="56"/>
      <c r="GF109" s="56"/>
      <c r="GG109" s="56"/>
      <c r="GH109" s="56"/>
      <c r="GI109" s="56"/>
      <c r="GJ109" s="56"/>
      <c r="GK109" s="56"/>
      <c r="GL109" s="56"/>
      <c r="GM109" s="56"/>
      <c r="GN109" s="56"/>
      <c r="GO109" s="56"/>
      <c r="GP109" s="56"/>
      <c r="GQ109" s="56"/>
      <c r="GR109" s="56"/>
      <c r="GS109" s="56"/>
      <c r="GT109" s="56"/>
      <c r="GU109" s="56"/>
      <c r="GV109" s="56"/>
      <c r="GW109" s="56"/>
    </row>
    <row r="110" spans="1:205" ht="20.100000000000001"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c r="BF110" s="56"/>
      <c r="BG110" s="56"/>
      <c r="BH110" s="56"/>
      <c r="BI110" s="56"/>
      <c r="BJ110" s="56"/>
      <c r="BK110" s="56"/>
      <c r="BL110" s="56"/>
      <c r="BM110" s="56"/>
      <c r="BN110" s="56"/>
      <c r="BO110" s="56"/>
      <c r="BP110" s="56"/>
      <c r="BQ110" s="56"/>
      <c r="BR110" s="56"/>
      <c r="BS110" s="56"/>
      <c r="BT110" s="56"/>
      <c r="BU110" s="56"/>
      <c r="BV110" s="56"/>
      <c r="BW110" s="56"/>
      <c r="BX110" s="56"/>
      <c r="BY110" s="56"/>
      <c r="BZ110" s="56"/>
      <c r="CA110" s="56"/>
      <c r="CB110" s="56"/>
      <c r="CC110" s="56"/>
      <c r="CD110" s="56"/>
      <c r="CE110" s="56"/>
      <c r="CF110" s="56"/>
      <c r="CG110" s="56"/>
      <c r="CH110" s="56"/>
      <c r="CI110" s="56"/>
      <c r="CJ110" s="56"/>
      <c r="CK110" s="56"/>
      <c r="CL110" s="56"/>
      <c r="CM110" s="56"/>
      <c r="CN110" s="56"/>
      <c r="CO110" s="56"/>
      <c r="CP110" s="56"/>
      <c r="CQ110" s="56"/>
      <c r="CR110" s="56"/>
      <c r="CS110" s="56"/>
      <c r="CT110" s="56"/>
      <c r="CU110" s="56"/>
      <c r="CV110" s="56"/>
      <c r="CW110" s="56"/>
      <c r="CX110" s="56"/>
      <c r="CY110" s="56"/>
      <c r="CZ110" s="56"/>
      <c r="DA110" s="56"/>
      <c r="DB110" s="56"/>
      <c r="DC110" s="56"/>
      <c r="DD110" s="56"/>
      <c r="DE110" s="56"/>
      <c r="DF110" s="56"/>
      <c r="DG110" s="56"/>
      <c r="DH110" s="56"/>
      <c r="DI110" s="56"/>
      <c r="DJ110" s="56"/>
      <c r="DK110" s="56"/>
      <c r="DL110" s="56"/>
      <c r="DM110" s="56"/>
      <c r="DN110" s="56"/>
      <c r="DO110" s="56"/>
      <c r="DP110" s="56"/>
      <c r="DQ110" s="56"/>
      <c r="DR110" s="56"/>
      <c r="DS110" s="56"/>
      <c r="DT110" s="56"/>
      <c r="DU110" s="56"/>
      <c r="DV110" s="56"/>
      <c r="DW110" s="56"/>
      <c r="DX110" s="56"/>
      <c r="DY110" s="56"/>
      <c r="DZ110" s="56"/>
      <c r="EA110" s="56"/>
      <c r="EB110" s="56"/>
      <c r="EC110" s="56"/>
      <c r="ED110" s="56"/>
      <c r="EE110" s="56"/>
      <c r="EF110" s="56"/>
      <c r="EG110" s="56"/>
      <c r="EH110" s="56"/>
      <c r="EI110" s="56"/>
      <c r="EJ110" s="56"/>
      <c r="EK110" s="56"/>
      <c r="EL110" s="56"/>
      <c r="EM110" s="56"/>
      <c r="EN110" s="56"/>
      <c r="EO110" s="56"/>
      <c r="EP110" s="56"/>
      <c r="EQ110" s="56"/>
      <c r="ER110" s="56"/>
      <c r="ES110" s="56"/>
      <c r="ET110" s="56"/>
      <c r="EU110" s="56"/>
      <c r="EV110" s="56"/>
      <c r="EW110" s="56"/>
      <c r="EX110" s="56"/>
      <c r="EY110" s="56"/>
      <c r="EZ110" s="56"/>
      <c r="FA110" s="56"/>
      <c r="FB110" s="56"/>
      <c r="FC110" s="56"/>
      <c r="FD110" s="56"/>
      <c r="FE110" s="56"/>
      <c r="FF110" s="56"/>
      <c r="FG110" s="56"/>
      <c r="FH110" s="56"/>
      <c r="FI110" s="56"/>
      <c r="FJ110" s="56"/>
      <c r="FK110" s="56"/>
      <c r="FL110" s="56"/>
      <c r="FM110" s="56"/>
      <c r="FN110" s="56"/>
      <c r="FO110" s="56"/>
      <c r="FP110" s="56"/>
      <c r="FQ110" s="56"/>
      <c r="FR110" s="56"/>
      <c r="FS110" s="56"/>
      <c r="FT110" s="56"/>
      <c r="FU110" s="56"/>
      <c r="FV110" s="56"/>
      <c r="FW110" s="56"/>
      <c r="FX110" s="56"/>
      <c r="FY110" s="56"/>
      <c r="FZ110" s="56"/>
      <c r="GA110" s="56"/>
      <c r="GB110" s="56"/>
      <c r="GC110" s="56"/>
      <c r="GD110" s="56"/>
      <c r="GE110" s="56"/>
      <c r="GF110" s="56"/>
      <c r="GG110" s="56"/>
      <c r="GH110" s="56"/>
      <c r="GI110" s="56"/>
      <c r="GJ110" s="56"/>
      <c r="GK110" s="56"/>
      <c r="GL110" s="56"/>
      <c r="GM110" s="56"/>
      <c r="GN110" s="56"/>
      <c r="GO110" s="56"/>
      <c r="GP110" s="56"/>
      <c r="GQ110" s="56"/>
      <c r="GR110" s="56"/>
      <c r="GS110" s="56"/>
      <c r="GT110" s="56"/>
      <c r="GU110" s="56"/>
      <c r="GV110" s="56"/>
      <c r="GW110" s="56"/>
    </row>
    <row r="111" spans="1:205" ht="20.100000000000001"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56"/>
      <c r="FC111" s="56"/>
      <c r="FD111" s="56"/>
      <c r="FE111" s="56"/>
      <c r="FF111" s="56"/>
      <c r="FG111" s="56"/>
      <c r="FH111" s="56"/>
      <c r="FI111" s="56"/>
      <c r="FJ111" s="56"/>
      <c r="FK111" s="56"/>
      <c r="FL111" s="56"/>
      <c r="FM111" s="56"/>
      <c r="FN111" s="56"/>
      <c r="FO111" s="56"/>
      <c r="FP111" s="56"/>
      <c r="FQ111" s="56"/>
      <c r="FR111" s="56"/>
      <c r="FS111" s="56"/>
      <c r="FT111" s="56"/>
      <c r="FU111" s="56"/>
      <c r="FV111" s="56"/>
      <c r="FW111" s="56"/>
      <c r="FX111" s="56"/>
      <c r="FY111" s="56"/>
      <c r="FZ111" s="56"/>
      <c r="GA111" s="56"/>
      <c r="GB111" s="56"/>
      <c r="GC111" s="56"/>
      <c r="GD111" s="56"/>
      <c r="GE111" s="56"/>
      <c r="GF111" s="56"/>
      <c r="GG111" s="56"/>
      <c r="GH111" s="56"/>
      <c r="GI111" s="56"/>
      <c r="GJ111" s="56"/>
      <c r="GK111" s="56"/>
      <c r="GL111" s="56"/>
      <c r="GM111" s="56"/>
      <c r="GN111" s="56"/>
      <c r="GO111" s="56"/>
      <c r="GP111" s="56"/>
      <c r="GQ111" s="56"/>
      <c r="GR111" s="56"/>
      <c r="GS111" s="56"/>
      <c r="GT111" s="56"/>
      <c r="GU111" s="56"/>
      <c r="GV111" s="56"/>
      <c r="GW111" s="56"/>
    </row>
    <row r="112" spans="1:205" ht="20.100000000000001"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c r="BG112" s="56"/>
      <c r="BH112" s="56"/>
      <c r="BI112" s="56"/>
      <c r="BJ112" s="56"/>
      <c r="BK112" s="56"/>
      <c r="BL112" s="56"/>
      <c r="BM112" s="56"/>
      <c r="BN112" s="56"/>
      <c r="BO112" s="56"/>
      <c r="BP112" s="56"/>
      <c r="BQ112" s="56"/>
      <c r="BR112" s="56"/>
      <c r="BS112" s="56"/>
      <c r="BT112" s="56"/>
      <c r="BU112" s="56"/>
      <c r="BV112" s="56"/>
      <c r="BW112" s="56"/>
      <c r="BX112" s="56"/>
      <c r="BY112" s="56"/>
      <c r="BZ112" s="56"/>
      <c r="CA112" s="56"/>
      <c r="CB112" s="56"/>
      <c r="CC112" s="56"/>
      <c r="CD112" s="56"/>
      <c r="CE112" s="56"/>
      <c r="CF112" s="56"/>
      <c r="CG112" s="56"/>
      <c r="CH112" s="56"/>
      <c r="CI112" s="56"/>
      <c r="CJ112" s="56"/>
      <c r="CK112" s="56"/>
      <c r="CL112" s="56"/>
      <c r="CM112" s="56"/>
      <c r="CN112" s="56"/>
      <c r="CO112" s="56"/>
      <c r="CP112" s="56"/>
      <c r="CQ112" s="56"/>
      <c r="CR112" s="56"/>
      <c r="CS112" s="56"/>
      <c r="CT112" s="56"/>
      <c r="CU112" s="56"/>
      <c r="CV112" s="56"/>
      <c r="CW112" s="56"/>
      <c r="CX112" s="56"/>
      <c r="CY112" s="56"/>
      <c r="CZ112" s="56"/>
      <c r="DA112" s="56"/>
      <c r="DB112" s="56"/>
      <c r="DC112" s="56"/>
      <c r="DD112" s="56"/>
      <c r="DE112" s="56"/>
      <c r="DF112" s="56"/>
      <c r="DG112" s="56"/>
      <c r="DH112" s="56"/>
      <c r="DI112" s="56"/>
      <c r="DJ112" s="56"/>
      <c r="DK112" s="56"/>
      <c r="DL112" s="56"/>
      <c r="DM112" s="56"/>
      <c r="DN112" s="56"/>
      <c r="DO112" s="56"/>
      <c r="DP112" s="56"/>
      <c r="DQ112" s="56"/>
      <c r="DR112" s="56"/>
      <c r="DS112" s="56"/>
      <c r="DT112" s="56"/>
      <c r="DU112" s="56"/>
      <c r="DV112" s="56"/>
      <c r="DW112" s="56"/>
      <c r="DX112" s="56"/>
      <c r="DY112" s="56"/>
      <c r="DZ112" s="56"/>
      <c r="EA112" s="56"/>
      <c r="EB112" s="56"/>
      <c r="EC112" s="56"/>
      <c r="ED112" s="56"/>
      <c r="EE112" s="56"/>
      <c r="EF112" s="56"/>
      <c r="EG112" s="56"/>
      <c r="EH112" s="56"/>
      <c r="EI112" s="56"/>
      <c r="EJ112" s="56"/>
      <c r="EK112" s="56"/>
      <c r="EL112" s="56"/>
      <c r="EM112" s="56"/>
      <c r="EN112" s="56"/>
      <c r="EO112" s="56"/>
      <c r="EP112" s="56"/>
      <c r="EQ112" s="56"/>
      <c r="ER112" s="56"/>
      <c r="ES112" s="56"/>
      <c r="ET112" s="56"/>
      <c r="EU112" s="56"/>
      <c r="EV112" s="56"/>
      <c r="EW112" s="56"/>
      <c r="EX112" s="56"/>
      <c r="EY112" s="56"/>
      <c r="EZ112" s="56"/>
      <c r="FA112" s="56"/>
      <c r="FB112" s="56"/>
      <c r="FC112" s="56"/>
      <c r="FD112" s="56"/>
      <c r="FE112" s="56"/>
      <c r="FF112" s="56"/>
      <c r="FG112" s="56"/>
      <c r="FH112" s="56"/>
      <c r="FI112" s="56"/>
      <c r="FJ112" s="56"/>
      <c r="FK112" s="56"/>
      <c r="FL112" s="56"/>
      <c r="FM112" s="56"/>
      <c r="FN112" s="56"/>
      <c r="FO112" s="56"/>
      <c r="FP112" s="56"/>
      <c r="FQ112" s="56"/>
      <c r="FR112" s="56"/>
      <c r="FS112" s="56"/>
      <c r="FT112" s="56"/>
      <c r="FU112" s="56"/>
      <c r="FV112" s="56"/>
      <c r="FW112" s="56"/>
      <c r="FX112" s="56"/>
      <c r="FY112" s="56"/>
      <c r="FZ112" s="56"/>
      <c r="GA112" s="56"/>
      <c r="GB112" s="56"/>
      <c r="GC112" s="56"/>
      <c r="GD112" s="56"/>
      <c r="GE112" s="56"/>
      <c r="GF112" s="56"/>
      <c r="GG112" s="56"/>
      <c r="GH112" s="56"/>
      <c r="GI112" s="56"/>
      <c r="GJ112" s="56"/>
      <c r="GK112" s="56"/>
      <c r="GL112" s="56"/>
      <c r="GM112" s="56"/>
      <c r="GN112" s="56"/>
      <c r="GO112" s="56"/>
      <c r="GP112" s="56"/>
      <c r="GQ112" s="56"/>
      <c r="GR112" s="56"/>
      <c r="GS112" s="56"/>
      <c r="GT112" s="56"/>
      <c r="GU112" s="56"/>
      <c r="GV112" s="56"/>
      <c r="GW112" s="56"/>
    </row>
    <row r="113" spans="1:205" ht="20.100000000000001"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c r="CD113" s="56"/>
      <c r="CE113" s="56"/>
      <c r="CF113" s="56"/>
      <c r="CG113" s="56"/>
      <c r="CH113" s="56"/>
      <c r="CI113" s="56"/>
      <c r="CJ113" s="56"/>
      <c r="CK113" s="56"/>
      <c r="CL113" s="56"/>
      <c r="CM113" s="56"/>
      <c r="CN113" s="56"/>
      <c r="CO113" s="56"/>
      <c r="CP113" s="56"/>
      <c r="CQ113" s="56"/>
      <c r="CR113" s="56"/>
      <c r="CS113" s="56"/>
      <c r="CT113" s="56"/>
      <c r="CU113" s="56"/>
      <c r="CV113" s="56"/>
      <c r="CW113" s="56"/>
      <c r="CX113" s="56"/>
      <c r="CY113" s="56"/>
      <c r="CZ113" s="56"/>
      <c r="DA113" s="56"/>
      <c r="DB113" s="56"/>
      <c r="DC113" s="56"/>
      <c r="DD113" s="56"/>
      <c r="DE113" s="56"/>
      <c r="DF113" s="56"/>
      <c r="DG113" s="56"/>
      <c r="DH113" s="56"/>
      <c r="DI113" s="56"/>
      <c r="DJ113" s="56"/>
      <c r="DK113" s="56"/>
      <c r="DL113" s="56"/>
      <c r="DM113" s="56"/>
      <c r="DN113" s="56"/>
      <c r="DO113" s="56"/>
      <c r="DP113" s="56"/>
      <c r="DQ113" s="56"/>
      <c r="DR113" s="56"/>
      <c r="DS113" s="56"/>
      <c r="DT113" s="56"/>
      <c r="DU113" s="56"/>
      <c r="DV113" s="56"/>
      <c r="DW113" s="56"/>
      <c r="DX113" s="56"/>
      <c r="DY113" s="56"/>
      <c r="DZ113" s="56"/>
      <c r="EA113" s="56"/>
      <c r="EB113" s="56"/>
      <c r="EC113" s="56"/>
      <c r="ED113" s="56"/>
      <c r="EE113" s="56"/>
      <c r="EF113" s="56"/>
      <c r="EG113" s="56"/>
      <c r="EH113" s="56"/>
      <c r="EI113" s="56"/>
      <c r="EJ113" s="56"/>
      <c r="EK113" s="56"/>
      <c r="EL113" s="56"/>
      <c r="EM113" s="56"/>
      <c r="EN113" s="56"/>
      <c r="EO113" s="56"/>
      <c r="EP113" s="56"/>
      <c r="EQ113" s="56"/>
      <c r="ER113" s="56"/>
      <c r="ES113" s="56"/>
      <c r="ET113" s="56"/>
      <c r="EU113" s="56"/>
      <c r="EV113" s="56"/>
      <c r="EW113" s="56"/>
      <c r="EX113" s="56"/>
      <c r="EY113" s="56"/>
      <c r="EZ113" s="56"/>
      <c r="FA113" s="56"/>
      <c r="FB113" s="56"/>
      <c r="FC113" s="56"/>
      <c r="FD113" s="56"/>
      <c r="FE113" s="56"/>
      <c r="FF113" s="56"/>
      <c r="FG113" s="56"/>
      <c r="FH113" s="56"/>
      <c r="FI113" s="56"/>
      <c r="FJ113" s="56"/>
      <c r="FK113" s="56"/>
      <c r="FL113" s="56"/>
      <c r="FM113" s="56"/>
      <c r="FN113" s="56"/>
      <c r="FO113" s="56"/>
      <c r="FP113" s="56"/>
      <c r="FQ113" s="56"/>
      <c r="FR113" s="56"/>
      <c r="FS113" s="56"/>
      <c r="FT113" s="56"/>
      <c r="FU113" s="56"/>
      <c r="FV113" s="56"/>
      <c r="FW113" s="56"/>
      <c r="FX113" s="56"/>
      <c r="FY113" s="56"/>
      <c r="FZ113" s="56"/>
      <c r="GA113" s="56"/>
      <c r="GB113" s="56"/>
      <c r="GC113" s="56"/>
      <c r="GD113" s="56"/>
      <c r="GE113" s="56"/>
      <c r="GF113" s="56"/>
      <c r="GG113" s="56"/>
      <c r="GH113" s="56"/>
      <c r="GI113" s="56"/>
      <c r="GJ113" s="56"/>
      <c r="GK113" s="56"/>
      <c r="GL113" s="56"/>
      <c r="GM113" s="56"/>
      <c r="GN113" s="56"/>
      <c r="GO113" s="56"/>
      <c r="GP113" s="56"/>
      <c r="GQ113" s="56"/>
      <c r="GR113" s="56"/>
      <c r="GS113" s="56"/>
      <c r="GT113" s="56"/>
      <c r="GU113" s="56"/>
      <c r="GV113" s="56"/>
      <c r="GW113" s="56"/>
    </row>
    <row r="114" spans="1:205" ht="20.100000000000001"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c r="CD114" s="56"/>
      <c r="CE114" s="56"/>
      <c r="CF114" s="56"/>
      <c r="CG114" s="56"/>
      <c r="CH114" s="56"/>
      <c r="CI114" s="56"/>
      <c r="CJ114" s="56"/>
      <c r="CK114" s="56"/>
      <c r="CL114" s="56"/>
      <c r="CM114" s="56"/>
      <c r="CN114" s="56"/>
      <c r="CO114" s="56"/>
      <c r="CP114" s="56"/>
      <c r="CQ114" s="56"/>
      <c r="CR114" s="56"/>
      <c r="CS114" s="56"/>
      <c r="CT114" s="56"/>
      <c r="CU114" s="56"/>
      <c r="CV114" s="56"/>
      <c r="CW114" s="56"/>
      <c r="CX114" s="56"/>
      <c r="CY114" s="56"/>
      <c r="CZ114" s="56"/>
      <c r="DA114" s="56"/>
      <c r="DB114" s="56"/>
      <c r="DC114" s="56"/>
      <c r="DD114" s="56"/>
      <c r="DE114" s="56"/>
      <c r="DF114" s="56"/>
      <c r="DG114" s="56"/>
      <c r="DH114" s="56"/>
      <c r="DI114" s="56"/>
      <c r="DJ114" s="56"/>
      <c r="DK114" s="56"/>
      <c r="DL114" s="56"/>
      <c r="DM114" s="56"/>
      <c r="DN114" s="56"/>
      <c r="DO114" s="56"/>
      <c r="DP114" s="56"/>
      <c r="DQ114" s="56"/>
      <c r="DR114" s="56"/>
      <c r="DS114" s="56"/>
      <c r="DT114" s="56"/>
      <c r="DU114" s="56"/>
      <c r="DV114" s="56"/>
      <c r="DW114" s="56"/>
      <c r="DX114" s="56"/>
      <c r="DY114" s="56"/>
      <c r="DZ114" s="56"/>
      <c r="EA114" s="56"/>
      <c r="EB114" s="56"/>
      <c r="EC114" s="56"/>
      <c r="ED114" s="56"/>
      <c r="EE114" s="56"/>
      <c r="EF114" s="56"/>
      <c r="EG114" s="56"/>
      <c r="EH114" s="56"/>
      <c r="EI114" s="56"/>
      <c r="EJ114" s="56"/>
      <c r="EK114" s="56"/>
      <c r="EL114" s="56"/>
      <c r="EM114" s="56"/>
      <c r="EN114" s="56"/>
      <c r="EO114" s="56"/>
      <c r="EP114" s="56"/>
      <c r="EQ114" s="56"/>
      <c r="ER114" s="56"/>
      <c r="ES114" s="56"/>
      <c r="ET114" s="56"/>
      <c r="EU114" s="56"/>
      <c r="EV114" s="56"/>
      <c r="EW114" s="56"/>
      <c r="EX114" s="56"/>
      <c r="EY114" s="56"/>
      <c r="EZ114" s="56"/>
      <c r="FA114" s="56"/>
      <c r="FB114" s="56"/>
      <c r="FC114" s="56"/>
      <c r="FD114" s="56"/>
      <c r="FE114" s="56"/>
      <c r="FF114" s="56"/>
      <c r="FG114" s="56"/>
      <c r="FH114" s="56"/>
      <c r="FI114" s="56"/>
      <c r="FJ114" s="56"/>
      <c r="FK114" s="56"/>
      <c r="FL114" s="56"/>
      <c r="FM114" s="56"/>
      <c r="FN114" s="56"/>
      <c r="FO114" s="56"/>
      <c r="FP114" s="56"/>
      <c r="FQ114" s="56"/>
      <c r="FR114" s="56"/>
      <c r="FS114" s="56"/>
      <c r="FT114" s="56"/>
      <c r="FU114" s="56"/>
      <c r="FV114" s="56"/>
      <c r="FW114" s="56"/>
      <c r="FX114" s="56"/>
      <c r="FY114" s="56"/>
      <c r="FZ114" s="56"/>
      <c r="GA114" s="56"/>
      <c r="GB114" s="56"/>
      <c r="GC114" s="56"/>
      <c r="GD114" s="56"/>
      <c r="GE114" s="56"/>
      <c r="GF114" s="56"/>
      <c r="GG114" s="56"/>
      <c r="GH114" s="56"/>
      <c r="GI114" s="56"/>
      <c r="GJ114" s="56"/>
      <c r="GK114" s="56"/>
      <c r="GL114" s="56"/>
      <c r="GM114" s="56"/>
      <c r="GN114" s="56"/>
      <c r="GO114" s="56"/>
      <c r="GP114" s="56"/>
      <c r="GQ114" s="56"/>
      <c r="GR114" s="56"/>
      <c r="GS114" s="56"/>
      <c r="GT114" s="56"/>
      <c r="GU114" s="56"/>
      <c r="GV114" s="56"/>
      <c r="GW114" s="56"/>
    </row>
    <row r="115" spans="1:205" ht="20.100000000000001"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c r="CD115" s="56"/>
      <c r="CE115" s="56"/>
      <c r="CF115" s="56"/>
      <c r="CG115" s="56"/>
      <c r="CH115" s="56"/>
      <c r="CI115" s="56"/>
      <c r="CJ115" s="56"/>
      <c r="CK115" s="56"/>
      <c r="CL115" s="56"/>
      <c r="CM115" s="56"/>
      <c r="CN115" s="56"/>
      <c r="CO115" s="56"/>
      <c r="CP115" s="56"/>
      <c r="CQ115" s="56"/>
      <c r="CR115" s="56"/>
      <c r="CS115" s="56"/>
      <c r="CT115" s="56"/>
      <c r="CU115" s="56"/>
      <c r="CV115" s="56"/>
      <c r="CW115" s="56"/>
      <c r="CX115" s="56"/>
      <c r="CY115" s="56"/>
      <c r="CZ115" s="56"/>
      <c r="DA115" s="56"/>
      <c r="DB115" s="56"/>
      <c r="DC115" s="56"/>
      <c r="DD115" s="56"/>
      <c r="DE115" s="56"/>
      <c r="DF115" s="56"/>
      <c r="DG115" s="56"/>
      <c r="DH115" s="56"/>
      <c r="DI115" s="56"/>
      <c r="DJ115" s="56"/>
      <c r="DK115" s="56"/>
      <c r="DL115" s="56"/>
      <c r="DM115" s="56"/>
      <c r="DN115" s="56"/>
      <c r="DO115" s="56"/>
      <c r="DP115" s="56"/>
      <c r="DQ115" s="56"/>
      <c r="DR115" s="56"/>
      <c r="DS115" s="56"/>
      <c r="DT115" s="56"/>
      <c r="DU115" s="56"/>
      <c r="DV115" s="56"/>
      <c r="DW115" s="56"/>
      <c r="DX115" s="56"/>
      <c r="DY115" s="56"/>
      <c r="DZ115" s="56"/>
      <c r="EA115" s="56"/>
      <c r="EB115" s="56"/>
      <c r="EC115" s="56"/>
      <c r="ED115" s="56"/>
      <c r="EE115" s="56"/>
      <c r="EF115" s="56"/>
      <c r="EG115" s="56"/>
      <c r="EH115" s="56"/>
      <c r="EI115" s="56"/>
      <c r="EJ115" s="56"/>
      <c r="EK115" s="56"/>
      <c r="EL115" s="56"/>
      <c r="EM115" s="56"/>
      <c r="EN115" s="56"/>
      <c r="EO115" s="56"/>
      <c r="EP115" s="56"/>
      <c r="EQ115" s="56"/>
      <c r="ER115" s="56"/>
      <c r="ES115" s="56"/>
      <c r="ET115" s="56"/>
      <c r="EU115" s="56"/>
      <c r="EV115" s="56"/>
      <c r="EW115" s="56"/>
      <c r="EX115" s="56"/>
      <c r="EY115" s="56"/>
      <c r="EZ115" s="56"/>
      <c r="FA115" s="56"/>
      <c r="FB115" s="56"/>
      <c r="FC115" s="56"/>
      <c r="FD115" s="56"/>
      <c r="FE115" s="56"/>
      <c r="FF115" s="56"/>
      <c r="FG115" s="56"/>
      <c r="FH115" s="56"/>
      <c r="FI115" s="56"/>
      <c r="FJ115" s="56"/>
      <c r="FK115" s="56"/>
      <c r="FL115" s="56"/>
      <c r="FM115" s="56"/>
      <c r="FN115" s="56"/>
      <c r="FO115" s="56"/>
      <c r="FP115" s="56"/>
      <c r="FQ115" s="56"/>
      <c r="FR115" s="56"/>
      <c r="FS115" s="56"/>
      <c r="FT115" s="56"/>
      <c r="FU115" s="56"/>
      <c r="FV115" s="56"/>
      <c r="FW115" s="56"/>
      <c r="FX115" s="56"/>
      <c r="FY115" s="56"/>
      <c r="FZ115" s="56"/>
      <c r="GA115" s="56"/>
      <c r="GB115" s="56"/>
      <c r="GC115" s="56"/>
      <c r="GD115" s="56"/>
      <c r="GE115" s="56"/>
      <c r="GF115" s="56"/>
      <c r="GG115" s="56"/>
      <c r="GH115" s="56"/>
      <c r="GI115" s="56"/>
      <c r="GJ115" s="56"/>
      <c r="GK115" s="56"/>
      <c r="GL115" s="56"/>
      <c r="GM115" s="56"/>
      <c r="GN115" s="56"/>
      <c r="GO115" s="56"/>
      <c r="GP115" s="56"/>
      <c r="GQ115" s="56"/>
      <c r="GR115" s="56"/>
      <c r="GS115" s="56"/>
      <c r="GT115" s="56"/>
      <c r="GU115" s="56"/>
      <c r="GV115" s="56"/>
      <c r="GW115" s="56"/>
    </row>
    <row r="116" spans="1:205" ht="20.100000000000001"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c r="CJ116" s="56"/>
      <c r="CK116" s="56"/>
      <c r="CL116" s="56"/>
      <c r="CM116" s="56"/>
      <c r="CN116" s="56"/>
      <c r="CO116" s="56"/>
      <c r="CP116" s="56"/>
      <c r="CQ116" s="56"/>
      <c r="CR116" s="56"/>
      <c r="CS116" s="56"/>
      <c r="CT116" s="56"/>
      <c r="CU116" s="56"/>
      <c r="CV116" s="56"/>
      <c r="CW116" s="56"/>
      <c r="CX116" s="56"/>
      <c r="CY116" s="56"/>
      <c r="CZ116" s="56"/>
      <c r="DA116" s="56"/>
      <c r="DB116" s="56"/>
      <c r="DC116" s="56"/>
      <c r="DD116" s="56"/>
      <c r="DE116" s="56"/>
      <c r="DF116" s="56"/>
      <c r="DG116" s="56"/>
      <c r="DH116" s="56"/>
      <c r="DI116" s="56"/>
      <c r="DJ116" s="56"/>
      <c r="DK116" s="56"/>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c r="FA116" s="56"/>
      <c r="FB116" s="56"/>
      <c r="FC116" s="56"/>
      <c r="FD116" s="56"/>
      <c r="FE116" s="56"/>
      <c r="FF116" s="56"/>
      <c r="FG116" s="56"/>
      <c r="FH116" s="56"/>
      <c r="FI116" s="56"/>
      <c r="FJ116" s="56"/>
      <c r="FK116" s="56"/>
      <c r="FL116" s="56"/>
      <c r="FM116" s="56"/>
      <c r="FN116" s="56"/>
      <c r="FO116" s="56"/>
      <c r="FP116" s="56"/>
      <c r="FQ116" s="56"/>
      <c r="FR116" s="56"/>
      <c r="FS116" s="56"/>
      <c r="FT116" s="56"/>
      <c r="FU116" s="56"/>
      <c r="FV116" s="56"/>
      <c r="FW116" s="56"/>
      <c r="FX116" s="56"/>
      <c r="FY116" s="56"/>
      <c r="FZ116" s="56"/>
      <c r="GA116" s="56"/>
      <c r="GB116" s="56"/>
      <c r="GC116" s="56"/>
      <c r="GD116" s="56"/>
      <c r="GE116" s="56"/>
      <c r="GF116" s="56"/>
      <c r="GG116" s="56"/>
      <c r="GH116" s="56"/>
      <c r="GI116" s="56"/>
      <c r="GJ116" s="56"/>
      <c r="GK116" s="56"/>
      <c r="GL116" s="56"/>
      <c r="GM116" s="56"/>
      <c r="GN116" s="56"/>
      <c r="GO116" s="56"/>
      <c r="GP116" s="56"/>
      <c r="GQ116" s="56"/>
      <c r="GR116" s="56"/>
      <c r="GS116" s="56"/>
      <c r="GT116" s="56"/>
      <c r="GU116" s="56"/>
      <c r="GV116" s="56"/>
      <c r="GW116" s="56"/>
    </row>
    <row r="117" spans="1:205" ht="20.100000000000001"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56"/>
      <c r="BW117" s="56"/>
      <c r="BX117" s="56"/>
      <c r="BY117" s="56"/>
      <c r="BZ117" s="56"/>
      <c r="CA117" s="56"/>
      <c r="CB117" s="56"/>
      <c r="CC117" s="56"/>
      <c r="CD117" s="56"/>
      <c r="CE117" s="56"/>
      <c r="CF117" s="56"/>
      <c r="CG117" s="56"/>
      <c r="CH117" s="56"/>
      <c r="CI117" s="56"/>
      <c r="CJ117" s="56"/>
      <c r="CK117" s="56"/>
      <c r="CL117" s="56"/>
      <c r="CM117" s="56"/>
      <c r="CN117" s="56"/>
      <c r="CO117" s="56"/>
      <c r="CP117" s="56"/>
      <c r="CQ117" s="56"/>
      <c r="CR117" s="56"/>
      <c r="CS117" s="56"/>
      <c r="CT117" s="56"/>
      <c r="CU117" s="56"/>
      <c r="CV117" s="56"/>
      <c r="CW117" s="56"/>
      <c r="CX117" s="56"/>
      <c r="CY117" s="56"/>
      <c r="CZ117" s="56"/>
      <c r="DA117" s="56"/>
      <c r="DB117" s="56"/>
      <c r="DC117" s="56"/>
      <c r="DD117" s="56"/>
      <c r="DE117" s="56"/>
      <c r="DF117" s="56"/>
      <c r="DG117" s="56"/>
      <c r="DH117" s="56"/>
      <c r="DI117" s="56"/>
      <c r="DJ117" s="56"/>
      <c r="DK117" s="56"/>
      <c r="DL117" s="56"/>
      <c r="DM117" s="56"/>
      <c r="DN117" s="56"/>
      <c r="DO117" s="56"/>
      <c r="DP117" s="56"/>
      <c r="DQ117" s="56"/>
      <c r="DR117" s="56"/>
      <c r="DS117" s="56"/>
      <c r="DT117" s="56"/>
      <c r="DU117" s="56"/>
      <c r="DV117" s="56"/>
      <c r="DW117" s="56"/>
      <c r="DX117" s="56"/>
      <c r="DY117" s="56"/>
      <c r="DZ117" s="56"/>
      <c r="EA117" s="56"/>
      <c r="EB117" s="56"/>
      <c r="EC117" s="56"/>
      <c r="ED117" s="56"/>
      <c r="EE117" s="56"/>
      <c r="EF117" s="56"/>
      <c r="EG117" s="56"/>
      <c r="EH117" s="56"/>
      <c r="EI117" s="56"/>
      <c r="EJ117" s="56"/>
      <c r="EK117" s="56"/>
      <c r="EL117" s="56"/>
      <c r="EM117" s="56"/>
      <c r="EN117" s="56"/>
      <c r="EO117" s="56"/>
      <c r="EP117" s="56"/>
      <c r="EQ117" s="56"/>
      <c r="ER117" s="56"/>
      <c r="ES117" s="56"/>
      <c r="ET117" s="56"/>
      <c r="EU117" s="56"/>
      <c r="EV117" s="56"/>
      <c r="EW117" s="56"/>
      <c r="EX117" s="56"/>
      <c r="EY117" s="56"/>
      <c r="EZ117" s="56"/>
      <c r="FA117" s="56"/>
      <c r="FB117" s="56"/>
      <c r="FC117" s="56"/>
      <c r="FD117" s="56"/>
      <c r="FE117" s="56"/>
      <c r="FF117" s="56"/>
      <c r="FG117" s="56"/>
      <c r="FH117" s="56"/>
      <c r="FI117" s="56"/>
      <c r="FJ117" s="56"/>
      <c r="FK117" s="56"/>
      <c r="FL117" s="56"/>
      <c r="FM117" s="56"/>
      <c r="FN117" s="56"/>
      <c r="FO117" s="56"/>
      <c r="FP117" s="56"/>
      <c r="FQ117" s="56"/>
      <c r="FR117" s="56"/>
      <c r="FS117" s="56"/>
      <c r="FT117" s="56"/>
      <c r="FU117" s="56"/>
      <c r="FV117" s="56"/>
      <c r="FW117" s="56"/>
      <c r="FX117" s="56"/>
      <c r="FY117" s="56"/>
      <c r="FZ117" s="56"/>
      <c r="GA117" s="56"/>
      <c r="GB117" s="56"/>
      <c r="GC117" s="56"/>
      <c r="GD117" s="56"/>
      <c r="GE117" s="56"/>
      <c r="GF117" s="56"/>
      <c r="GG117" s="56"/>
      <c r="GH117" s="56"/>
      <c r="GI117" s="56"/>
      <c r="GJ117" s="56"/>
      <c r="GK117" s="56"/>
      <c r="GL117" s="56"/>
      <c r="GM117" s="56"/>
      <c r="GN117" s="56"/>
      <c r="GO117" s="56"/>
      <c r="GP117" s="56"/>
      <c r="GQ117" s="56"/>
      <c r="GR117" s="56"/>
      <c r="GS117" s="56"/>
      <c r="GT117" s="56"/>
      <c r="GU117" s="56"/>
      <c r="GV117" s="56"/>
      <c r="GW117" s="56"/>
    </row>
    <row r="118" spans="1:205" ht="20.100000000000001"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6"/>
      <c r="BW118" s="56"/>
      <c r="BX118" s="56"/>
      <c r="BY118" s="56"/>
      <c r="BZ118" s="56"/>
      <c r="CA118" s="56"/>
      <c r="CB118" s="56"/>
      <c r="CC118" s="56"/>
      <c r="CD118" s="56"/>
      <c r="CE118" s="56"/>
      <c r="CF118" s="56"/>
      <c r="CG118" s="56"/>
      <c r="CH118" s="56"/>
      <c r="CI118" s="56"/>
      <c r="CJ118" s="56"/>
      <c r="CK118" s="56"/>
      <c r="CL118" s="56"/>
      <c r="CM118" s="56"/>
      <c r="CN118" s="56"/>
      <c r="CO118" s="56"/>
      <c r="CP118" s="56"/>
      <c r="CQ118" s="56"/>
      <c r="CR118" s="56"/>
      <c r="CS118" s="56"/>
      <c r="CT118" s="56"/>
      <c r="CU118" s="56"/>
      <c r="CV118" s="56"/>
      <c r="CW118" s="56"/>
      <c r="CX118" s="56"/>
      <c r="CY118" s="56"/>
      <c r="CZ118" s="56"/>
      <c r="DA118" s="56"/>
      <c r="DB118" s="56"/>
      <c r="DC118" s="56"/>
      <c r="DD118" s="56"/>
      <c r="DE118" s="56"/>
      <c r="DF118" s="56"/>
      <c r="DG118" s="56"/>
      <c r="DH118" s="56"/>
      <c r="DI118" s="56"/>
      <c r="DJ118" s="56"/>
      <c r="DK118" s="56"/>
      <c r="DL118" s="56"/>
      <c r="DM118" s="56"/>
      <c r="DN118" s="56"/>
      <c r="DO118" s="56"/>
      <c r="DP118" s="56"/>
      <c r="DQ118" s="56"/>
      <c r="DR118" s="56"/>
      <c r="DS118" s="56"/>
      <c r="DT118" s="56"/>
      <c r="DU118" s="56"/>
      <c r="DV118" s="56"/>
      <c r="DW118" s="56"/>
      <c r="DX118" s="56"/>
      <c r="DY118" s="56"/>
      <c r="DZ118" s="56"/>
      <c r="EA118" s="56"/>
      <c r="EB118" s="56"/>
      <c r="EC118" s="56"/>
      <c r="ED118" s="56"/>
      <c r="EE118" s="56"/>
      <c r="EF118" s="56"/>
      <c r="EG118" s="56"/>
      <c r="EH118" s="56"/>
      <c r="EI118" s="56"/>
      <c r="EJ118" s="56"/>
      <c r="EK118" s="56"/>
      <c r="EL118" s="56"/>
      <c r="EM118" s="56"/>
      <c r="EN118" s="56"/>
      <c r="EO118" s="56"/>
      <c r="EP118" s="56"/>
      <c r="EQ118" s="56"/>
      <c r="ER118" s="56"/>
      <c r="ES118" s="56"/>
      <c r="ET118" s="56"/>
      <c r="EU118" s="56"/>
      <c r="EV118" s="56"/>
      <c r="EW118" s="56"/>
      <c r="EX118" s="56"/>
      <c r="EY118" s="56"/>
      <c r="EZ118" s="56"/>
      <c r="FA118" s="56"/>
      <c r="FB118" s="56"/>
      <c r="FC118" s="56"/>
      <c r="FD118" s="56"/>
      <c r="FE118" s="56"/>
      <c r="FF118" s="56"/>
      <c r="FG118" s="56"/>
      <c r="FH118" s="56"/>
      <c r="FI118" s="56"/>
      <c r="FJ118" s="56"/>
      <c r="FK118" s="56"/>
      <c r="FL118" s="56"/>
      <c r="FM118" s="56"/>
      <c r="FN118" s="56"/>
      <c r="FO118" s="56"/>
      <c r="FP118" s="56"/>
      <c r="FQ118" s="56"/>
      <c r="FR118" s="56"/>
      <c r="FS118" s="56"/>
      <c r="FT118" s="56"/>
      <c r="FU118" s="56"/>
      <c r="FV118" s="56"/>
      <c r="FW118" s="56"/>
      <c r="FX118" s="56"/>
      <c r="FY118" s="56"/>
      <c r="FZ118" s="56"/>
      <c r="GA118" s="56"/>
      <c r="GB118" s="56"/>
      <c r="GC118" s="56"/>
      <c r="GD118" s="56"/>
      <c r="GE118" s="56"/>
      <c r="GF118" s="56"/>
      <c r="GG118" s="56"/>
      <c r="GH118" s="56"/>
      <c r="GI118" s="56"/>
      <c r="GJ118" s="56"/>
      <c r="GK118" s="56"/>
      <c r="GL118" s="56"/>
      <c r="GM118" s="56"/>
      <c r="GN118" s="56"/>
      <c r="GO118" s="56"/>
      <c r="GP118" s="56"/>
      <c r="GQ118" s="56"/>
      <c r="GR118" s="56"/>
      <c r="GS118" s="56"/>
      <c r="GT118" s="56"/>
      <c r="GU118" s="56"/>
      <c r="GV118" s="56"/>
      <c r="GW118" s="56"/>
    </row>
    <row r="119" spans="1:205" ht="20.100000000000001"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c r="CF119" s="56"/>
      <c r="CG119" s="56"/>
      <c r="CH119" s="56"/>
      <c r="CI119" s="56"/>
      <c r="CJ119" s="56"/>
      <c r="CK119" s="56"/>
      <c r="CL119" s="56"/>
      <c r="CM119" s="56"/>
      <c r="CN119" s="56"/>
      <c r="CO119" s="56"/>
      <c r="CP119" s="56"/>
      <c r="CQ119" s="56"/>
      <c r="CR119" s="56"/>
      <c r="CS119" s="56"/>
      <c r="CT119" s="56"/>
      <c r="CU119" s="56"/>
      <c r="CV119" s="56"/>
      <c r="CW119" s="56"/>
      <c r="CX119" s="56"/>
      <c r="CY119" s="56"/>
      <c r="CZ119" s="56"/>
      <c r="DA119" s="56"/>
      <c r="DB119" s="56"/>
      <c r="DC119" s="56"/>
      <c r="DD119" s="56"/>
      <c r="DE119" s="56"/>
      <c r="DF119" s="56"/>
      <c r="DG119" s="56"/>
      <c r="DH119" s="56"/>
      <c r="DI119" s="56"/>
      <c r="DJ119" s="56"/>
      <c r="DK119" s="56"/>
      <c r="DL119" s="56"/>
      <c r="DM119" s="56"/>
      <c r="DN119" s="56"/>
      <c r="DO119" s="56"/>
      <c r="DP119" s="56"/>
      <c r="DQ119" s="56"/>
      <c r="DR119" s="56"/>
      <c r="DS119" s="56"/>
      <c r="DT119" s="56"/>
      <c r="DU119" s="56"/>
      <c r="DV119" s="56"/>
      <c r="DW119" s="56"/>
      <c r="DX119" s="56"/>
      <c r="DY119" s="56"/>
      <c r="DZ119" s="56"/>
      <c r="EA119" s="56"/>
      <c r="EB119" s="56"/>
      <c r="EC119" s="56"/>
      <c r="ED119" s="56"/>
      <c r="EE119" s="56"/>
      <c r="EF119" s="56"/>
      <c r="EG119" s="56"/>
      <c r="EH119" s="56"/>
      <c r="EI119" s="56"/>
      <c r="EJ119" s="56"/>
      <c r="EK119" s="56"/>
      <c r="EL119" s="56"/>
      <c r="EM119" s="56"/>
      <c r="EN119" s="56"/>
      <c r="EO119" s="56"/>
      <c r="EP119" s="56"/>
      <c r="EQ119" s="56"/>
      <c r="ER119" s="56"/>
      <c r="ES119" s="56"/>
      <c r="ET119" s="56"/>
      <c r="EU119" s="56"/>
      <c r="EV119" s="56"/>
      <c r="EW119" s="56"/>
      <c r="EX119" s="56"/>
      <c r="EY119" s="56"/>
      <c r="EZ119" s="56"/>
      <c r="FA119" s="56"/>
      <c r="FB119" s="56"/>
      <c r="FC119" s="56"/>
      <c r="FD119" s="56"/>
      <c r="FE119" s="56"/>
      <c r="FF119" s="56"/>
      <c r="FG119" s="56"/>
      <c r="FH119" s="56"/>
      <c r="FI119" s="56"/>
      <c r="FJ119" s="56"/>
      <c r="FK119" s="56"/>
      <c r="FL119" s="56"/>
      <c r="FM119" s="56"/>
      <c r="FN119" s="56"/>
      <c r="FO119" s="56"/>
      <c r="FP119" s="56"/>
      <c r="FQ119" s="56"/>
      <c r="FR119" s="56"/>
      <c r="FS119" s="56"/>
      <c r="FT119" s="56"/>
      <c r="FU119" s="56"/>
      <c r="FV119" s="56"/>
      <c r="FW119" s="56"/>
      <c r="FX119" s="56"/>
      <c r="FY119" s="56"/>
      <c r="FZ119" s="56"/>
      <c r="GA119" s="56"/>
      <c r="GB119" s="56"/>
      <c r="GC119" s="56"/>
      <c r="GD119" s="56"/>
      <c r="GE119" s="56"/>
      <c r="GF119" s="56"/>
      <c r="GG119" s="56"/>
      <c r="GH119" s="56"/>
      <c r="GI119" s="56"/>
      <c r="GJ119" s="56"/>
      <c r="GK119" s="56"/>
      <c r="GL119" s="56"/>
      <c r="GM119" s="56"/>
      <c r="GN119" s="56"/>
      <c r="GO119" s="56"/>
      <c r="GP119" s="56"/>
      <c r="GQ119" s="56"/>
      <c r="GR119" s="56"/>
      <c r="GS119" s="56"/>
      <c r="GT119" s="56"/>
      <c r="GU119" s="56"/>
      <c r="GV119" s="56"/>
      <c r="GW119" s="56"/>
    </row>
    <row r="120" spans="1:205" ht="20.100000000000001"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56"/>
      <c r="BS120" s="56"/>
      <c r="BT120" s="56"/>
      <c r="BU120" s="56"/>
      <c r="BV120" s="56"/>
      <c r="BW120" s="56"/>
      <c r="BX120" s="56"/>
      <c r="BY120" s="56"/>
      <c r="BZ120" s="56"/>
      <c r="CA120" s="56"/>
      <c r="CB120" s="56"/>
      <c r="CC120" s="56"/>
      <c r="CD120" s="56"/>
      <c r="CE120" s="56"/>
      <c r="CF120" s="56"/>
      <c r="CG120" s="56"/>
      <c r="CH120" s="56"/>
      <c r="CI120" s="56"/>
      <c r="CJ120" s="56"/>
      <c r="CK120" s="56"/>
      <c r="CL120" s="56"/>
      <c r="CM120" s="56"/>
      <c r="CN120" s="56"/>
      <c r="CO120" s="56"/>
      <c r="CP120" s="56"/>
      <c r="CQ120" s="56"/>
      <c r="CR120" s="56"/>
      <c r="CS120" s="56"/>
      <c r="CT120" s="56"/>
      <c r="CU120" s="56"/>
      <c r="CV120" s="56"/>
      <c r="CW120" s="56"/>
      <c r="CX120" s="56"/>
      <c r="CY120" s="56"/>
      <c r="CZ120" s="56"/>
      <c r="DA120" s="56"/>
      <c r="DB120" s="56"/>
      <c r="DC120" s="56"/>
      <c r="DD120" s="56"/>
      <c r="DE120" s="56"/>
      <c r="DF120" s="56"/>
      <c r="DG120" s="56"/>
      <c r="DH120" s="56"/>
      <c r="DI120" s="56"/>
      <c r="DJ120" s="56"/>
      <c r="DK120" s="56"/>
      <c r="DL120" s="56"/>
      <c r="DM120" s="56"/>
      <c r="DN120" s="56"/>
      <c r="DO120" s="56"/>
      <c r="DP120" s="56"/>
      <c r="DQ120" s="56"/>
      <c r="DR120" s="56"/>
      <c r="DS120" s="56"/>
      <c r="DT120" s="56"/>
      <c r="DU120" s="56"/>
      <c r="DV120" s="56"/>
      <c r="DW120" s="56"/>
      <c r="DX120" s="56"/>
      <c r="DY120" s="56"/>
      <c r="DZ120" s="56"/>
      <c r="EA120" s="56"/>
      <c r="EB120" s="56"/>
      <c r="EC120" s="56"/>
      <c r="ED120" s="56"/>
      <c r="EE120" s="56"/>
      <c r="EF120" s="56"/>
      <c r="EG120" s="56"/>
      <c r="EH120" s="56"/>
      <c r="EI120" s="56"/>
      <c r="EJ120" s="56"/>
      <c r="EK120" s="56"/>
      <c r="EL120" s="56"/>
      <c r="EM120" s="56"/>
      <c r="EN120" s="56"/>
      <c r="EO120" s="56"/>
      <c r="EP120" s="56"/>
      <c r="EQ120" s="56"/>
      <c r="ER120" s="56"/>
      <c r="ES120" s="56"/>
      <c r="ET120" s="56"/>
      <c r="EU120" s="56"/>
      <c r="EV120" s="56"/>
      <c r="EW120" s="56"/>
      <c r="EX120" s="56"/>
      <c r="EY120" s="56"/>
      <c r="EZ120" s="56"/>
      <c r="FA120" s="56"/>
      <c r="FB120" s="56"/>
      <c r="FC120" s="56"/>
      <c r="FD120" s="56"/>
      <c r="FE120" s="56"/>
      <c r="FF120" s="56"/>
      <c r="FG120" s="56"/>
      <c r="FH120" s="56"/>
      <c r="FI120" s="56"/>
      <c r="FJ120" s="56"/>
      <c r="FK120" s="56"/>
      <c r="FL120" s="56"/>
      <c r="FM120" s="56"/>
      <c r="FN120" s="56"/>
      <c r="FO120" s="56"/>
      <c r="FP120" s="56"/>
      <c r="FQ120" s="56"/>
      <c r="FR120" s="56"/>
      <c r="FS120" s="56"/>
      <c r="FT120" s="56"/>
      <c r="FU120" s="56"/>
      <c r="FV120" s="56"/>
      <c r="FW120" s="56"/>
      <c r="FX120" s="56"/>
      <c r="FY120" s="56"/>
      <c r="FZ120" s="56"/>
      <c r="GA120" s="56"/>
      <c r="GB120" s="56"/>
      <c r="GC120" s="56"/>
      <c r="GD120" s="56"/>
      <c r="GE120" s="56"/>
      <c r="GF120" s="56"/>
      <c r="GG120" s="56"/>
      <c r="GH120" s="56"/>
      <c r="GI120" s="56"/>
      <c r="GJ120" s="56"/>
      <c r="GK120" s="56"/>
      <c r="GL120" s="56"/>
      <c r="GM120" s="56"/>
      <c r="GN120" s="56"/>
      <c r="GO120" s="56"/>
      <c r="GP120" s="56"/>
      <c r="GQ120" s="56"/>
      <c r="GR120" s="56"/>
      <c r="GS120" s="56"/>
      <c r="GT120" s="56"/>
      <c r="GU120" s="56"/>
      <c r="GV120" s="56"/>
      <c r="GW120" s="56"/>
    </row>
    <row r="121" spans="1:205" ht="20.100000000000001"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6"/>
      <c r="BW121" s="56"/>
      <c r="BX121" s="56"/>
      <c r="BY121" s="56"/>
      <c r="BZ121" s="56"/>
      <c r="CA121" s="56"/>
      <c r="CB121" s="56"/>
      <c r="CC121" s="56"/>
      <c r="CD121" s="56"/>
      <c r="CE121" s="56"/>
      <c r="CF121" s="56"/>
      <c r="CG121" s="56"/>
      <c r="CH121" s="56"/>
      <c r="CI121" s="56"/>
      <c r="CJ121" s="56"/>
      <c r="CK121" s="56"/>
      <c r="CL121" s="56"/>
      <c r="CM121" s="56"/>
      <c r="CN121" s="56"/>
      <c r="CO121" s="56"/>
      <c r="CP121" s="56"/>
      <c r="CQ121" s="56"/>
      <c r="CR121" s="56"/>
      <c r="CS121" s="56"/>
      <c r="CT121" s="56"/>
      <c r="CU121" s="56"/>
      <c r="CV121" s="56"/>
      <c r="CW121" s="56"/>
      <c r="CX121" s="56"/>
      <c r="CY121" s="56"/>
      <c r="CZ121" s="56"/>
      <c r="DA121" s="56"/>
      <c r="DB121" s="56"/>
      <c r="DC121" s="56"/>
      <c r="DD121" s="56"/>
      <c r="DE121" s="56"/>
      <c r="DF121" s="56"/>
      <c r="DG121" s="56"/>
      <c r="DH121" s="56"/>
      <c r="DI121" s="56"/>
      <c r="DJ121" s="56"/>
      <c r="DK121" s="56"/>
      <c r="DL121" s="56"/>
      <c r="DM121" s="56"/>
      <c r="DN121" s="56"/>
      <c r="DO121" s="56"/>
      <c r="DP121" s="56"/>
      <c r="DQ121" s="56"/>
      <c r="DR121" s="56"/>
      <c r="DS121" s="56"/>
      <c r="DT121" s="56"/>
      <c r="DU121" s="56"/>
      <c r="DV121" s="56"/>
      <c r="DW121" s="56"/>
      <c r="DX121" s="56"/>
      <c r="DY121" s="56"/>
      <c r="DZ121" s="56"/>
      <c r="EA121" s="56"/>
      <c r="EB121" s="56"/>
      <c r="EC121" s="56"/>
      <c r="ED121" s="56"/>
      <c r="EE121" s="56"/>
      <c r="EF121" s="56"/>
      <c r="EG121" s="56"/>
      <c r="EH121" s="56"/>
      <c r="EI121" s="56"/>
      <c r="EJ121" s="56"/>
      <c r="EK121" s="56"/>
      <c r="EL121" s="56"/>
      <c r="EM121" s="56"/>
      <c r="EN121" s="56"/>
      <c r="EO121" s="56"/>
      <c r="EP121" s="56"/>
      <c r="EQ121" s="56"/>
      <c r="ER121" s="56"/>
      <c r="ES121" s="56"/>
      <c r="ET121" s="56"/>
      <c r="EU121" s="56"/>
      <c r="EV121" s="56"/>
      <c r="EW121" s="56"/>
      <c r="EX121" s="56"/>
      <c r="EY121" s="56"/>
      <c r="EZ121" s="56"/>
      <c r="FA121" s="56"/>
      <c r="FB121" s="56"/>
      <c r="FC121" s="56"/>
      <c r="FD121" s="56"/>
      <c r="FE121" s="56"/>
      <c r="FF121" s="56"/>
      <c r="FG121" s="56"/>
      <c r="FH121" s="56"/>
      <c r="FI121" s="56"/>
      <c r="FJ121" s="56"/>
      <c r="FK121" s="56"/>
      <c r="FL121" s="56"/>
      <c r="FM121" s="56"/>
      <c r="FN121" s="56"/>
      <c r="FO121" s="56"/>
      <c r="FP121" s="56"/>
      <c r="FQ121" s="56"/>
      <c r="FR121" s="56"/>
      <c r="FS121" s="56"/>
      <c r="FT121" s="56"/>
      <c r="FU121" s="56"/>
      <c r="FV121" s="56"/>
      <c r="FW121" s="56"/>
      <c r="FX121" s="56"/>
      <c r="FY121" s="56"/>
      <c r="FZ121" s="56"/>
      <c r="GA121" s="56"/>
      <c r="GB121" s="56"/>
      <c r="GC121" s="56"/>
      <c r="GD121" s="56"/>
      <c r="GE121" s="56"/>
      <c r="GF121" s="56"/>
      <c r="GG121" s="56"/>
      <c r="GH121" s="56"/>
      <c r="GI121" s="56"/>
      <c r="GJ121" s="56"/>
      <c r="GK121" s="56"/>
      <c r="GL121" s="56"/>
      <c r="GM121" s="56"/>
      <c r="GN121" s="56"/>
      <c r="GO121" s="56"/>
      <c r="GP121" s="56"/>
      <c r="GQ121" s="56"/>
      <c r="GR121" s="56"/>
      <c r="GS121" s="56"/>
      <c r="GT121" s="56"/>
      <c r="GU121" s="56"/>
      <c r="GV121" s="56"/>
      <c r="GW121" s="56"/>
    </row>
    <row r="122" spans="1:205" ht="20.100000000000001"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c r="CF122" s="56"/>
      <c r="CG122" s="56"/>
      <c r="CH122" s="56"/>
      <c r="CI122" s="56"/>
      <c r="CJ122" s="56"/>
      <c r="CK122" s="56"/>
      <c r="CL122" s="56"/>
      <c r="CM122" s="56"/>
      <c r="CN122" s="56"/>
      <c r="CO122" s="56"/>
      <c r="CP122" s="56"/>
      <c r="CQ122" s="56"/>
      <c r="CR122" s="56"/>
      <c r="CS122" s="56"/>
      <c r="CT122" s="56"/>
      <c r="CU122" s="56"/>
      <c r="CV122" s="56"/>
      <c r="CW122" s="56"/>
      <c r="CX122" s="56"/>
      <c r="CY122" s="56"/>
      <c r="CZ122" s="56"/>
      <c r="DA122" s="56"/>
      <c r="DB122" s="56"/>
      <c r="DC122" s="56"/>
      <c r="DD122" s="56"/>
      <c r="DE122" s="56"/>
      <c r="DF122" s="56"/>
      <c r="DG122" s="56"/>
      <c r="DH122" s="56"/>
      <c r="DI122" s="56"/>
      <c r="DJ122" s="56"/>
      <c r="DK122" s="56"/>
      <c r="DL122" s="56"/>
      <c r="DM122" s="56"/>
      <c r="DN122" s="56"/>
      <c r="DO122" s="56"/>
      <c r="DP122" s="56"/>
      <c r="DQ122" s="56"/>
      <c r="DR122" s="56"/>
      <c r="DS122" s="56"/>
      <c r="DT122" s="56"/>
      <c r="DU122" s="56"/>
      <c r="DV122" s="56"/>
      <c r="DW122" s="56"/>
      <c r="DX122" s="56"/>
      <c r="DY122" s="56"/>
      <c r="DZ122" s="56"/>
      <c r="EA122" s="56"/>
      <c r="EB122" s="56"/>
      <c r="EC122" s="56"/>
      <c r="ED122" s="56"/>
      <c r="EE122" s="56"/>
      <c r="EF122" s="56"/>
      <c r="EG122" s="56"/>
      <c r="EH122" s="56"/>
      <c r="EI122" s="56"/>
      <c r="EJ122" s="56"/>
      <c r="EK122" s="56"/>
      <c r="EL122" s="56"/>
      <c r="EM122" s="56"/>
      <c r="EN122" s="56"/>
      <c r="EO122" s="56"/>
      <c r="EP122" s="56"/>
      <c r="EQ122" s="56"/>
      <c r="ER122" s="56"/>
      <c r="ES122" s="56"/>
      <c r="ET122" s="56"/>
      <c r="EU122" s="56"/>
      <c r="EV122" s="56"/>
      <c r="EW122" s="56"/>
      <c r="EX122" s="56"/>
      <c r="EY122" s="56"/>
      <c r="EZ122" s="56"/>
      <c r="FA122" s="56"/>
      <c r="FB122" s="56"/>
      <c r="FC122" s="56"/>
      <c r="FD122" s="56"/>
      <c r="FE122" s="56"/>
      <c r="FF122" s="56"/>
      <c r="FG122" s="56"/>
      <c r="FH122" s="56"/>
      <c r="FI122" s="56"/>
      <c r="FJ122" s="56"/>
      <c r="FK122" s="56"/>
      <c r="FL122" s="56"/>
      <c r="FM122" s="56"/>
      <c r="FN122" s="56"/>
      <c r="FO122" s="56"/>
      <c r="FP122" s="56"/>
      <c r="FQ122" s="56"/>
      <c r="FR122" s="56"/>
      <c r="FS122" s="56"/>
      <c r="FT122" s="56"/>
      <c r="FU122" s="56"/>
      <c r="FV122" s="56"/>
      <c r="FW122" s="56"/>
      <c r="FX122" s="56"/>
      <c r="FY122" s="56"/>
      <c r="FZ122" s="56"/>
      <c r="GA122" s="56"/>
      <c r="GB122" s="56"/>
      <c r="GC122" s="56"/>
      <c r="GD122" s="56"/>
      <c r="GE122" s="56"/>
      <c r="GF122" s="56"/>
      <c r="GG122" s="56"/>
      <c r="GH122" s="56"/>
      <c r="GI122" s="56"/>
      <c r="GJ122" s="56"/>
      <c r="GK122" s="56"/>
      <c r="GL122" s="56"/>
      <c r="GM122" s="56"/>
      <c r="GN122" s="56"/>
      <c r="GO122" s="56"/>
      <c r="GP122" s="56"/>
      <c r="GQ122" s="56"/>
      <c r="GR122" s="56"/>
      <c r="GS122" s="56"/>
      <c r="GT122" s="56"/>
      <c r="GU122" s="56"/>
      <c r="GV122" s="56"/>
      <c r="GW122" s="56"/>
    </row>
    <row r="123" spans="1:205" ht="20.100000000000001"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56"/>
      <c r="BS123" s="56"/>
      <c r="BT123" s="56"/>
      <c r="BU123" s="56"/>
      <c r="BV123" s="56"/>
      <c r="BW123" s="56"/>
      <c r="BX123" s="56"/>
      <c r="BY123" s="56"/>
      <c r="BZ123" s="56"/>
      <c r="CA123" s="56"/>
      <c r="CB123" s="56"/>
      <c r="CC123" s="56"/>
      <c r="CD123" s="56"/>
      <c r="CE123" s="56"/>
      <c r="CF123" s="56"/>
      <c r="CG123" s="56"/>
      <c r="CH123" s="56"/>
      <c r="CI123" s="56"/>
      <c r="CJ123" s="56"/>
      <c r="CK123" s="56"/>
      <c r="CL123" s="56"/>
      <c r="CM123" s="56"/>
      <c r="CN123" s="56"/>
      <c r="CO123" s="56"/>
      <c r="CP123" s="56"/>
      <c r="CQ123" s="56"/>
      <c r="CR123" s="56"/>
      <c r="CS123" s="56"/>
      <c r="CT123" s="56"/>
      <c r="CU123" s="56"/>
      <c r="CV123" s="56"/>
      <c r="CW123" s="56"/>
      <c r="CX123" s="56"/>
      <c r="CY123" s="56"/>
      <c r="CZ123" s="56"/>
      <c r="DA123" s="56"/>
      <c r="DB123" s="56"/>
      <c r="DC123" s="56"/>
      <c r="DD123" s="56"/>
      <c r="DE123" s="56"/>
      <c r="DF123" s="56"/>
      <c r="DG123" s="56"/>
      <c r="DH123" s="56"/>
      <c r="DI123" s="56"/>
      <c r="DJ123" s="56"/>
      <c r="DK123" s="56"/>
      <c r="DL123" s="56"/>
      <c r="DM123" s="56"/>
      <c r="DN123" s="56"/>
      <c r="DO123" s="56"/>
      <c r="DP123" s="56"/>
      <c r="DQ123" s="56"/>
      <c r="DR123" s="56"/>
      <c r="DS123" s="56"/>
      <c r="DT123" s="56"/>
      <c r="DU123" s="56"/>
      <c r="DV123" s="56"/>
      <c r="DW123" s="56"/>
      <c r="DX123" s="56"/>
      <c r="DY123" s="56"/>
      <c r="DZ123" s="56"/>
      <c r="EA123" s="56"/>
      <c r="EB123" s="56"/>
      <c r="EC123" s="56"/>
      <c r="ED123" s="56"/>
      <c r="EE123" s="56"/>
      <c r="EF123" s="56"/>
      <c r="EG123" s="56"/>
      <c r="EH123" s="56"/>
      <c r="EI123" s="56"/>
      <c r="EJ123" s="56"/>
      <c r="EK123" s="56"/>
      <c r="EL123" s="56"/>
      <c r="EM123" s="56"/>
      <c r="EN123" s="56"/>
      <c r="EO123" s="56"/>
      <c r="EP123" s="56"/>
      <c r="EQ123" s="56"/>
      <c r="ER123" s="56"/>
      <c r="ES123" s="56"/>
      <c r="ET123" s="56"/>
      <c r="EU123" s="56"/>
      <c r="EV123" s="56"/>
      <c r="EW123" s="56"/>
      <c r="EX123" s="56"/>
      <c r="EY123" s="56"/>
      <c r="EZ123" s="56"/>
      <c r="FA123" s="56"/>
      <c r="FB123" s="56"/>
      <c r="FC123" s="56"/>
      <c r="FD123" s="56"/>
      <c r="FE123" s="56"/>
      <c r="FF123" s="56"/>
      <c r="FG123" s="56"/>
      <c r="FH123" s="56"/>
      <c r="FI123" s="56"/>
      <c r="FJ123" s="56"/>
      <c r="FK123" s="56"/>
      <c r="FL123" s="56"/>
      <c r="FM123" s="56"/>
      <c r="FN123" s="56"/>
      <c r="FO123" s="56"/>
      <c r="FP123" s="56"/>
      <c r="FQ123" s="56"/>
      <c r="FR123" s="56"/>
      <c r="FS123" s="56"/>
      <c r="FT123" s="56"/>
      <c r="FU123" s="56"/>
      <c r="FV123" s="56"/>
      <c r="FW123" s="56"/>
      <c r="FX123" s="56"/>
      <c r="FY123" s="56"/>
      <c r="FZ123" s="56"/>
      <c r="GA123" s="56"/>
      <c r="GB123" s="56"/>
      <c r="GC123" s="56"/>
      <c r="GD123" s="56"/>
      <c r="GE123" s="56"/>
      <c r="GF123" s="56"/>
      <c r="GG123" s="56"/>
      <c r="GH123" s="56"/>
      <c r="GI123" s="56"/>
      <c r="GJ123" s="56"/>
      <c r="GK123" s="56"/>
      <c r="GL123" s="56"/>
      <c r="GM123" s="56"/>
      <c r="GN123" s="56"/>
      <c r="GO123" s="56"/>
      <c r="GP123" s="56"/>
      <c r="GQ123" s="56"/>
      <c r="GR123" s="56"/>
      <c r="GS123" s="56"/>
      <c r="GT123" s="56"/>
      <c r="GU123" s="56"/>
      <c r="GV123" s="56"/>
      <c r="GW123" s="56"/>
    </row>
    <row r="124" spans="1:205" ht="20.100000000000001"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c r="BY124" s="56"/>
      <c r="BZ124" s="56"/>
      <c r="CA124" s="56"/>
      <c r="CB124" s="56"/>
      <c r="CC124" s="56"/>
      <c r="CD124" s="56"/>
      <c r="CE124" s="56"/>
      <c r="CF124" s="56"/>
      <c r="CG124" s="56"/>
      <c r="CH124" s="56"/>
      <c r="CI124" s="56"/>
      <c r="CJ124" s="56"/>
      <c r="CK124" s="56"/>
      <c r="CL124" s="56"/>
      <c r="CM124" s="56"/>
      <c r="CN124" s="56"/>
      <c r="CO124" s="56"/>
      <c r="CP124" s="56"/>
      <c r="CQ124" s="56"/>
      <c r="CR124" s="56"/>
      <c r="CS124" s="56"/>
      <c r="CT124" s="56"/>
      <c r="CU124" s="56"/>
      <c r="CV124" s="56"/>
      <c r="CW124" s="56"/>
      <c r="CX124" s="56"/>
      <c r="CY124" s="56"/>
      <c r="CZ124" s="56"/>
      <c r="DA124" s="56"/>
      <c r="DB124" s="56"/>
      <c r="DC124" s="56"/>
      <c r="DD124" s="56"/>
      <c r="DE124" s="56"/>
      <c r="DF124" s="56"/>
      <c r="DG124" s="56"/>
      <c r="DH124" s="56"/>
      <c r="DI124" s="56"/>
      <c r="DJ124" s="56"/>
      <c r="DK124" s="56"/>
      <c r="DL124" s="56"/>
      <c r="DM124" s="56"/>
      <c r="DN124" s="56"/>
      <c r="DO124" s="56"/>
      <c r="DP124" s="56"/>
      <c r="DQ124" s="56"/>
      <c r="DR124" s="56"/>
      <c r="DS124" s="56"/>
      <c r="DT124" s="56"/>
      <c r="DU124" s="56"/>
      <c r="DV124" s="56"/>
      <c r="DW124" s="56"/>
      <c r="DX124" s="56"/>
      <c r="DY124" s="56"/>
      <c r="DZ124" s="56"/>
      <c r="EA124" s="56"/>
      <c r="EB124" s="56"/>
      <c r="EC124" s="56"/>
      <c r="ED124" s="56"/>
      <c r="EE124" s="56"/>
      <c r="EF124" s="56"/>
      <c r="EG124" s="56"/>
      <c r="EH124" s="56"/>
      <c r="EI124" s="56"/>
      <c r="EJ124" s="56"/>
      <c r="EK124" s="56"/>
      <c r="EL124" s="56"/>
      <c r="EM124" s="56"/>
      <c r="EN124" s="56"/>
      <c r="EO124" s="56"/>
      <c r="EP124" s="56"/>
      <c r="EQ124" s="56"/>
      <c r="ER124" s="56"/>
      <c r="ES124" s="56"/>
      <c r="ET124" s="56"/>
      <c r="EU124" s="56"/>
      <c r="EV124" s="56"/>
      <c r="EW124" s="56"/>
      <c r="EX124" s="56"/>
      <c r="EY124" s="56"/>
      <c r="EZ124" s="56"/>
      <c r="FA124" s="56"/>
      <c r="FB124" s="56"/>
      <c r="FC124" s="56"/>
      <c r="FD124" s="56"/>
      <c r="FE124" s="56"/>
      <c r="FF124" s="56"/>
      <c r="FG124" s="56"/>
      <c r="FH124" s="56"/>
      <c r="FI124" s="56"/>
      <c r="FJ124" s="56"/>
      <c r="FK124" s="56"/>
      <c r="FL124" s="56"/>
      <c r="FM124" s="56"/>
      <c r="FN124" s="56"/>
      <c r="FO124" s="56"/>
      <c r="FP124" s="56"/>
      <c r="FQ124" s="56"/>
      <c r="FR124" s="56"/>
      <c r="FS124" s="56"/>
      <c r="FT124" s="56"/>
      <c r="FU124" s="56"/>
      <c r="FV124" s="56"/>
      <c r="FW124" s="56"/>
      <c r="FX124" s="56"/>
      <c r="FY124" s="56"/>
      <c r="FZ124" s="56"/>
      <c r="GA124" s="56"/>
      <c r="GB124" s="56"/>
      <c r="GC124" s="56"/>
      <c r="GD124" s="56"/>
      <c r="GE124" s="56"/>
      <c r="GF124" s="56"/>
      <c r="GG124" s="56"/>
      <c r="GH124" s="56"/>
      <c r="GI124" s="56"/>
      <c r="GJ124" s="56"/>
      <c r="GK124" s="56"/>
      <c r="GL124" s="56"/>
      <c r="GM124" s="56"/>
      <c r="GN124" s="56"/>
      <c r="GO124" s="56"/>
      <c r="GP124" s="56"/>
      <c r="GQ124" s="56"/>
      <c r="GR124" s="56"/>
      <c r="GS124" s="56"/>
      <c r="GT124" s="56"/>
      <c r="GU124" s="56"/>
      <c r="GV124" s="56"/>
      <c r="GW124" s="56"/>
    </row>
    <row r="125" spans="1:205" ht="20.100000000000001"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c r="CJ125" s="56"/>
      <c r="CK125" s="56"/>
      <c r="CL125" s="56"/>
      <c r="CM125" s="56"/>
      <c r="CN125" s="56"/>
      <c r="CO125" s="56"/>
      <c r="CP125" s="56"/>
      <c r="CQ125" s="56"/>
      <c r="CR125" s="56"/>
      <c r="CS125" s="56"/>
      <c r="CT125" s="56"/>
      <c r="CU125" s="56"/>
      <c r="CV125" s="56"/>
      <c r="CW125" s="56"/>
      <c r="CX125" s="56"/>
      <c r="CY125" s="56"/>
      <c r="CZ125" s="56"/>
      <c r="DA125" s="56"/>
      <c r="DB125" s="56"/>
      <c r="DC125" s="56"/>
      <c r="DD125" s="56"/>
      <c r="DE125" s="56"/>
      <c r="DF125" s="56"/>
      <c r="DG125" s="56"/>
      <c r="DH125" s="56"/>
      <c r="DI125" s="56"/>
      <c r="DJ125" s="56"/>
      <c r="DK125" s="56"/>
      <c r="DL125" s="56"/>
      <c r="DM125" s="56"/>
      <c r="DN125" s="56"/>
      <c r="DO125" s="56"/>
      <c r="DP125" s="56"/>
      <c r="DQ125" s="56"/>
      <c r="DR125" s="56"/>
      <c r="DS125" s="56"/>
      <c r="DT125" s="56"/>
      <c r="DU125" s="56"/>
      <c r="DV125" s="56"/>
      <c r="DW125" s="56"/>
      <c r="DX125" s="56"/>
      <c r="DY125" s="56"/>
      <c r="DZ125" s="56"/>
      <c r="EA125" s="56"/>
      <c r="EB125" s="56"/>
      <c r="EC125" s="56"/>
      <c r="ED125" s="56"/>
      <c r="EE125" s="56"/>
      <c r="EF125" s="56"/>
      <c r="EG125" s="56"/>
      <c r="EH125" s="56"/>
      <c r="EI125" s="56"/>
      <c r="EJ125" s="56"/>
      <c r="EK125" s="56"/>
      <c r="EL125" s="56"/>
      <c r="EM125" s="56"/>
      <c r="EN125" s="56"/>
      <c r="EO125" s="56"/>
      <c r="EP125" s="56"/>
      <c r="EQ125" s="56"/>
      <c r="ER125" s="56"/>
      <c r="ES125" s="56"/>
      <c r="ET125" s="56"/>
      <c r="EU125" s="56"/>
      <c r="EV125" s="56"/>
      <c r="EW125" s="56"/>
      <c r="EX125" s="56"/>
      <c r="EY125" s="56"/>
      <c r="EZ125" s="56"/>
      <c r="FA125" s="56"/>
      <c r="FB125" s="56"/>
      <c r="FC125" s="56"/>
      <c r="FD125" s="56"/>
      <c r="FE125" s="56"/>
      <c r="FF125" s="56"/>
      <c r="FG125" s="56"/>
      <c r="FH125" s="56"/>
      <c r="FI125" s="56"/>
      <c r="FJ125" s="56"/>
      <c r="FK125" s="56"/>
      <c r="FL125" s="56"/>
      <c r="FM125" s="56"/>
      <c r="FN125" s="56"/>
      <c r="FO125" s="56"/>
      <c r="FP125" s="56"/>
      <c r="FQ125" s="56"/>
      <c r="FR125" s="56"/>
      <c r="FS125" s="56"/>
      <c r="FT125" s="56"/>
      <c r="FU125" s="56"/>
      <c r="FV125" s="56"/>
      <c r="FW125" s="56"/>
      <c r="FX125" s="56"/>
      <c r="FY125" s="56"/>
      <c r="FZ125" s="56"/>
      <c r="GA125" s="56"/>
      <c r="GB125" s="56"/>
      <c r="GC125" s="56"/>
      <c r="GD125" s="56"/>
      <c r="GE125" s="56"/>
      <c r="GF125" s="56"/>
      <c r="GG125" s="56"/>
      <c r="GH125" s="56"/>
      <c r="GI125" s="56"/>
      <c r="GJ125" s="56"/>
      <c r="GK125" s="56"/>
      <c r="GL125" s="56"/>
      <c r="GM125" s="56"/>
      <c r="GN125" s="56"/>
      <c r="GO125" s="56"/>
      <c r="GP125" s="56"/>
      <c r="GQ125" s="56"/>
      <c r="GR125" s="56"/>
      <c r="GS125" s="56"/>
      <c r="GT125" s="56"/>
      <c r="GU125" s="56"/>
      <c r="GV125" s="56"/>
      <c r="GW125" s="56"/>
    </row>
    <row r="126" spans="1:205" ht="20.100000000000001"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56"/>
      <c r="CE126" s="56"/>
      <c r="CF126" s="56"/>
      <c r="CG126" s="56"/>
      <c r="CH126" s="56"/>
      <c r="CI126" s="56"/>
      <c r="CJ126" s="56"/>
      <c r="CK126" s="56"/>
      <c r="CL126" s="56"/>
      <c r="CM126" s="56"/>
      <c r="CN126" s="56"/>
      <c r="CO126" s="56"/>
      <c r="CP126" s="56"/>
      <c r="CQ126" s="56"/>
      <c r="CR126" s="56"/>
      <c r="CS126" s="56"/>
      <c r="CT126" s="56"/>
      <c r="CU126" s="56"/>
      <c r="CV126" s="56"/>
      <c r="CW126" s="56"/>
      <c r="CX126" s="56"/>
      <c r="CY126" s="56"/>
      <c r="CZ126" s="56"/>
      <c r="DA126" s="56"/>
      <c r="DB126" s="56"/>
      <c r="DC126" s="56"/>
      <c r="DD126" s="56"/>
      <c r="DE126" s="56"/>
      <c r="DF126" s="56"/>
      <c r="DG126" s="56"/>
      <c r="DH126" s="56"/>
      <c r="DI126" s="56"/>
      <c r="DJ126" s="56"/>
      <c r="DK126" s="56"/>
      <c r="DL126" s="56"/>
      <c r="DM126" s="56"/>
      <c r="DN126" s="56"/>
      <c r="DO126" s="56"/>
      <c r="DP126" s="56"/>
      <c r="DQ126" s="56"/>
      <c r="DR126" s="56"/>
      <c r="DS126" s="56"/>
      <c r="DT126" s="56"/>
      <c r="DU126" s="56"/>
      <c r="DV126" s="56"/>
      <c r="DW126" s="56"/>
      <c r="DX126" s="56"/>
      <c r="DY126" s="56"/>
      <c r="DZ126" s="56"/>
      <c r="EA126" s="56"/>
      <c r="EB126" s="56"/>
      <c r="EC126" s="56"/>
      <c r="ED126" s="56"/>
      <c r="EE126" s="56"/>
      <c r="EF126" s="56"/>
      <c r="EG126" s="56"/>
      <c r="EH126" s="56"/>
      <c r="EI126" s="56"/>
      <c r="EJ126" s="56"/>
      <c r="EK126" s="56"/>
      <c r="EL126" s="56"/>
      <c r="EM126" s="56"/>
      <c r="EN126" s="56"/>
      <c r="EO126" s="56"/>
      <c r="EP126" s="56"/>
      <c r="EQ126" s="56"/>
      <c r="ER126" s="56"/>
      <c r="ES126" s="56"/>
      <c r="ET126" s="56"/>
      <c r="EU126" s="56"/>
      <c r="EV126" s="56"/>
      <c r="EW126" s="56"/>
      <c r="EX126" s="56"/>
      <c r="EY126" s="56"/>
      <c r="EZ126" s="56"/>
      <c r="FA126" s="56"/>
      <c r="FB126" s="56"/>
      <c r="FC126" s="56"/>
      <c r="FD126" s="56"/>
      <c r="FE126" s="56"/>
      <c r="FF126" s="56"/>
      <c r="FG126" s="56"/>
      <c r="FH126" s="56"/>
      <c r="FI126" s="56"/>
      <c r="FJ126" s="56"/>
      <c r="FK126" s="56"/>
      <c r="FL126" s="56"/>
      <c r="FM126" s="56"/>
      <c r="FN126" s="56"/>
      <c r="FO126" s="56"/>
      <c r="FP126" s="56"/>
      <c r="FQ126" s="56"/>
      <c r="FR126" s="56"/>
      <c r="FS126" s="56"/>
      <c r="FT126" s="56"/>
      <c r="FU126" s="56"/>
      <c r="FV126" s="56"/>
      <c r="FW126" s="56"/>
      <c r="FX126" s="56"/>
      <c r="FY126" s="56"/>
      <c r="FZ126" s="56"/>
      <c r="GA126" s="56"/>
      <c r="GB126" s="56"/>
      <c r="GC126" s="56"/>
      <c r="GD126" s="56"/>
      <c r="GE126" s="56"/>
      <c r="GF126" s="56"/>
      <c r="GG126" s="56"/>
      <c r="GH126" s="56"/>
      <c r="GI126" s="56"/>
      <c r="GJ126" s="56"/>
      <c r="GK126" s="56"/>
      <c r="GL126" s="56"/>
      <c r="GM126" s="56"/>
      <c r="GN126" s="56"/>
      <c r="GO126" s="56"/>
      <c r="GP126" s="56"/>
      <c r="GQ126" s="56"/>
      <c r="GR126" s="56"/>
      <c r="GS126" s="56"/>
      <c r="GT126" s="56"/>
      <c r="GU126" s="56"/>
      <c r="GV126" s="56"/>
      <c r="GW126" s="56"/>
    </row>
    <row r="127" spans="1:205" ht="20.100000000000001"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c r="CB127" s="56"/>
      <c r="CC127" s="56"/>
      <c r="CD127" s="56"/>
      <c r="CE127" s="56"/>
      <c r="CF127" s="56"/>
      <c r="CG127" s="56"/>
      <c r="CH127" s="56"/>
      <c r="CI127" s="56"/>
      <c r="CJ127" s="56"/>
      <c r="CK127" s="56"/>
      <c r="CL127" s="56"/>
      <c r="CM127" s="56"/>
      <c r="CN127" s="56"/>
      <c r="CO127" s="56"/>
      <c r="CP127" s="56"/>
      <c r="CQ127" s="56"/>
      <c r="CR127" s="56"/>
      <c r="CS127" s="56"/>
      <c r="CT127" s="56"/>
      <c r="CU127" s="56"/>
      <c r="CV127" s="56"/>
      <c r="CW127" s="56"/>
      <c r="CX127" s="56"/>
      <c r="CY127" s="56"/>
      <c r="CZ127" s="56"/>
      <c r="DA127" s="56"/>
      <c r="DB127" s="56"/>
      <c r="DC127" s="56"/>
      <c r="DD127" s="56"/>
      <c r="DE127" s="56"/>
      <c r="DF127" s="56"/>
      <c r="DG127" s="56"/>
      <c r="DH127" s="56"/>
      <c r="DI127" s="56"/>
      <c r="DJ127" s="56"/>
      <c r="DK127" s="56"/>
      <c r="DL127" s="56"/>
      <c r="DM127" s="56"/>
      <c r="DN127" s="56"/>
      <c r="DO127" s="56"/>
      <c r="DP127" s="56"/>
      <c r="DQ127" s="56"/>
      <c r="DR127" s="56"/>
      <c r="DS127" s="56"/>
      <c r="DT127" s="56"/>
      <c r="DU127" s="56"/>
      <c r="DV127" s="56"/>
      <c r="DW127" s="56"/>
      <c r="DX127" s="56"/>
      <c r="DY127" s="56"/>
      <c r="DZ127" s="56"/>
      <c r="EA127" s="56"/>
      <c r="EB127" s="56"/>
      <c r="EC127" s="56"/>
      <c r="ED127" s="56"/>
      <c r="EE127" s="56"/>
      <c r="EF127" s="56"/>
      <c r="EG127" s="56"/>
      <c r="EH127" s="56"/>
      <c r="EI127" s="56"/>
      <c r="EJ127" s="56"/>
      <c r="EK127" s="56"/>
      <c r="EL127" s="56"/>
      <c r="EM127" s="56"/>
      <c r="EN127" s="56"/>
      <c r="EO127" s="56"/>
      <c r="EP127" s="56"/>
      <c r="EQ127" s="56"/>
      <c r="ER127" s="56"/>
      <c r="ES127" s="56"/>
      <c r="ET127" s="56"/>
      <c r="EU127" s="56"/>
      <c r="EV127" s="56"/>
      <c r="EW127" s="56"/>
      <c r="EX127" s="56"/>
      <c r="EY127" s="56"/>
      <c r="EZ127" s="56"/>
      <c r="FA127" s="56"/>
      <c r="FB127" s="56"/>
      <c r="FC127" s="56"/>
      <c r="FD127" s="56"/>
      <c r="FE127" s="56"/>
      <c r="FF127" s="56"/>
      <c r="FG127" s="56"/>
      <c r="FH127" s="56"/>
      <c r="FI127" s="56"/>
      <c r="FJ127" s="56"/>
      <c r="FK127" s="56"/>
      <c r="FL127" s="56"/>
      <c r="FM127" s="56"/>
      <c r="FN127" s="56"/>
      <c r="FO127" s="56"/>
      <c r="FP127" s="56"/>
      <c r="FQ127" s="56"/>
      <c r="FR127" s="56"/>
      <c r="FS127" s="56"/>
      <c r="FT127" s="56"/>
      <c r="FU127" s="56"/>
      <c r="FV127" s="56"/>
      <c r="FW127" s="56"/>
      <c r="FX127" s="56"/>
      <c r="FY127" s="56"/>
      <c r="FZ127" s="56"/>
      <c r="GA127" s="56"/>
      <c r="GB127" s="56"/>
      <c r="GC127" s="56"/>
      <c r="GD127" s="56"/>
      <c r="GE127" s="56"/>
      <c r="GF127" s="56"/>
      <c r="GG127" s="56"/>
      <c r="GH127" s="56"/>
      <c r="GI127" s="56"/>
      <c r="GJ127" s="56"/>
      <c r="GK127" s="56"/>
      <c r="GL127" s="56"/>
      <c r="GM127" s="56"/>
      <c r="GN127" s="56"/>
      <c r="GO127" s="56"/>
      <c r="GP127" s="56"/>
      <c r="GQ127" s="56"/>
      <c r="GR127" s="56"/>
      <c r="GS127" s="56"/>
      <c r="GT127" s="56"/>
      <c r="GU127" s="56"/>
      <c r="GV127" s="56"/>
      <c r="GW127" s="56"/>
    </row>
    <row r="128" spans="1:205" ht="20.100000000000001" customHeight="1">
      <c r="G128" s="54"/>
      <c r="H128" s="54"/>
      <c r="I128" s="54"/>
      <c r="J128" s="54"/>
      <c r="K128" s="54"/>
      <c r="L128" s="54"/>
      <c r="M128" s="54"/>
      <c r="N128" s="54"/>
      <c r="O128" s="54"/>
      <c r="P128" s="54"/>
      <c r="Q128" s="54"/>
      <c r="R128" s="54"/>
      <c r="S128" s="54"/>
      <c r="T128" s="54"/>
      <c r="U128" s="54"/>
      <c r="V128" s="54"/>
      <c r="W128" s="54"/>
      <c r="X128" s="54"/>
      <c r="Y128" s="54"/>
      <c r="Z128" s="54"/>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c r="BF128" s="56"/>
      <c r="BG128" s="56"/>
      <c r="BH128" s="56"/>
      <c r="BI128" s="56"/>
      <c r="BJ128" s="56"/>
      <c r="BK128" s="56"/>
      <c r="BL128" s="56"/>
      <c r="BM128" s="56"/>
      <c r="BN128" s="56"/>
      <c r="BO128" s="56"/>
      <c r="BP128" s="56"/>
      <c r="BQ128" s="56"/>
      <c r="BR128" s="56"/>
      <c r="BS128" s="56"/>
      <c r="BT128" s="56"/>
      <c r="BU128" s="56"/>
      <c r="BV128" s="56"/>
      <c r="BW128" s="56"/>
      <c r="BX128" s="56"/>
      <c r="BY128" s="56"/>
      <c r="BZ128" s="56"/>
      <c r="CA128" s="56"/>
      <c r="CB128" s="56"/>
      <c r="CC128" s="56"/>
      <c r="CD128" s="56"/>
      <c r="CE128" s="56"/>
      <c r="CF128" s="56"/>
      <c r="CG128" s="56"/>
      <c r="CH128" s="56"/>
      <c r="CI128" s="56"/>
      <c r="CJ128" s="56"/>
      <c r="CK128" s="56"/>
      <c r="CL128" s="56"/>
      <c r="CM128" s="56"/>
      <c r="CN128" s="56"/>
      <c r="CO128" s="56"/>
      <c r="CP128" s="56"/>
      <c r="CQ128" s="56"/>
      <c r="CR128" s="56"/>
      <c r="CS128" s="56"/>
      <c r="CT128" s="56"/>
      <c r="CU128" s="56"/>
      <c r="CV128" s="56"/>
      <c r="CW128" s="56"/>
      <c r="CX128" s="56"/>
      <c r="CY128" s="56"/>
      <c r="CZ128" s="56"/>
      <c r="DA128" s="56"/>
      <c r="DB128" s="56"/>
      <c r="DC128" s="56"/>
      <c r="DD128" s="56"/>
      <c r="DE128" s="56"/>
      <c r="DF128" s="56"/>
      <c r="DG128" s="56"/>
      <c r="DH128" s="56"/>
      <c r="DI128" s="56"/>
      <c r="DJ128" s="56"/>
      <c r="DK128" s="56"/>
      <c r="DL128" s="56"/>
      <c r="DM128" s="56"/>
      <c r="DN128" s="56"/>
      <c r="DO128" s="56"/>
      <c r="DP128" s="56"/>
      <c r="DQ128" s="56"/>
      <c r="DR128" s="56"/>
      <c r="DS128" s="56"/>
      <c r="DT128" s="56"/>
      <c r="DU128" s="56"/>
      <c r="DV128" s="56"/>
      <c r="DW128" s="56"/>
      <c r="DX128" s="56"/>
      <c r="DY128" s="56"/>
      <c r="DZ128" s="56"/>
      <c r="EA128" s="56"/>
      <c r="EB128" s="56"/>
      <c r="EC128" s="56"/>
      <c r="ED128" s="56"/>
      <c r="EE128" s="56"/>
      <c r="EF128" s="56"/>
      <c r="EG128" s="56"/>
      <c r="EH128" s="56"/>
      <c r="EI128" s="56"/>
      <c r="EJ128" s="56"/>
      <c r="EK128" s="56"/>
      <c r="EL128" s="56"/>
      <c r="EM128" s="56"/>
      <c r="EN128" s="56"/>
      <c r="EO128" s="56"/>
      <c r="EP128" s="56"/>
      <c r="EQ128" s="56"/>
      <c r="ER128" s="56"/>
      <c r="ES128" s="56"/>
      <c r="ET128" s="56"/>
      <c r="EU128" s="56"/>
      <c r="EV128" s="56"/>
      <c r="EW128" s="56"/>
      <c r="EX128" s="56"/>
      <c r="EY128" s="56"/>
      <c r="EZ128" s="56"/>
      <c r="FA128" s="56"/>
      <c r="FB128" s="56"/>
      <c r="FC128" s="56"/>
      <c r="FD128" s="56"/>
      <c r="FE128" s="56"/>
      <c r="FF128" s="56"/>
      <c r="FG128" s="56"/>
      <c r="FH128" s="56"/>
      <c r="FI128" s="56"/>
      <c r="FJ128" s="56"/>
      <c r="FK128" s="56"/>
      <c r="FL128" s="56"/>
      <c r="FM128" s="56"/>
      <c r="FN128" s="56"/>
      <c r="FO128" s="56"/>
      <c r="FP128" s="56"/>
      <c r="FQ128" s="56"/>
      <c r="FR128" s="56"/>
      <c r="FS128" s="56"/>
      <c r="FT128" s="56"/>
      <c r="FU128" s="56"/>
      <c r="FV128" s="56"/>
      <c r="FW128" s="56"/>
      <c r="FX128" s="56"/>
      <c r="FY128" s="56"/>
      <c r="FZ128" s="56"/>
      <c r="GA128" s="56"/>
      <c r="GB128" s="56"/>
      <c r="GC128" s="56"/>
      <c r="GD128" s="56"/>
      <c r="GE128" s="56"/>
      <c r="GF128" s="56"/>
      <c r="GG128" s="56"/>
      <c r="GH128" s="56"/>
      <c r="GI128" s="56"/>
      <c r="GJ128" s="56"/>
      <c r="GK128" s="56"/>
      <c r="GL128" s="56"/>
      <c r="GM128" s="56"/>
      <c r="GN128" s="56"/>
      <c r="GO128" s="56"/>
      <c r="GP128" s="56"/>
      <c r="GQ128" s="56"/>
      <c r="GR128" s="56"/>
      <c r="GS128" s="56"/>
      <c r="GT128" s="56"/>
      <c r="GU128" s="56"/>
      <c r="GV128" s="56"/>
      <c r="GW128" s="56"/>
    </row>
    <row r="129" spans="7:205" ht="20.100000000000001" customHeight="1">
      <c r="G129" s="54"/>
      <c r="H129" s="54"/>
      <c r="I129" s="54"/>
      <c r="J129" s="54"/>
      <c r="K129" s="54"/>
      <c r="L129" s="54"/>
      <c r="M129" s="54"/>
      <c r="N129" s="54"/>
      <c r="O129" s="54"/>
      <c r="P129" s="54"/>
      <c r="Q129" s="54"/>
      <c r="R129" s="54"/>
      <c r="S129" s="54"/>
      <c r="T129" s="54"/>
      <c r="U129" s="54"/>
      <c r="V129" s="54"/>
      <c r="W129" s="54"/>
      <c r="X129" s="54"/>
      <c r="Y129" s="54"/>
      <c r="Z129" s="54"/>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c r="CJ129" s="56"/>
      <c r="CK129" s="56"/>
      <c r="CL129" s="56"/>
      <c r="CM129" s="56"/>
      <c r="CN129" s="56"/>
      <c r="CO129" s="56"/>
      <c r="CP129" s="56"/>
      <c r="CQ129" s="56"/>
      <c r="CR129" s="56"/>
      <c r="CS129" s="56"/>
      <c r="CT129" s="56"/>
      <c r="CU129" s="56"/>
      <c r="CV129" s="56"/>
      <c r="CW129" s="56"/>
      <c r="CX129" s="56"/>
      <c r="CY129" s="56"/>
      <c r="CZ129" s="56"/>
      <c r="DA129" s="56"/>
      <c r="DB129" s="56"/>
      <c r="DC129" s="56"/>
      <c r="DD129" s="56"/>
      <c r="DE129" s="56"/>
      <c r="DF129" s="56"/>
      <c r="DG129" s="56"/>
      <c r="DH129" s="56"/>
      <c r="DI129" s="56"/>
      <c r="DJ129" s="56"/>
      <c r="DK129" s="56"/>
      <c r="DL129" s="56"/>
      <c r="DM129" s="56"/>
      <c r="DN129" s="56"/>
      <c r="DO129" s="56"/>
      <c r="DP129" s="56"/>
      <c r="DQ129" s="56"/>
      <c r="DR129" s="56"/>
      <c r="DS129" s="56"/>
      <c r="DT129" s="56"/>
      <c r="DU129" s="56"/>
      <c r="DV129" s="56"/>
      <c r="DW129" s="56"/>
      <c r="DX129" s="56"/>
      <c r="DY129" s="56"/>
      <c r="DZ129" s="56"/>
      <c r="EA129" s="56"/>
      <c r="EB129" s="56"/>
      <c r="EC129" s="56"/>
      <c r="ED129" s="56"/>
      <c r="EE129" s="56"/>
      <c r="EF129" s="56"/>
      <c r="EG129" s="56"/>
      <c r="EH129" s="56"/>
      <c r="EI129" s="56"/>
      <c r="EJ129" s="56"/>
      <c r="EK129" s="56"/>
      <c r="EL129" s="56"/>
      <c r="EM129" s="56"/>
      <c r="EN129" s="56"/>
      <c r="EO129" s="56"/>
      <c r="EP129" s="56"/>
      <c r="EQ129" s="56"/>
      <c r="ER129" s="56"/>
      <c r="ES129" s="56"/>
      <c r="ET129" s="56"/>
      <c r="EU129" s="56"/>
      <c r="EV129" s="56"/>
      <c r="EW129" s="56"/>
      <c r="EX129" s="56"/>
      <c r="EY129" s="56"/>
      <c r="EZ129" s="56"/>
      <c r="FA129" s="56"/>
      <c r="FB129" s="56"/>
      <c r="FC129" s="56"/>
      <c r="FD129" s="56"/>
      <c r="FE129" s="56"/>
      <c r="FF129" s="56"/>
      <c r="FG129" s="56"/>
      <c r="FH129" s="56"/>
      <c r="FI129" s="56"/>
      <c r="FJ129" s="56"/>
      <c r="FK129" s="56"/>
      <c r="FL129" s="56"/>
      <c r="FM129" s="56"/>
      <c r="FN129" s="56"/>
      <c r="FO129" s="56"/>
      <c r="FP129" s="56"/>
      <c r="FQ129" s="56"/>
      <c r="FR129" s="56"/>
      <c r="FS129" s="56"/>
      <c r="FT129" s="56"/>
      <c r="FU129" s="56"/>
      <c r="FV129" s="56"/>
      <c r="FW129" s="56"/>
      <c r="FX129" s="56"/>
      <c r="FY129" s="56"/>
      <c r="FZ129" s="56"/>
      <c r="GA129" s="56"/>
      <c r="GB129" s="56"/>
      <c r="GC129" s="56"/>
      <c r="GD129" s="56"/>
      <c r="GE129" s="56"/>
      <c r="GF129" s="56"/>
      <c r="GG129" s="56"/>
      <c r="GH129" s="56"/>
      <c r="GI129" s="56"/>
      <c r="GJ129" s="56"/>
      <c r="GK129" s="56"/>
      <c r="GL129" s="56"/>
      <c r="GM129" s="56"/>
      <c r="GN129" s="56"/>
      <c r="GO129" s="56"/>
      <c r="GP129" s="56"/>
      <c r="GQ129" s="56"/>
      <c r="GR129" s="56"/>
      <c r="GS129" s="56"/>
      <c r="GT129" s="56"/>
      <c r="GU129" s="56"/>
      <c r="GV129" s="56"/>
      <c r="GW129" s="56"/>
    </row>
    <row r="130" spans="7:205" ht="20.100000000000001" customHeight="1">
      <c r="G130" s="54"/>
      <c r="H130" s="54"/>
      <c r="I130" s="54"/>
      <c r="J130" s="54"/>
      <c r="K130" s="54"/>
      <c r="L130" s="54"/>
      <c r="M130" s="54"/>
      <c r="N130" s="54"/>
      <c r="O130" s="54"/>
      <c r="P130" s="54"/>
      <c r="Q130" s="54"/>
      <c r="R130" s="54"/>
      <c r="S130" s="54"/>
      <c r="T130" s="54"/>
      <c r="U130" s="54"/>
      <c r="V130" s="54"/>
      <c r="W130" s="54"/>
      <c r="X130" s="54"/>
      <c r="Y130" s="54"/>
      <c r="Z130" s="54"/>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c r="CJ130" s="56"/>
      <c r="CK130" s="56"/>
      <c r="CL130" s="56"/>
      <c r="CM130" s="56"/>
      <c r="CN130" s="56"/>
      <c r="CO130" s="56"/>
      <c r="CP130" s="56"/>
      <c r="CQ130" s="56"/>
      <c r="CR130" s="56"/>
      <c r="CS130" s="56"/>
      <c r="CT130" s="56"/>
      <c r="CU130" s="56"/>
      <c r="CV130" s="56"/>
      <c r="CW130" s="56"/>
      <c r="CX130" s="56"/>
      <c r="CY130" s="56"/>
      <c r="CZ130" s="56"/>
      <c r="DA130" s="56"/>
      <c r="DB130" s="56"/>
      <c r="DC130" s="56"/>
      <c r="DD130" s="56"/>
      <c r="DE130" s="56"/>
      <c r="DF130" s="56"/>
      <c r="DG130" s="56"/>
      <c r="DH130" s="56"/>
      <c r="DI130" s="56"/>
      <c r="DJ130" s="56"/>
      <c r="DK130" s="56"/>
      <c r="DL130" s="56"/>
      <c r="DM130" s="56"/>
      <c r="DN130" s="56"/>
      <c r="DO130" s="56"/>
      <c r="DP130" s="56"/>
      <c r="DQ130" s="56"/>
      <c r="DR130" s="56"/>
      <c r="DS130" s="56"/>
      <c r="DT130" s="56"/>
      <c r="DU130" s="56"/>
      <c r="DV130" s="56"/>
      <c r="DW130" s="56"/>
      <c r="DX130" s="56"/>
      <c r="DY130" s="56"/>
      <c r="DZ130" s="56"/>
      <c r="EA130" s="56"/>
      <c r="EB130" s="56"/>
      <c r="EC130" s="56"/>
      <c r="ED130" s="56"/>
      <c r="EE130" s="56"/>
      <c r="EF130" s="56"/>
      <c r="EG130" s="56"/>
      <c r="EH130" s="56"/>
      <c r="EI130" s="56"/>
      <c r="EJ130" s="56"/>
      <c r="EK130" s="56"/>
      <c r="EL130" s="56"/>
      <c r="EM130" s="56"/>
      <c r="EN130" s="56"/>
      <c r="EO130" s="56"/>
      <c r="EP130" s="56"/>
      <c r="EQ130" s="56"/>
      <c r="ER130" s="56"/>
      <c r="ES130" s="56"/>
      <c r="ET130" s="56"/>
      <c r="EU130" s="56"/>
      <c r="EV130" s="56"/>
      <c r="EW130" s="56"/>
      <c r="EX130" s="56"/>
      <c r="EY130" s="56"/>
      <c r="EZ130" s="56"/>
      <c r="FA130" s="56"/>
      <c r="FB130" s="56"/>
      <c r="FC130" s="56"/>
      <c r="FD130" s="56"/>
      <c r="FE130" s="56"/>
      <c r="FF130" s="56"/>
      <c r="FG130" s="56"/>
      <c r="FH130" s="56"/>
      <c r="FI130" s="56"/>
      <c r="FJ130" s="56"/>
      <c r="FK130" s="56"/>
      <c r="FL130" s="56"/>
      <c r="FM130" s="56"/>
      <c r="FN130" s="56"/>
      <c r="FO130" s="56"/>
      <c r="FP130" s="56"/>
      <c r="FQ130" s="56"/>
      <c r="FR130" s="56"/>
      <c r="FS130" s="56"/>
      <c r="FT130" s="56"/>
      <c r="FU130" s="56"/>
      <c r="FV130" s="56"/>
      <c r="FW130" s="56"/>
      <c r="FX130" s="56"/>
      <c r="FY130" s="56"/>
      <c r="FZ130" s="56"/>
      <c r="GA130" s="56"/>
      <c r="GB130" s="56"/>
      <c r="GC130" s="56"/>
      <c r="GD130" s="56"/>
      <c r="GE130" s="56"/>
      <c r="GF130" s="56"/>
      <c r="GG130" s="56"/>
      <c r="GH130" s="56"/>
      <c r="GI130" s="56"/>
      <c r="GJ130" s="56"/>
      <c r="GK130" s="56"/>
      <c r="GL130" s="56"/>
      <c r="GM130" s="56"/>
      <c r="GN130" s="56"/>
      <c r="GO130" s="56"/>
      <c r="GP130" s="56"/>
      <c r="GQ130" s="56"/>
      <c r="GR130" s="56"/>
      <c r="GS130" s="56"/>
      <c r="GT130" s="56"/>
      <c r="GU130" s="56"/>
      <c r="GV130" s="56"/>
      <c r="GW130" s="56"/>
    </row>
    <row r="131" spans="7:205" ht="20.100000000000001" customHeight="1">
      <c r="G131" s="54"/>
      <c r="H131" s="54"/>
      <c r="I131" s="54"/>
      <c r="J131" s="54"/>
      <c r="K131" s="54"/>
      <c r="L131" s="54"/>
      <c r="M131" s="54"/>
      <c r="N131" s="54"/>
      <c r="O131" s="54"/>
      <c r="P131" s="54"/>
      <c r="Q131" s="54"/>
      <c r="R131" s="54"/>
      <c r="S131" s="54"/>
      <c r="T131" s="54"/>
      <c r="U131" s="54"/>
      <c r="V131" s="54"/>
      <c r="W131" s="54"/>
      <c r="X131" s="54"/>
      <c r="Y131" s="54"/>
      <c r="Z131" s="54"/>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c r="CF131" s="56"/>
      <c r="CG131" s="56"/>
      <c r="CH131" s="56"/>
      <c r="CI131" s="56"/>
      <c r="CJ131" s="56"/>
      <c r="CK131" s="56"/>
      <c r="CL131" s="56"/>
      <c r="CM131" s="56"/>
      <c r="CN131" s="56"/>
      <c r="CO131" s="56"/>
      <c r="CP131" s="56"/>
      <c r="CQ131" s="56"/>
      <c r="CR131" s="56"/>
      <c r="CS131" s="56"/>
      <c r="CT131" s="56"/>
      <c r="CU131" s="56"/>
      <c r="CV131" s="56"/>
      <c r="CW131" s="56"/>
      <c r="CX131" s="56"/>
      <c r="CY131" s="56"/>
      <c r="CZ131" s="56"/>
      <c r="DA131" s="56"/>
      <c r="DB131" s="56"/>
      <c r="DC131" s="56"/>
      <c r="DD131" s="56"/>
      <c r="DE131" s="56"/>
      <c r="DF131" s="56"/>
      <c r="DG131" s="56"/>
      <c r="DH131" s="56"/>
      <c r="DI131" s="56"/>
      <c r="DJ131" s="56"/>
      <c r="DK131" s="56"/>
      <c r="DL131" s="56"/>
      <c r="DM131" s="56"/>
      <c r="DN131" s="56"/>
      <c r="DO131" s="56"/>
      <c r="DP131" s="56"/>
      <c r="DQ131" s="56"/>
      <c r="DR131" s="56"/>
      <c r="DS131" s="56"/>
      <c r="DT131" s="56"/>
      <c r="DU131" s="56"/>
      <c r="DV131" s="56"/>
      <c r="DW131" s="56"/>
      <c r="DX131" s="56"/>
      <c r="DY131" s="56"/>
      <c r="DZ131" s="56"/>
      <c r="EA131" s="56"/>
      <c r="EB131" s="56"/>
      <c r="EC131" s="56"/>
      <c r="ED131" s="56"/>
      <c r="EE131" s="56"/>
      <c r="EF131" s="56"/>
      <c r="EG131" s="56"/>
      <c r="EH131" s="56"/>
      <c r="EI131" s="56"/>
      <c r="EJ131" s="56"/>
      <c r="EK131" s="56"/>
      <c r="EL131" s="56"/>
      <c r="EM131" s="56"/>
      <c r="EN131" s="56"/>
      <c r="EO131" s="56"/>
      <c r="EP131" s="56"/>
      <c r="EQ131" s="56"/>
      <c r="ER131" s="56"/>
      <c r="ES131" s="56"/>
      <c r="ET131" s="56"/>
      <c r="EU131" s="56"/>
      <c r="EV131" s="56"/>
      <c r="EW131" s="56"/>
      <c r="EX131" s="56"/>
      <c r="EY131" s="56"/>
      <c r="EZ131" s="56"/>
      <c r="FA131" s="56"/>
      <c r="FB131" s="56"/>
      <c r="FC131" s="56"/>
      <c r="FD131" s="56"/>
      <c r="FE131" s="56"/>
      <c r="FF131" s="56"/>
      <c r="FG131" s="56"/>
      <c r="FH131" s="56"/>
      <c r="FI131" s="56"/>
      <c r="FJ131" s="56"/>
      <c r="FK131" s="56"/>
      <c r="FL131" s="56"/>
      <c r="FM131" s="56"/>
      <c r="FN131" s="56"/>
      <c r="FO131" s="56"/>
      <c r="FP131" s="56"/>
      <c r="FQ131" s="56"/>
      <c r="FR131" s="56"/>
      <c r="FS131" s="56"/>
      <c r="FT131" s="56"/>
      <c r="FU131" s="56"/>
      <c r="FV131" s="56"/>
      <c r="FW131" s="56"/>
      <c r="FX131" s="56"/>
      <c r="FY131" s="56"/>
      <c r="FZ131" s="56"/>
      <c r="GA131" s="56"/>
      <c r="GB131" s="56"/>
      <c r="GC131" s="56"/>
      <c r="GD131" s="56"/>
      <c r="GE131" s="56"/>
      <c r="GF131" s="56"/>
      <c r="GG131" s="56"/>
      <c r="GH131" s="56"/>
      <c r="GI131" s="56"/>
      <c r="GJ131" s="56"/>
      <c r="GK131" s="56"/>
      <c r="GL131" s="56"/>
      <c r="GM131" s="56"/>
      <c r="GN131" s="56"/>
      <c r="GO131" s="56"/>
      <c r="GP131" s="56"/>
      <c r="GQ131" s="56"/>
      <c r="GR131" s="56"/>
      <c r="GS131" s="56"/>
      <c r="GT131" s="56"/>
      <c r="GU131" s="56"/>
      <c r="GV131" s="56"/>
      <c r="GW131" s="56"/>
    </row>
    <row r="132" spans="7:205" ht="20.100000000000001" customHeight="1">
      <c r="G132" s="54"/>
      <c r="H132" s="54"/>
      <c r="I132" s="54"/>
      <c r="J132" s="54"/>
      <c r="K132" s="54"/>
      <c r="L132" s="54"/>
      <c r="M132" s="54"/>
      <c r="N132" s="54"/>
      <c r="O132" s="54"/>
      <c r="P132" s="54"/>
      <c r="Q132" s="54"/>
      <c r="R132" s="54"/>
      <c r="S132" s="54"/>
      <c r="T132" s="54"/>
      <c r="U132" s="54"/>
      <c r="V132" s="54"/>
      <c r="W132" s="54"/>
      <c r="X132" s="54"/>
      <c r="Y132" s="54"/>
      <c r="Z132" s="54"/>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6"/>
      <c r="BW132" s="56"/>
      <c r="BX132" s="56"/>
      <c r="BY132" s="56"/>
      <c r="BZ132" s="56"/>
      <c r="CA132" s="56"/>
      <c r="CB132" s="56"/>
      <c r="CC132" s="56"/>
      <c r="CD132" s="56"/>
      <c r="CE132" s="56"/>
      <c r="CF132" s="56"/>
      <c r="CG132" s="56"/>
      <c r="CH132" s="56"/>
      <c r="CI132" s="56"/>
      <c r="CJ132" s="56"/>
      <c r="CK132" s="56"/>
      <c r="CL132" s="56"/>
      <c r="CM132" s="56"/>
      <c r="CN132" s="56"/>
      <c r="CO132" s="56"/>
      <c r="CP132" s="56"/>
      <c r="CQ132" s="56"/>
      <c r="CR132" s="56"/>
      <c r="CS132" s="56"/>
      <c r="CT132" s="56"/>
      <c r="CU132" s="56"/>
      <c r="CV132" s="56"/>
      <c r="CW132" s="56"/>
      <c r="CX132" s="56"/>
      <c r="CY132" s="56"/>
      <c r="CZ132" s="56"/>
      <c r="DA132" s="56"/>
      <c r="DB132" s="56"/>
      <c r="DC132" s="56"/>
      <c r="DD132" s="56"/>
      <c r="DE132" s="56"/>
      <c r="DF132" s="56"/>
      <c r="DG132" s="56"/>
      <c r="DH132" s="56"/>
      <c r="DI132" s="56"/>
      <c r="DJ132" s="56"/>
      <c r="DK132" s="56"/>
      <c r="DL132" s="56"/>
      <c r="DM132" s="56"/>
      <c r="DN132" s="56"/>
      <c r="DO132" s="56"/>
      <c r="DP132" s="56"/>
      <c r="DQ132" s="56"/>
      <c r="DR132" s="56"/>
      <c r="DS132" s="56"/>
      <c r="DT132" s="56"/>
      <c r="DU132" s="56"/>
      <c r="DV132" s="56"/>
      <c r="DW132" s="56"/>
      <c r="DX132" s="56"/>
      <c r="DY132" s="56"/>
      <c r="DZ132" s="56"/>
      <c r="EA132" s="56"/>
      <c r="EB132" s="56"/>
      <c r="EC132" s="56"/>
      <c r="ED132" s="56"/>
      <c r="EE132" s="56"/>
      <c r="EF132" s="56"/>
      <c r="EG132" s="56"/>
      <c r="EH132" s="56"/>
      <c r="EI132" s="56"/>
      <c r="EJ132" s="56"/>
      <c r="EK132" s="56"/>
      <c r="EL132" s="56"/>
      <c r="EM132" s="56"/>
      <c r="EN132" s="56"/>
      <c r="EO132" s="56"/>
      <c r="EP132" s="56"/>
      <c r="EQ132" s="56"/>
      <c r="ER132" s="56"/>
      <c r="ES132" s="56"/>
      <c r="ET132" s="56"/>
      <c r="EU132" s="56"/>
      <c r="EV132" s="56"/>
      <c r="EW132" s="56"/>
      <c r="EX132" s="56"/>
      <c r="EY132" s="56"/>
      <c r="EZ132" s="56"/>
      <c r="FA132" s="56"/>
      <c r="FB132" s="56"/>
      <c r="FC132" s="56"/>
      <c r="FD132" s="56"/>
      <c r="FE132" s="56"/>
      <c r="FF132" s="56"/>
      <c r="FG132" s="56"/>
      <c r="FH132" s="56"/>
      <c r="FI132" s="56"/>
      <c r="FJ132" s="56"/>
      <c r="FK132" s="56"/>
      <c r="FL132" s="56"/>
      <c r="FM132" s="56"/>
      <c r="FN132" s="56"/>
      <c r="FO132" s="56"/>
      <c r="FP132" s="56"/>
      <c r="FQ132" s="56"/>
      <c r="FR132" s="56"/>
      <c r="FS132" s="56"/>
      <c r="FT132" s="56"/>
      <c r="FU132" s="56"/>
      <c r="FV132" s="56"/>
      <c r="FW132" s="56"/>
      <c r="FX132" s="56"/>
      <c r="FY132" s="56"/>
      <c r="FZ132" s="56"/>
      <c r="GA132" s="56"/>
      <c r="GB132" s="56"/>
      <c r="GC132" s="56"/>
      <c r="GD132" s="56"/>
      <c r="GE132" s="56"/>
      <c r="GF132" s="56"/>
      <c r="GG132" s="56"/>
      <c r="GH132" s="56"/>
      <c r="GI132" s="56"/>
      <c r="GJ132" s="56"/>
      <c r="GK132" s="56"/>
      <c r="GL132" s="56"/>
      <c r="GM132" s="56"/>
      <c r="GN132" s="56"/>
      <c r="GO132" s="56"/>
      <c r="GP132" s="56"/>
      <c r="GQ132" s="56"/>
      <c r="GR132" s="56"/>
      <c r="GS132" s="56"/>
      <c r="GT132" s="56"/>
      <c r="GU132" s="56"/>
      <c r="GV132" s="56"/>
      <c r="GW132" s="56"/>
    </row>
    <row r="133" spans="7:205" ht="20.100000000000001" customHeight="1">
      <c r="G133" s="54"/>
      <c r="H133" s="54"/>
      <c r="I133" s="54"/>
      <c r="J133" s="54"/>
      <c r="K133" s="54"/>
      <c r="L133" s="54"/>
      <c r="M133" s="54"/>
      <c r="N133" s="54"/>
      <c r="O133" s="54"/>
      <c r="P133" s="54"/>
      <c r="Q133" s="54"/>
      <c r="R133" s="54"/>
      <c r="S133" s="54"/>
      <c r="T133" s="54"/>
      <c r="U133" s="54"/>
      <c r="V133" s="54"/>
      <c r="W133" s="54"/>
      <c r="X133" s="54"/>
      <c r="Y133" s="54"/>
      <c r="Z133" s="54"/>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c r="CF133" s="56"/>
      <c r="CG133" s="56"/>
      <c r="CH133" s="56"/>
      <c r="CI133" s="56"/>
      <c r="CJ133" s="56"/>
      <c r="CK133" s="56"/>
      <c r="CL133" s="56"/>
      <c r="CM133" s="56"/>
      <c r="CN133" s="56"/>
      <c r="CO133" s="56"/>
      <c r="CP133" s="56"/>
      <c r="CQ133" s="56"/>
      <c r="CR133" s="56"/>
      <c r="CS133" s="56"/>
      <c r="CT133" s="56"/>
      <c r="CU133" s="56"/>
      <c r="CV133" s="56"/>
      <c r="CW133" s="56"/>
      <c r="CX133" s="56"/>
      <c r="CY133" s="56"/>
      <c r="CZ133" s="56"/>
      <c r="DA133" s="56"/>
      <c r="DB133" s="56"/>
      <c r="DC133" s="56"/>
      <c r="DD133" s="56"/>
      <c r="DE133" s="56"/>
      <c r="DF133" s="56"/>
      <c r="DG133" s="56"/>
      <c r="DH133" s="56"/>
      <c r="DI133" s="56"/>
      <c r="DJ133" s="56"/>
      <c r="DK133" s="56"/>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c r="GC133" s="56"/>
      <c r="GD133" s="56"/>
      <c r="GE133" s="56"/>
      <c r="GF133" s="56"/>
      <c r="GG133" s="56"/>
      <c r="GH133" s="56"/>
      <c r="GI133" s="56"/>
      <c r="GJ133" s="56"/>
      <c r="GK133" s="56"/>
      <c r="GL133" s="56"/>
      <c r="GM133" s="56"/>
      <c r="GN133" s="56"/>
      <c r="GO133" s="56"/>
      <c r="GP133" s="56"/>
      <c r="GQ133" s="56"/>
      <c r="GR133" s="56"/>
      <c r="GS133" s="56"/>
      <c r="GT133" s="56"/>
      <c r="GU133" s="56"/>
      <c r="GV133" s="56"/>
      <c r="GW133" s="56"/>
    </row>
    <row r="134" spans="7:205" ht="20.100000000000001" customHeight="1">
      <c r="G134" s="54"/>
      <c r="H134" s="54"/>
      <c r="I134" s="54"/>
      <c r="J134" s="54"/>
      <c r="K134" s="54"/>
      <c r="L134" s="54"/>
      <c r="M134" s="54"/>
      <c r="N134" s="54"/>
      <c r="O134" s="54"/>
      <c r="P134" s="54"/>
      <c r="Q134" s="54"/>
      <c r="R134" s="54"/>
      <c r="S134" s="54"/>
      <c r="T134" s="54"/>
      <c r="U134" s="54"/>
      <c r="V134" s="54"/>
      <c r="W134" s="54"/>
      <c r="X134" s="54"/>
      <c r="Y134" s="54"/>
      <c r="Z134" s="54"/>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c r="CF134" s="56"/>
      <c r="CG134" s="56"/>
      <c r="CH134" s="56"/>
      <c r="CI134" s="56"/>
      <c r="CJ134" s="56"/>
      <c r="CK134" s="56"/>
      <c r="CL134" s="56"/>
      <c r="CM134" s="56"/>
      <c r="CN134" s="56"/>
      <c r="CO134" s="56"/>
      <c r="CP134" s="56"/>
      <c r="CQ134" s="56"/>
      <c r="CR134" s="56"/>
      <c r="CS134" s="56"/>
      <c r="CT134" s="56"/>
      <c r="CU134" s="56"/>
      <c r="CV134" s="56"/>
      <c r="CW134" s="56"/>
      <c r="CX134" s="56"/>
      <c r="CY134" s="56"/>
      <c r="CZ134" s="56"/>
      <c r="DA134" s="56"/>
      <c r="DB134" s="56"/>
      <c r="DC134" s="56"/>
      <c r="DD134" s="56"/>
      <c r="DE134" s="56"/>
      <c r="DF134" s="56"/>
      <c r="DG134" s="56"/>
      <c r="DH134" s="56"/>
      <c r="DI134" s="56"/>
      <c r="DJ134" s="56"/>
      <c r="DK134" s="56"/>
      <c r="DL134" s="56"/>
      <c r="DM134" s="56"/>
      <c r="DN134" s="56"/>
      <c r="DO134" s="56"/>
      <c r="DP134" s="56"/>
      <c r="DQ134" s="56"/>
      <c r="DR134" s="56"/>
      <c r="DS134" s="56"/>
      <c r="DT134" s="56"/>
      <c r="DU134" s="56"/>
      <c r="DV134" s="56"/>
      <c r="DW134" s="56"/>
      <c r="DX134" s="56"/>
      <c r="DY134" s="56"/>
      <c r="DZ134" s="56"/>
      <c r="EA134" s="56"/>
      <c r="EB134" s="56"/>
      <c r="EC134" s="56"/>
      <c r="ED134" s="56"/>
      <c r="EE134" s="56"/>
      <c r="EF134" s="56"/>
      <c r="EG134" s="56"/>
      <c r="EH134" s="56"/>
      <c r="EI134" s="56"/>
      <c r="EJ134" s="56"/>
      <c r="EK134" s="56"/>
      <c r="EL134" s="56"/>
      <c r="EM134" s="56"/>
      <c r="EN134" s="56"/>
      <c r="EO134" s="56"/>
      <c r="EP134" s="56"/>
      <c r="EQ134" s="56"/>
      <c r="ER134" s="56"/>
      <c r="ES134" s="56"/>
      <c r="ET134" s="56"/>
      <c r="EU134" s="56"/>
      <c r="EV134" s="56"/>
      <c r="EW134" s="56"/>
      <c r="EX134" s="56"/>
      <c r="EY134" s="56"/>
      <c r="EZ134" s="56"/>
      <c r="FA134" s="56"/>
      <c r="FB134" s="56"/>
      <c r="FC134" s="56"/>
      <c r="FD134" s="56"/>
      <c r="FE134" s="56"/>
      <c r="FF134" s="56"/>
      <c r="FG134" s="56"/>
      <c r="FH134" s="56"/>
      <c r="FI134" s="56"/>
      <c r="FJ134" s="56"/>
      <c r="FK134" s="56"/>
      <c r="FL134" s="56"/>
      <c r="FM134" s="56"/>
      <c r="FN134" s="56"/>
      <c r="FO134" s="56"/>
      <c r="FP134" s="56"/>
      <c r="FQ134" s="56"/>
      <c r="FR134" s="56"/>
      <c r="FS134" s="56"/>
      <c r="FT134" s="56"/>
      <c r="FU134" s="56"/>
      <c r="FV134" s="56"/>
      <c r="FW134" s="56"/>
      <c r="FX134" s="56"/>
      <c r="FY134" s="56"/>
      <c r="FZ134" s="56"/>
      <c r="GA134" s="56"/>
      <c r="GB134" s="56"/>
      <c r="GC134" s="56"/>
      <c r="GD134" s="56"/>
      <c r="GE134" s="56"/>
      <c r="GF134" s="56"/>
      <c r="GG134" s="56"/>
      <c r="GH134" s="56"/>
      <c r="GI134" s="56"/>
      <c r="GJ134" s="56"/>
      <c r="GK134" s="56"/>
      <c r="GL134" s="56"/>
      <c r="GM134" s="56"/>
      <c r="GN134" s="56"/>
      <c r="GO134" s="56"/>
      <c r="GP134" s="56"/>
      <c r="GQ134" s="56"/>
      <c r="GR134" s="56"/>
      <c r="GS134" s="56"/>
      <c r="GT134" s="56"/>
      <c r="GU134" s="56"/>
      <c r="GV134" s="56"/>
      <c r="GW134" s="56"/>
    </row>
    <row r="135" spans="7:205" ht="20.100000000000001" customHeight="1">
      <c r="G135" s="54"/>
      <c r="H135" s="54"/>
      <c r="I135" s="54"/>
      <c r="J135" s="54"/>
      <c r="K135" s="54"/>
      <c r="L135" s="54"/>
      <c r="M135" s="54"/>
      <c r="N135" s="54"/>
      <c r="O135" s="54"/>
      <c r="P135" s="54"/>
      <c r="Q135" s="54"/>
      <c r="R135" s="54"/>
      <c r="S135" s="54"/>
      <c r="T135" s="54"/>
      <c r="U135" s="54"/>
      <c r="V135" s="54"/>
      <c r="W135" s="54"/>
      <c r="X135" s="54"/>
      <c r="Y135" s="54"/>
      <c r="Z135" s="54"/>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c r="CF135" s="56"/>
      <c r="CG135" s="56"/>
      <c r="CH135" s="56"/>
      <c r="CI135" s="56"/>
      <c r="CJ135" s="56"/>
      <c r="CK135" s="56"/>
      <c r="CL135" s="56"/>
      <c r="CM135" s="56"/>
      <c r="CN135" s="56"/>
      <c r="CO135" s="56"/>
      <c r="CP135" s="56"/>
      <c r="CQ135" s="56"/>
      <c r="CR135" s="56"/>
      <c r="CS135" s="56"/>
      <c r="CT135" s="56"/>
      <c r="CU135" s="56"/>
      <c r="CV135" s="56"/>
      <c r="CW135" s="56"/>
      <c r="CX135" s="56"/>
      <c r="CY135" s="56"/>
      <c r="CZ135" s="56"/>
      <c r="DA135" s="56"/>
      <c r="DB135" s="56"/>
      <c r="DC135" s="56"/>
      <c r="DD135" s="56"/>
      <c r="DE135" s="56"/>
      <c r="DF135" s="56"/>
      <c r="DG135" s="56"/>
      <c r="DH135" s="56"/>
      <c r="DI135" s="56"/>
      <c r="DJ135" s="56"/>
      <c r="DK135" s="56"/>
      <c r="DL135" s="56"/>
      <c r="DM135" s="56"/>
      <c r="DN135" s="56"/>
      <c r="DO135" s="56"/>
      <c r="DP135" s="56"/>
      <c r="DQ135" s="56"/>
      <c r="DR135" s="56"/>
      <c r="DS135" s="56"/>
      <c r="DT135" s="56"/>
      <c r="DU135" s="56"/>
      <c r="DV135" s="56"/>
      <c r="DW135" s="56"/>
      <c r="DX135" s="56"/>
      <c r="DY135" s="56"/>
      <c r="DZ135" s="56"/>
      <c r="EA135" s="56"/>
      <c r="EB135" s="56"/>
      <c r="EC135" s="56"/>
      <c r="ED135" s="56"/>
      <c r="EE135" s="56"/>
      <c r="EF135" s="56"/>
      <c r="EG135" s="56"/>
      <c r="EH135" s="56"/>
      <c r="EI135" s="56"/>
      <c r="EJ135" s="56"/>
      <c r="EK135" s="56"/>
      <c r="EL135" s="56"/>
      <c r="EM135" s="56"/>
      <c r="EN135" s="56"/>
      <c r="EO135" s="56"/>
      <c r="EP135" s="56"/>
      <c r="EQ135" s="56"/>
      <c r="ER135" s="56"/>
      <c r="ES135" s="56"/>
      <c r="ET135" s="56"/>
      <c r="EU135" s="56"/>
      <c r="EV135" s="56"/>
      <c r="EW135" s="56"/>
      <c r="EX135" s="56"/>
      <c r="EY135" s="56"/>
      <c r="EZ135" s="56"/>
      <c r="FA135" s="56"/>
      <c r="FB135" s="56"/>
      <c r="FC135" s="56"/>
      <c r="FD135" s="56"/>
      <c r="FE135" s="56"/>
      <c r="FF135" s="56"/>
      <c r="FG135" s="56"/>
      <c r="FH135" s="56"/>
      <c r="FI135" s="56"/>
      <c r="FJ135" s="56"/>
      <c r="FK135" s="56"/>
      <c r="FL135" s="56"/>
      <c r="FM135" s="56"/>
      <c r="FN135" s="56"/>
      <c r="FO135" s="56"/>
      <c r="FP135" s="56"/>
      <c r="FQ135" s="56"/>
      <c r="FR135" s="56"/>
      <c r="FS135" s="56"/>
      <c r="FT135" s="56"/>
      <c r="FU135" s="56"/>
      <c r="FV135" s="56"/>
      <c r="FW135" s="56"/>
      <c r="FX135" s="56"/>
      <c r="FY135" s="56"/>
      <c r="FZ135" s="56"/>
      <c r="GA135" s="56"/>
      <c r="GB135" s="56"/>
      <c r="GC135" s="56"/>
      <c r="GD135" s="56"/>
      <c r="GE135" s="56"/>
      <c r="GF135" s="56"/>
      <c r="GG135" s="56"/>
      <c r="GH135" s="56"/>
      <c r="GI135" s="56"/>
      <c r="GJ135" s="56"/>
      <c r="GK135" s="56"/>
      <c r="GL135" s="56"/>
      <c r="GM135" s="56"/>
      <c r="GN135" s="56"/>
      <c r="GO135" s="56"/>
      <c r="GP135" s="56"/>
      <c r="GQ135" s="56"/>
      <c r="GR135" s="56"/>
      <c r="GS135" s="56"/>
      <c r="GT135" s="56"/>
      <c r="GU135" s="56"/>
      <c r="GV135" s="56"/>
      <c r="GW135" s="56"/>
    </row>
    <row r="136" spans="7:205" ht="20.100000000000001" customHeight="1">
      <c r="G136" s="54"/>
      <c r="H136" s="54"/>
      <c r="I136" s="54"/>
      <c r="J136" s="54"/>
      <c r="K136" s="54"/>
      <c r="L136" s="54"/>
      <c r="M136" s="54"/>
      <c r="N136" s="54"/>
      <c r="O136" s="54"/>
      <c r="P136" s="54"/>
      <c r="Q136" s="54"/>
      <c r="R136" s="54"/>
      <c r="S136" s="54"/>
      <c r="T136" s="54"/>
      <c r="U136" s="54"/>
      <c r="V136" s="54"/>
      <c r="W136" s="54"/>
      <c r="X136" s="54"/>
      <c r="Y136" s="54"/>
      <c r="Z136" s="54"/>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c r="CB136" s="56"/>
      <c r="CC136" s="56"/>
      <c r="CD136" s="56"/>
      <c r="CE136" s="56"/>
      <c r="CF136" s="56"/>
      <c r="CG136" s="56"/>
      <c r="CH136" s="56"/>
      <c r="CI136" s="56"/>
      <c r="CJ136" s="56"/>
      <c r="CK136" s="56"/>
      <c r="CL136" s="56"/>
      <c r="CM136" s="56"/>
      <c r="CN136" s="56"/>
      <c r="CO136" s="56"/>
      <c r="CP136" s="56"/>
      <c r="CQ136" s="56"/>
      <c r="CR136" s="56"/>
      <c r="CS136" s="56"/>
      <c r="CT136" s="56"/>
      <c r="CU136" s="56"/>
      <c r="CV136" s="56"/>
      <c r="CW136" s="56"/>
      <c r="CX136" s="56"/>
      <c r="CY136" s="56"/>
      <c r="CZ136" s="56"/>
      <c r="DA136" s="56"/>
      <c r="DB136" s="56"/>
      <c r="DC136" s="56"/>
      <c r="DD136" s="56"/>
      <c r="DE136" s="56"/>
      <c r="DF136" s="56"/>
      <c r="DG136" s="56"/>
      <c r="DH136" s="56"/>
      <c r="DI136" s="56"/>
      <c r="DJ136" s="56"/>
      <c r="DK136" s="56"/>
      <c r="DL136" s="56"/>
      <c r="DM136" s="56"/>
      <c r="DN136" s="56"/>
      <c r="DO136" s="56"/>
      <c r="DP136" s="56"/>
      <c r="DQ136" s="56"/>
      <c r="DR136" s="56"/>
      <c r="DS136" s="56"/>
      <c r="DT136" s="56"/>
      <c r="DU136" s="56"/>
      <c r="DV136" s="56"/>
      <c r="DW136" s="56"/>
      <c r="DX136" s="56"/>
      <c r="DY136" s="56"/>
      <c r="DZ136" s="56"/>
      <c r="EA136" s="56"/>
      <c r="EB136" s="56"/>
      <c r="EC136" s="56"/>
      <c r="ED136" s="56"/>
      <c r="EE136" s="56"/>
      <c r="EF136" s="56"/>
      <c r="EG136" s="56"/>
      <c r="EH136" s="56"/>
      <c r="EI136" s="56"/>
      <c r="EJ136" s="56"/>
      <c r="EK136" s="56"/>
      <c r="EL136" s="56"/>
      <c r="EM136" s="56"/>
      <c r="EN136" s="56"/>
      <c r="EO136" s="56"/>
      <c r="EP136" s="56"/>
      <c r="EQ136" s="56"/>
      <c r="ER136" s="56"/>
      <c r="ES136" s="56"/>
      <c r="ET136" s="56"/>
      <c r="EU136" s="56"/>
      <c r="EV136" s="56"/>
      <c r="EW136" s="56"/>
      <c r="EX136" s="56"/>
      <c r="EY136" s="56"/>
      <c r="EZ136" s="56"/>
      <c r="FA136" s="56"/>
      <c r="FB136" s="56"/>
      <c r="FC136" s="56"/>
      <c r="FD136" s="56"/>
      <c r="FE136" s="56"/>
      <c r="FF136" s="56"/>
      <c r="FG136" s="56"/>
      <c r="FH136" s="56"/>
      <c r="FI136" s="56"/>
      <c r="FJ136" s="56"/>
      <c r="FK136" s="56"/>
      <c r="FL136" s="56"/>
      <c r="FM136" s="56"/>
      <c r="FN136" s="56"/>
      <c r="FO136" s="56"/>
      <c r="FP136" s="56"/>
      <c r="FQ136" s="56"/>
      <c r="FR136" s="56"/>
      <c r="FS136" s="56"/>
      <c r="FT136" s="56"/>
      <c r="FU136" s="56"/>
      <c r="FV136" s="56"/>
      <c r="FW136" s="56"/>
      <c r="FX136" s="56"/>
      <c r="FY136" s="56"/>
      <c r="FZ136" s="56"/>
      <c r="GA136" s="56"/>
      <c r="GB136" s="56"/>
      <c r="GC136" s="56"/>
      <c r="GD136" s="56"/>
      <c r="GE136" s="56"/>
      <c r="GF136" s="56"/>
      <c r="GG136" s="56"/>
      <c r="GH136" s="56"/>
      <c r="GI136" s="56"/>
      <c r="GJ136" s="56"/>
      <c r="GK136" s="56"/>
      <c r="GL136" s="56"/>
      <c r="GM136" s="56"/>
      <c r="GN136" s="56"/>
      <c r="GO136" s="56"/>
      <c r="GP136" s="56"/>
      <c r="GQ136" s="56"/>
      <c r="GR136" s="56"/>
      <c r="GS136" s="56"/>
      <c r="GT136" s="56"/>
      <c r="GU136" s="56"/>
      <c r="GV136" s="56"/>
      <c r="GW136" s="56"/>
    </row>
    <row r="137" spans="7:205" ht="20.100000000000001" customHeight="1">
      <c r="G137" s="54"/>
      <c r="H137" s="54"/>
      <c r="I137" s="54"/>
      <c r="J137" s="54"/>
      <c r="K137" s="54"/>
      <c r="L137" s="54"/>
      <c r="M137" s="54"/>
      <c r="N137" s="54"/>
      <c r="O137" s="54"/>
      <c r="P137" s="54"/>
      <c r="Q137" s="54"/>
      <c r="R137" s="54"/>
      <c r="S137" s="54"/>
      <c r="T137" s="54"/>
      <c r="U137" s="54"/>
      <c r="V137" s="54"/>
      <c r="W137" s="54"/>
      <c r="X137" s="54"/>
      <c r="Y137" s="54"/>
      <c r="Z137" s="54"/>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c r="BG137" s="56"/>
      <c r="BH137" s="56"/>
      <c r="BI137" s="56"/>
      <c r="BJ137" s="56"/>
      <c r="BK137" s="56"/>
      <c r="BL137" s="56"/>
      <c r="BM137" s="56"/>
      <c r="BN137" s="56"/>
      <c r="BO137" s="56"/>
      <c r="BP137" s="56"/>
      <c r="BQ137" s="56"/>
      <c r="BR137" s="56"/>
      <c r="BS137" s="56"/>
      <c r="BT137" s="56"/>
      <c r="BU137" s="56"/>
      <c r="BV137" s="56"/>
      <c r="BW137" s="56"/>
      <c r="BX137" s="56"/>
      <c r="BY137" s="56"/>
      <c r="BZ137" s="56"/>
      <c r="CA137" s="56"/>
      <c r="CB137" s="56"/>
      <c r="CC137" s="56"/>
      <c r="CD137" s="56"/>
      <c r="CE137" s="56"/>
      <c r="CF137" s="56"/>
      <c r="CG137" s="56"/>
      <c r="CH137" s="56"/>
      <c r="CI137" s="56"/>
      <c r="CJ137" s="56"/>
      <c r="CK137" s="56"/>
      <c r="CL137" s="56"/>
      <c r="CM137" s="56"/>
      <c r="CN137" s="56"/>
      <c r="CO137" s="56"/>
      <c r="CP137" s="56"/>
      <c r="CQ137" s="56"/>
      <c r="CR137" s="56"/>
      <c r="CS137" s="56"/>
      <c r="CT137" s="56"/>
      <c r="CU137" s="56"/>
      <c r="CV137" s="56"/>
      <c r="CW137" s="56"/>
      <c r="CX137" s="56"/>
      <c r="CY137" s="56"/>
      <c r="CZ137" s="56"/>
      <c r="DA137" s="56"/>
      <c r="DB137" s="56"/>
      <c r="DC137" s="56"/>
      <c r="DD137" s="56"/>
      <c r="DE137" s="56"/>
      <c r="DF137" s="56"/>
      <c r="DG137" s="56"/>
      <c r="DH137" s="56"/>
      <c r="DI137" s="56"/>
      <c r="DJ137" s="56"/>
      <c r="DK137" s="56"/>
      <c r="DL137" s="56"/>
      <c r="DM137" s="56"/>
      <c r="DN137" s="56"/>
      <c r="DO137" s="56"/>
      <c r="DP137" s="56"/>
      <c r="DQ137" s="56"/>
      <c r="DR137" s="56"/>
      <c r="DS137" s="56"/>
      <c r="DT137" s="56"/>
      <c r="DU137" s="56"/>
      <c r="DV137" s="56"/>
      <c r="DW137" s="56"/>
      <c r="DX137" s="56"/>
      <c r="DY137" s="56"/>
      <c r="DZ137" s="56"/>
      <c r="EA137" s="56"/>
      <c r="EB137" s="56"/>
      <c r="EC137" s="56"/>
      <c r="ED137" s="56"/>
      <c r="EE137" s="56"/>
      <c r="EF137" s="56"/>
      <c r="EG137" s="56"/>
      <c r="EH137" s="56"/>
      <c r="EI137" s="56"/>
      <c r="EJ137" s="56"/>
      <c r="EK137" s="56"/>
      <c r="EL137" s="56"/>
      <c r="EM137" s="56"/>
      <c r="EN137" s="56"/>
      <c r="EO137" s="56"/>
      <c r="EP137" s="56"/>
      <c r="EQ137" s="56"/>
      <c r="ER137" s="56"/>
      <c r="ES137" s="56"/>
      <c r="ET137" s="56"/>
      <c r="EU137" s="56"/>
      <c r="EV137" s="56"/>
      <c r="EW137" s="56"/>
      <c r="EX137" s="56"/>
      <c r="EY137" s="56"/>
      <c r="EZ137" s="56"/>
      <c r="FA137" s="56"/>
      <c r="FB137" s="56"/>
      <c r="FC137" s="56"/>
      <c r="FD137" s="56"/>
      <c r="FE137" s="56"/>
      <c r="FF137" s="56"/>
      <c r="FG137" s="56"/>
      <c r="FH137" s="56"/>
      <c r="FI137" s="56"/>
      <c r="FJ137" s="56"/>
      <c r="FK137" s="56"/>
      <c r="FL137" s="56"/>
      <c r="FM137" s="56"/>
      <c r="FN137" s="56"/>
      <c r="FO137" s="56"/>
      <c r="FP137" s="56"/>
      <c r="FQ137" s="56"/>
      <c r="FR137" s="56"/>
      <c r="FS137" s="56"/>
      <c r="FT137" s="56"/>
      <c r="FU137" s="56"/>
      <c r="FV137" s="56"/>
      <c r="FW137" s="56"/>
      <c r="FX137" s="56"/>
      <c r="FY137" s="56"/>
      <c r="FZ137" s="56"/>
      <c r="GA137" s="56"/>
      <c r="GB137" s="56"/>
      <c r="GC137" s="56"/>
      <c r="GD137" s="56"/>
      <c r="GE137" s="56"/>
      <c r="GF137" s="56"/>
      <c r="GG137" s="56"/>
      <c r="GH137" s="56"/>
      <c r="GI137" s="56"/>
      <c r="GJ137" s="56"/>
      <c r="GK137" s="56"/>
      <c r="GL137" s="56"/>
      <c r="GM137" s="56"/>
      <c r="GN137" s="56"/>
      <c r="GO137" s="56"/>
      <c r="GP137" s="56"/>
      <c r="GQ137" s="56"/>
      <c r="GR137" s="56"/>
      <c r="GS137" s="56"/>
      <c r="GT137" s="56"/>
      <c r="GU137" s="56"/>
      <c r="GV137" s="56"/>
      <c r="GW137" s="56"/>
    </row>
    <row r="138" spans="7:205" ht="20.100000000000001" customHeight="1">
      <c r="G138" s="54"/>
      <c r="H138" s="54"/>
      <c r="I138" s="54"/>
      <c r="J138" s="54"/>
      <c r="K138" s="54"/>
      <c r="L138" s="54"/>
      <c r="M138" s="54"/>
      <c r="N138" s="54"/>
      <c r="O138" s="54"/>
      <c r="P138" s="54"/>
      <c r="Q138" s="54"/>
      <c r="R138" s="54"/>
      <c r="S138" s="54"/>
      <c r="T138" s="54"/>
      <c r="U138" s="54"/>
      <c r="V138" s="54"/>
      <c r="W138" s="54"/>
      <c r="X138" s="54"/>
      <c r="Y138" s="54"/>
      <c r="Z138" s="54"/>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c r="CJ138" s="56"/>
      <c r="CK138" s="56"/>
      <c r="CL138" s="56"/>
      <c r="CM138" s="56"/>
      <c r="CN138" s="56"/>
      <c r="CO138" s="56"/>
      <c r="CP138" s="56"/>
      <c r="CQ138" s="56"/>
      <c r="CR138" s="56"/>
      <c r="CS138" s="56"/>
      <c r="CT138" s="56"/>
      <c r="CU138" s="56"/>
      <c r="CV138" s="56"/>
      <c r="CW138" s="56"/>
      <c r="CX138" s="56"/>
      <c r="CY138" s="56"/>
      <c r="CZ138" s="56"/>
      <c r="DA138" s="56"/>
      <c r="DB138" s="56"/>
      <c r="DC138" s="56"/>
      <c r="DD138" s="56"/>
      <c r="DE138" s="56"/>
      <c r="DF138" s="56"/>
      <c r="DG138" s="56"/>
      <c r="DH138" s="56"/>
      <c r="DI138" s="56"/>
      <c r="DJ138" s="56"/>
      <c r="DK138" s="56"/>
      <c r="DL138" s="56"/>
      <c r="DM138" s="56"/>
      <c r="DN138" s="56"/>
      <c r="DO138" s="56"/>
      <c r="DP138" s="56"/>
      <c r="DQ138" s="56"/>
      <c r="DR138" s="56"/>
      <c r="DS138" s="56"/>
      <c r="DT138" s="56"/>
      <c r="DU138" s="56"/>
      <c r="DV138" s="56"/>
      <c r="DW138" s="56"/>
      <c r="DX138" s="56"/>
      <c r="DY138" s="56"/>
      <c r="DZ138" s="56"/>
      <c r="EA138" s="56"/>
      <c r="EB138" s="56"/>
      <c r="EC138" s="56"/>
      <c r="ED138" s="56"/>
      <c r="EE138" s="56"/>
      <c r="EF138" s="56"/>
      <c r="EG138" s="56"/>
      <c r="EH138" s="56"/>
      <c r="EI138" s="56"/>
      <c r="EJ138" s="56"/>
      <c r="EK138" s="56"/>
      <c r="EL138" s="56"/>
      <c r="EM138" s="56"/>
      <c r="EN138" s="56"/>
      <c r="EO138" s="56"/>
      <c r="EP138" s="56"/>
      <c r="EQ138" s="56"/>
      <c r="ER138" s="56"/>
      <c r="ES138" s="56"/>
      <c r="ET138" s="56"/>
      <c r="EU138" s="56"/>
      <c r="EV138" s="56"/>
      <c r="EW138" s="56"/>
      <c r="EX138" s="56"/>
      <c r="EY138" s="56"/>
      <c r="EZ138" s="56"/>
      <c r="FA138" s="56"/>
      <c r="FB138" s="56"/>
      <c r="FC138" s="56"/>
      <c r="FD138" s="56"/>
      <c r="FE138" s="56"/>
      <c r="FF138" s="56"/>
      <c r="FG138" s="56"/>
      <c r="FH138" s="56"/>
      <c r="FI138" s="56"/>
      <c r="FJ138" s="56"/>
      <c r="FK138" s="56"/>
      <c r="FL138" s="56"/>
      <c r="FM138" s="56"/>
      <c r="FN138" s="56"/>
      <c r="FO138" s="56"/>
      <c r="FP138" s="56"/>
      <c r="FQ138" s="56"/>
      <c r="FR138" s="56"/>
      <c r="FS138" s="56"/>
      <c r="FT138" s="56"/>
      <c r="FU138" s="56"/>
      <c r="FV138" s="56"/>
      <c r="FW138" s="56"/>
      <c r="FX138" s="56"/>
      <c r="FY138" s="56"/>
      <c r="FZ138" s="56"/>
      <c r="GA138" s="56"/>
      <c r="GB138" s="56"/>
      <c r="GC138" s="56"/>
      <c r="GD138" s="56"/>
      <c r="GE138" s="56"/>
      <c r="GF138" s="56"/>
      <c r="GG138" s="56"/>
      <c r="GH138" s="56"/>
      <c r="GI138" s="56"/>
      <c r="GJ138" s="56"/>
      <c r="GK138" s="56"/>
      <c r="GL138" s="56"/>
      <c r="GM138" s="56"/>
      <c r="GN138" s="56"/>
      <c r="GO138" s="56"/>
      <c r="GP138" s="56"/>
      <c r="GQ138" s="56"/>
      <c r="GR138" s="56"/>
      <c r="GS138" s="56"/>
      <c r="GT138" s="56"/>
      <c r="GU138" s="56"/>
      <c r="GV138" s="56"/>
      <c r="GW138" s="56"/>
    </row>
    <row r="139" spans="7:205" ht="20.100000000000001" customHeight="1">
      <c r="G139" s="54"/>
      <c r="H139" s="54"/>
      <c r="I139" s="54"/>
      <c r="J139" s="54"/>
      <c r="K139" s="54"/>
      <c r="L139" s="54"/>
      <c r="M139" s="54"/>
      <c r="N139" s="54"/>
      <c r="O139" s="54"/>
      <c r="P139" s="54"/>
      <c r="Q139" s="54"/>
      <c r="R139" s="54"/>
      <c r="S139" s="54"/>
      <c r="T139" s="54"/>
      <c r="U139" s="54"/>
      <c r="V139" s="54"/>
      <c r="W139" s="54"/>
      <c r="X139" s="54"/>
      <c r="Y139" s="54"/>
      <c r="Z139" s="54"/>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c r="CJ139" s="56"/>
      <c r="CK139" s="56"/>
      <c r="CL139" s="56"/>
      <c r="CM139" s="56"/>
      <c r="CN139" s="56"/>
      <c r="CO139" s="56"/>
      <c r="CP139" s="56"/>
      <c r="CQ139" s="56"/>
      <c r="CR139" s="56"/>
      <c r="CS139" s="56"/>
      <c r="CT139" s="56"/>
      <c r="CU139" s="56"/>
      <c r="CV139" s="56"/>
      <c r="CW139" s="56"/>
      <c r="CX139" s="56"/>
      <c r="CY139" s="56"/>
      <c r="CZ139" s="56"/>
      <c r="DA139" s="56"/>
      <c r="DB139" s="56"/>
      <c r="DC139" s="56"/>
      <c r="DD139" s="56"/>
      <c r="DE139" s="56"/>
      <c r="DF139" s="56"/>
      <c r="DG139" s="56"/>
      <c r="DH139" s="56"/>
      <c r="DI139" s="56"/>
      <c r="DJ139" s="56"/>
      <c r="DK139" s="56"/>
      <c r="DL139" s="56"/>
      <c r="DM139" s="56"/>
      <c r="DN139" s="56"/>
      <c r="DO139" s="56"/>
      <c r="DP139" s="56"/>
      <c r="DQ139" s="56"/>
      <c r="DR139" s="56"/>
      <c r="DS139" s="56"/>
      <c r="DT139" s="56"/>
      <c r="DU139" s="56"/>
      <c r="DV139" s="56"/>
      <c r="DW139" s="56"/>
      <c r="DX139" s="56"/>
      <c r="DY139" s="56"/>
      <c r="DZ139" s="56"/>
      <c r="EA139" s="56"/>
      <c r="EB139" s="56"/>
      <c r="EC139" s="56"/>
      <c r="ED139" s="56"/>
      <c r="EE139" s="56"/>
      <c r="EF139" s="56"/>
      <c r="EG139" s="56"/>
      <c r="EH139" s="56"/>
      <c r="EI139" s="56"/>
      <c r="EJ139" s="56"/>
      <c r="EK139" s="56"/>
      <c r="EL139" s="56"/>
      <c r="EM139" s="56"/>
      <c r="EN139" s="56"/>
      <c r="EO139" s="56"/>
      <c r="EP139" s="56"/>
      <c r="EQ139" s="56"/>
      <c r="ER139" s="56"/>
      <c r="ES139" s="56"/>
      <c r="ET139" s="56"/>
      <c r="EU139" s="56"/>
      <c r="EV139" s="56"/>
      <c r="EW139" s="56"/>
      <c r="EX139" s="56"/>
      <c r="EY139" s="56"/>
      <c r="EZ139" s="56"/>
      <c r="FA139" s="56"/>
      <c r="FB139" s="56"/>
      <c r="FC139" s="56"/>
      <c r="FD139" s="56"/>
      <c r="FE139" s="56"/>
      <c r="FF139" s="56"/>
      <c r="FG139" s="56"/>
      <c r="FH139" s="56"/>
      <c r="FI139" s="56"/>
      <c r="FJ139" s="56"/>
      <c r="FK139" s="56"/>
      <c r="FL139" s="56"/>
      <c r="FM139" s="56"/>
      <c r="FN139" s="56"/>
      <c r="FO139" s="56"/>
      <c r="FP139" s="56"/>
      <c r="FQ139" s="56"/>
      <c r="FR139" s="56"/>
      <c r="FS139" s="56"/>
      <c r="FT139" s="56"/>
      <c r="FU139" s="56"/>
      <c r="FV139" s="56"/>
      <c r="FW139" s="56"/>
      <c r="FX139" s="56"/>
      <c r="FY139" s="56"/>
      <c r="FZ139" s="56"/>
      <c r="GA139" s="56"/>
      <c r="GB139" s="56"/>
      <c r="GC139" s="56"/>
      <c r="GD139" s="56"/>
      <c r="GE139" s="56"/>
      <c r="GF139" s="56"/>
      <c r="GG139" s="56"/>
      <c r="GH139" s="56"/>
      <c r="GI139" s="56"/>
      <c r="GJ139" s="56"/>
      <c r="GK139" s="56"/>
      <c r="GL139" s="56"/>
      <c r="GM139" s="56"/>
      <c r="GN139" s="56"/>
      <c r="GO139" s="56"/>
      <c r="GP139" s="56"/>
      <c r="GQ139" s="56"/>
      <c r="GR139" s="56"/>
      <c r="GS139" s="56"/>
      <c r="GT139" s="56"/>
      <c r="GU139" s="56"/>
      <c r="GV139" s="56"/>
      <c r="GW139" s="56"/>
    </row>
    <row r="140" spans="7:205" ht="20.100000000000001" customHeight="1">
      <c r="G140" s="54"/>
      <c r="H140" s="54"/>
      <c r="I140" s="54"/>
      <c r="J140" s="54"/>
      <c r="K140" s="54"/>
      <c r="L140" s="54"/>
      <c r="M140" s="54"/>
      <c r="N140" s="54"/>
      <c r="O140" s="54"/>
      <c r="P140" s="54"/>
      <c r="Q140" s="54"/>
      <c r="R140" s="54"/>
      <c r="S140" s="54"/>
      <c r="T140" s="54"/>
      <c r="U140" s="54"/>
      <c r="V140" s="54"/>
      <c r="W140" s="54"/>
      <c r="X140" s="54"/>
      <c r="Y140" s="54"/>
      <c r="Z140" s="54"/>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56"/>
      <c r="CM140" s="56"/>
      <c r="CN140" s="56"/>
      <c r="CO140" s="56"/>
      <c r="CP140" s="56"/>
      <c r="CQ140" s="56"/>
      <c r="CR140" s="56"/>
      <c r="CS140" s="56"/>
      <c r="CT140" s="56"/>
      <c r="CU140" s="56"/>
      <c r="CV140" s="56"/>
      <c r="CW140" s="56"/>
      <c r="CX140" s="56"/>
      <c r="CY140" s="56"/>
      <c r="CZ140" s="56"/>
      <c r="DA140" s="56"/>
      <c r="DB140" s="56"/>
      <c r="DC140" s="56"/>
      <c r="DD140" s="56"/>
      <c r="DE140" s="56"/>
      <c r="DF140" s="56"/>
      <c r="DG140" s="56"/>
      <c r="DH140" s="56"/>
      <c r="DI140" s="56"/>
      <c r="DJ140" s="56"/>
      <c r="DK140" s="56"/>
      <c r="DL140" s="56"/>
      <c r="DM140" s="56"/>
      <c r="DN140" s="56"/>
      <c r="DO140" s="56"/>
      <c r="DP140" s="56"/>
      <c r="DQ140" s="56"/>
      <c r="DR140" s="56"/>
      <c r="DS140" s="56"/>
      <c r="DT140" s="56"/>
      <c r="DU140" s="56"/>
      <c r="DV140" s="56"/>
      <c r="DW140" s="56"/>
      <c r="DX140" s="56"/>
      <c r="DY140" s="56"/>
      <c r="DZ140" s="56"/>
      <c r="EA140" s="56"/>
      <c r="EB140" s="56"/>
      <c r="EC140" s="56"/>
      <c r="ED140" s="56"/>
      <c r="EE140" s="56"/>
      <c r="EF140" s="56"/>
      <c r="EG140" s="56"/>
      <c r="EH140" s="56"/>
      <c r="EI140" s="56"/>
      <c r="EJ140" s="56"/>
      <c r="EK140" s="56"/>
      <c r="EL140" s="56"/>
      <c r="EM140" s="56"/>
      <c r="EN140" s="56"/>
      <c r="EO140" s="56"/>
      <c r="EP140" s="56"/>
      <c r="EQ140" s="56"/>
      <c r="ER140" s="56"/>
      <c r="ES140" s="56"/>
      <c r="ET140" s="56"/>
      <c r="EU140" s="56"/>
      <c r="EV140" s="56"/>
      <c r="EW140" s="56"/>
      <c r="EX140" s="56"/>
      <c r="EY140" s="56"/>
      <c r="EZ140" s="56"/>
      <c r="FA140" s="56"/>
      <c r="FB140" s="56"/>
      <c r="FC140" s="56"/>
      <c r="FD140" s="56"/>
      <c r="FE140" s="56"/>
      <c r="FF140" s="56"/>
      <c r="FG140" s="56"/>
      <c r="FH140" s="56"/>
      <c r="FI140" s="56"/>
      <c r="FJ140" s="56"/>
      <c r="FK140" s="56"/>
      <c r="FL140" s="56"/>
      <c r="FM140" s="56"/>
      <c r="FN140" s="56"/>
      <c r="FO140" s="56"/>
      <c r="FP140" s="56"/>
      <c r="FQ140" s="56"/>
      <c r="FR140" s="56"/>
      <c r="FS140" s="56"/>
      <c r="FT140" s="56"/>
      <c r="FU140" s="56"/>
      <c r="FV140" s="56"/>
      <c r="FW140" s="56"/>
      <c r="FX140" s="56"/>
      <c r="FY140" s="56"/>
      <c r="FZ140" s="56"/>
      <c r="GA140" s="56"/>
      <c r="GB140" s="56"/>
      <c r="GC140" s="56"/>
      <c r="GD140" s="56"/>
      <c r="GE140" s="56"/>
      <c r="GF140" s="56"/>
      <c r="GG140" s="56"/>
      <c r="GH140" s="56"/>
      <c r="GI140" s="56"/>
      <c r="GJ140" s="56"/>
      <c r="GK140" s="56"/>
      <c r="GL140" s="56"/>
      <c r="GM140" s="56"/>
      <c r="GN140" s="56"/>
      <c r="GO140" s="56"/>
      <c r="GP140" s="56"/>
      <c r="GQ140" s="56"/>
      <c r="GR140" s="56"/>
      <c r="GS140" s="56"/>
      <c r="GT140" s="56"/>
      <c r="GU140" s="56"/>
      <c r="GV140" s="56"/>
      <c r="GW140" s="56"/>
    </row>
    <row r="141" spans="7:205" ht="20.100000000000001" customHeight="1">
      <c r="G141" s="54"/>
      <c r="H141" s="54"/>
      <c r="I141" s="54"/>
      <c r="J141" s="54"/>
      <c r="K141" s="54"/>
      <c r="L141" s="54"/>
      <c r="M141" s="54"/>
      <c r="N141" s="54"/>
      <c r="O141" s="54"/>
      <c r="P141" s="54"/>
      <c r="Q141" s="54"/>
      <c r="R141" s="54"/>
      <c r="S141" s="54"/>
      <c r="T141" s="54"/>
      <c r="U141" s="54"/>
      <c r="V141" s="54"/>
      <c r="W141" s="54"/>
      <c r="X141" s="54"/>
      <c r="Y141" s="54"/>
      <c r="Z141" s="54"/>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c r="CJ141" s="56"/>
      <c r="CK141" s="56"/>
      <c r="CL141" s="56"/>
      <c r="CM141" s="56"/>
      <c r="CN141" s="56"/>
      <c r="CO141" s="56"/>
      <c r="CP141" s="56"/>
      <c r="CQ141" s="56"/>
      <c r="CR141" s="56"/>
      <c r="CS141" s="56"/>
      <c r="CT141" s="56"/>
      <c r="CU141" s="56"/>
      <c r="CV141" s="56"/>
      <c r="CW141" s="56"/>
      <c r="CX141" s="56"/>
      <c r="CY141" s="56"/>
      <c r="CZ141" s="56"/>
      <c r="DA141" s="56"/>
      <c r="DB141" s="56"/>
      <c r="DC141" s="56"/>
      <c r="DD141" s="56"/>
      <c r="DE141" s="56"/>
      <c r="DF141" s="56"/>
      <c r="DG141" s="56"/>
      <c r="DH141" s="56"/>
      <c r="DI141" s="56"/>
      <c r="DJ141" s="56"/>
      <c r="DK141" s="56"/>
      <c r="DL141" s="56"/>
      <c r="DM141" s="56"/>
      <c r="DN141" s="56"/>
      <c r="DO141" s="56"/>
      <c r="DP141" s="56"/>
      <c r="DQ141" s="56"/>
      <c r="DR141" s="56"/>
      <c r="DS141" s="56"/>
      <c r="DT141" s="56"/>
      <c r="DU141" s="56"/>
      <c r="DV141" s="56"/>
      <c r="DW141" s="56"/>
      <c r="DX141" s="56"/>
      <c r="DY141" s="56"/>
      <c r="DZ141" s="56"/>
      <c r="EA141" s="56"/>
      <c r="EB141" s="56"/>
      <c r="EC141" s="56"/>
      <c r="ED141" s="56"/>
      <c r="EE141" s="56"/>
      <c r="EF141" s="56"/>
      <c r="EG141" s="56"/>
      <c r="EH141" s="56"/>
      <c r="EI141" s="56"/>
      <c r="EJ141" s="56"/>
      <c r="EK141" s="56"/>
      <c r="EL141" s="56"/>
      <c r="EM141" s="56"/>
      <c r="EN141" s="56"/>
      <c r="EO141" s="56"/>
      <c r="EP141" s="56"/>
      <c r="EQ141" s="56"/>
      <c r="ER141" s="56"/>
      <c r="ES141" s="56"/>
      <c r="ET141" s="56"/>
      <c r="EU141" s="56"/>
      <c r="EV141" s="56"/>
      <c r="EW141" s="56"/>
      <c r="EX141" s="56"/>
      <c r="EY141" s="56"/>
      <c r="EZ141" s="56"/>
      <c r="FA141" s="56"/>
      <c r="FB141" s="56"/>
      <c r="FC141" s="56"/>
      <c r="FD141" s="56"/>
      <c r="FE141" s="56"/>
      <c r="FF141" s="56"/>
      <c r="FG141" s="56"/>
      <c r="FH141" s="56"/>
      <c r="FI141" s="56"/>
      <c r="FJ141" s="56"/>
      <c r="FK141" s="56"/>
      <c r="FL141" s="56"/>
      <c r="FM141" s="56"/>
      <c r="FN141" s="56"/>
      <c r="FO141" s="56"/>
      <c r="FP141" s="56"/>
      <c r="FQ141" s="56"/>
      <c r="FR141" s="56"/>
      <c r="FS141" s="56"/>
      <c r="FT141" s="56"/>
      <c r="FU141" s="56"/>
      <c r="FV141" s="56"/>
      <c r="FW141" s="56"/>
      <c r="FX141" s="56"/>
      <c r="FY141" s="56"/>
      <c r="FZ141" s="56"/>
      <c r="GA141" s="56"/>
      <c r="GB141" s="56"/>
      <c r="GC141" s="56"/>
      <c r="GD141" s="56"/>
      <c r="GE141" s="56"/>
      <c r="GF141" s="56"/>
      <c r="GG141" s="56"/>
      <c r="GH141" s="56"/>
      <c r="GI141" s="56"/>
      <c r="GJ141" s="56"/>
      <c r="GK141" s="56"/>
      <c r="GL141" s="56"/>
      <c r="GM141" s="56"/>
      <c r="GN141" s="56"/>
      <c r="GO141" s="56"/>
      <c r="GP141" s="56"/>
      <c r="GQ141" s="56"/>
      <c r="GR141" s="56"/>
      <c r="GS141" s="56"/>
      <c r="GT141" s="56"/>
      <c r="GU141" s="56"/>
      <c r="GV141" s="56"/>
      <c r="GW141" s="56"/>
    </row>
    <row r="142" spans="7:205" ht="20.100000000000001" customHeight="1">
      <c r="G142" s="54"/>
      <c r="H142" s="54"/>
      <c r="I142" s="54"/>
      <c r="J142" s="54"/>
      <c r="K142" s="54"/>
      <c r="L142" s="54"/>
      <c r="M142" s="54"/>
      <c r="N142" s="54"/>
      <c r="O142" s="54"/>
      <c r="P142" s="54"/>
      <c r="Q142" s="54"/>
      <c r="R142" s="54"/>
      <c r="S142" s="54"/>
      <c r="T142" s="54"/>
      <c r="U142" s="54"/>
      <c r="V142" s="54"/>
      <c r="W142" s="54"/>
      <c r="X142" s="54"/>
      <c r="Y142" s="54"/>
      <c r="Z142" s="54"/>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56"/>
      <c r="BN142" s="56"/>
      <c r="BO142" s="56"/>
      <c r="BP142" s="56"/>
      <c r="BQ142" s="56"/>
      <c r="BR142" s="56"/>
      <c r="BS142" s="56"/>
      <c r="BT142" s="56"/>
      <c r="BU142" s="56"/>
      <c r="BV142" s="56"/>
      <c r="BW142" s="56"/>
      <c r="BX142" s="56"/>
      <c r="BY142" s="56"/>
      <c r="BZ142" s="56"/>
      <c r="CA142" s="56"/>
      <c r="CB142" s="56"/>
      <c r="CC142" s="56"/>
      <c r="CD142" s="56"/>
      <c r="CE142" s="56"/>
      <c r="CF142" s="56"/>
      <c r="CG142" s="56"/>
      <c r="CH142" s="56"/>
      <c r="CI142" s="56"/>
      <c r="CJ142" s="56"/>
      <c r="CK142" s="56"/>
      <c r="CL142" s="56"/>
      <c r="CM142" s="56"/>
      <c r="CN142" s="56"/>
      <c r="CO142" s="56"/>
      <c r="CP142" s="56"/>
      <c r="CQ142" s="56"/>
      <c r="CR142" s="56"/>
      <c r="CS142" s="56"/>
      <c r="CT142" s="56"/>
      <c r="CU142" s="56"/>
      <c r="CV142" s="56"/>
      <c r="CW142" s="56"/>
      <c r="CX142" s="56"/>
      <c r="CY142" s="56"/>
      <c r="CZ142" s="56"/>
      <c r="DA142" s="56"/>
      <c r="DB142" s="56"/>
      <c r="DC142" s="56"/>
      <c r="DD142" s="56"/>
      <c r="DE142" s="56"/>
      <c r="DF142" s="56"/>
      <c r="DG142" s="56"/>
      <c r="DH142" s="56"/>
      <c r="DI142" s="56"/>
      <c r="DJ142" s="56"/>
      <c r="DK142" s="56"/>
      <c r="DL142" s="56"/>
      <c r="DM142" s="56"/>
      <c r="DN142" s="56"/>
      <c r="DO142" s="56"/>
      <c r="DP142" s="56"/>
      <c r="DQ142" s="56"/>
      <c r="DR142" s="56"/>
      <c r="DS142" s="56"/>
      <c r="DT142" s="56"/>
      <c r="DU142" s="56"/>
      <c r="DV142" s="56"/>
      <c r="DW142" s="56"/>
      <c r="DX142" s="56"/>
      <c r="DY142" s="56"/>
      <c r="DZ142" s="56"/>
      <c r="EA142" s="56"/>
      <c r="EB142" s="56"/>
      <c r="EC142" s="56"/>
      <c r="ED142" s="56"/>
      <c r="EE142" s="56"/>
      <c r="EF142" s="56"/>
      <c r="EG142" s="56"/>
      <c r="EH142" s="56"/>
      <c r="EI142" s="56"/>
      <c r="EJ142" s="56"/>
      <c r="EK142" s="56"/>
      <c r="EL142" s="56"/>
      <c r="EM142" s="56"/>
      <c r="EN142" s="56"/>
      <c r="EO142" s="56"/>
      <c r="EP142" s="56"/>
      <c r="EQ142" s="56"/>
      <c r="ER142" s="56"/>
      <c r="ES142" s="56"/>
      <c r="ET142" s="56"/>
      <c r="EU142" s="56"/>
      <c r="EV142" s="56"/>
      <c r="EW142" s="56"/>
      <c r="EX142" s="56"/>
      <c r="EY142" s="56"/>
      <c r="EZ142" s="56"/>
      <c r="FA142" s="56"/>
      <c r="FB142" s="56"/>
      <c r="FC142" s="56"/>
      <c r="FD142" s="56"/>
      <c r="FE142" s="56"/>
      <c r="FF142" s="56"/>
      <c r="FG142" s="56"/>
      <c r="FH142" s="56"/>
      <c r="FI142" s="56"/>
      <c r="FJ142" s="56"/>
      <c r="FK142" s="56"/>
      <c r="FL142" s="56"/>
      <c r="FM142" s="56"/>
      <c r="FN142" s="56"/>
      <c r="FO142" s="56"/>
      <c r="FP142" s="56"/>
      <c r="FQ142" s="56"/>
      <c r="FR142" s="56"/>
      <c r="FS142" s="56"/>
      <c r="FT142" s="56"/>
      <c r="FU142" s="56"/>
      <c r="FV142" s="56"/>
      <c r="FW142" s="56"/>
      <c r="FX142" s="56"/>
      <c r="FY142" s="56"/>
      <c r="FZ142" s="56"/>
      <c r="GA142" s="56"/>
      <c r="GB142" s="56"/>
      <c r="GC142" s="56"/>
      <c r="GD142" s="56"/>
      <c r="GE142" s="56"/>
      <c r="GF142" s="56"/>
      <c r="GG142" s="56"/>
      <c r="GH142" s="56"/>
      <c r="GI142" s="56"/>
      <c r="GJ142" s="56"/>
      <c r="GK142" s="56"/>
      <c r="GL142" s="56"/>
      <c r="GM142" s="56"/>
      <c r="GN142" s="56"/>
      <c r="GO142" s="56"/>
      <c r="GP142" s="56"/>
      <c r="GQ142" s="56"/>
      <c r="GR142" s="56"/>
      <c r="GS142" s="56"/>
      <c r="GT142" s="56"/>
      <c r="GU142" s="56"/>
      <c r="GV142" s="56"/>
      <c r="GW142" s="56"/>
    </row>
    <row r="143" spans="7:205" ht="20.100000000000001" customHeight="1">
      <c r="G143" s="54"/>
      <c r="H143" s="54"/>
      <c r="I143" s="54"/>
      <c r="J143" s="54"/>
      <c r="K143" s="54"/>
      <c r="L143" s="54"/>
      <c r="M143" s="54"/>
      <c r="N143" s="54"/>
      <c r="O143" s="54"/>
      <c r="P143" s="54"/>
      <c r="Q143" s="54"/>
      <c r="R143" s="54"/>
      <c r="S143" s="54"/>
      <c r="T143" s="54"/>
      <c r="U143" s="54"/>
      <c r="V143" s="54"/>
      <c r="W143" s="54"/>
      <c r="X143" s="54"/>
      <c r="Y143" s="54"/>
      <c r="Z143" s="54"/>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56"/>
      <c r="BN143" s="56"/>
      <c r="BO143" s="56"/>
      <c r="BP143" s="56"/>
      <c r="BQ143" s="56"/>
      <c r="BR143" s="56"/>
      <c r="BS143" s="56"/>
      <c r="BT143" s="56"/>
      <c r="BU143" s="56"/>
      <c r="BV143" s="56"/>
      <c r="BW143" s="56"/>
      <c r="BX143" s="56"/>
      <c r="BY143" s="56"/>
      <c r="BZ143" s="56"/>
      <c r="CA143" s="56"/>
      <c r="CB143" s="56"/>
      <c r="CC143" s="56"/>
      <c r="CD143" s="56"/>
      <c r="CE143" s="56"/>
      <c r="CF143" s="56"/>
      <c r="CG143" s="56"/>
      <c r="CH143" s="56"/>
      <c r="CI143" s="56"/>
      <c r="CJ143" s="56"/>
      <c r="CK143" s="56"/>
      <c r="CL143" s="56"/>
      <c r="CM143" s="56"/>
      <c r="CN143" s="56"/>
      <c r="CO143" s="56"/>
      <c r="CP143" s="56"/>
      <c r="CQ143" s="56"/>
      <c r="CR143" s="56"/>
      <c r="CS143" s="56"/>
      <c r="CT143" s="56"/>
      <c r="CU143" s="56"/>
      <c r="CV143" s="56"/>
      <c r="CW143" s="56"/>
      <c r="CX143" s="56"/>
      <c r="CY143" s="56"/>
      <c r="CZ143" s="56"/>
      <c r="DA143" s="56"/>
      <c r="DB143" s="56"/>
      <c r="DC143" s="56"/>
      <c r="DD143" s="56"/>
      <c r="DE143" s="56"/>
      <c r="DF143" s="56"/>
      <c r="DG143" s="56"/>
      <c r="DH143" s="56"/>
      <c r="DI143" s="56"/>
      <c r="DJ143" s="56"/>
      <c r="DK143" s="56"/>
      <c r="DL143" s="56"/>
      <c r="DM143" s="56"/>
      <c r="DN143" s="56"/>
      <c r="DO143" s="56"/>
      <c r="DP143" s="56"/>
      <c r="DQ143" s="56"/>
      <c r="DR143" s="56"/>
      <c r="DS143" s="56"/>
      <c r="DT143" s="56"/>
      <c r="DU143" s="56"/>
      <c r="DV143" s="56"/>
      <c r="DW143" s="56"/>
      <c r="DX143" s="56"/>
      <c r="DY143" s="56"/>
      <c r="DZ143" s="56"/>
      <c r="EA143" s="56"/>
      <c r="EB143" s="56"/>
      <c r="EC143" s="56"/>
      <c r="ED143" s="56"/>
      <c r="EE143" s="56"/>
      <c r="EF143" s="56"/>
      <c r="EG143" s="56"/>
      <c r="EH143" s="56"/>
      <c r="EI143" s="56"/>
      <c r="EJ143" s="56"/>
      <c r="EK143" s="56"/>
      <c r="EL143" s="56"/>
      <c r="EM143" s="56"/>
      <c r="EN143" s="56"/>
      <c r="EO143" s="56"/>
      <c r="EP143" s="56"/>
      <c r="EQ143" s="56"/>
      <c r="ER143" s="56"/>
      <c r="ES143" s="56"/>
      <c r="ET143" s="56"/>
      <c r="EU143" s="56"/>
      <c r="EV143" s="56"/>
      <c r="EW143" s="56"/>
      <c r="EX143" s="56"/>
      <c r="EY143" s="56"/>
      <c r="EZ143" s="56"/>
      <c r="FA143" s="56"/>
      <c r="FB143" s="56"/>
      <c r="FC143" s="56"/>
      <c r="FD143" s="56"/>
      <c r="FE143" s="56"/>
      <c r="FF143" s="56"/>
      <c r="FG143" s="56"/>
      <c r="FH143" s="56"/>
      <c r="FI143" s="56"/>
      <c r="FJ143" s="56"/>
      <c r="FK143" s="56"/>
      <c r="FL143" s="56"/>
      <c r="FM143" s="56"/>
      <c r="FN143" s="56"/>
      <c r="FO143" s="56"/>
      <c r="FP143" s="56"/>
      <c r="FQ143" s="56"/>
      <c r="FR143" s="56"/>
      <c r="FS143" s="56"/>
      <c r="FT143" s="56"/>
      <c r="FU143" s="56"/>
      <c r="FV143" s="56"/>
      <c r="FW143" s="56"/>
      <c r="FX143" s="56"/>
      <c r="FY143" s="56"/>
      <c r="FZ143" s="56"/>
      <c r="GA143" s="56"/>
      <c r="GB143" s="56"/>
      <c r="GC143" s="56"/>
      <c r="GD143" s="56"/>
      <c r="GE143" s="56"/>
      <c r="GF143" s="56"/>
      <c r="GG143" s="56"/>
      <c r="GH143" s="56"/>
      <c r="GI143" s="56"/>
      <c r="GJ143" s="56"/>
      <c r="GK143" s="56"/>
      <c r="GL143" s="56"/>
      <c r="GM143" s="56"/>
      <c r="GN143" s="56"/>
      <c r="GO143" s="56"/>
      <c r="GP143" s="56"/>
      <c r="GQ143" s="56"/>
      <c r="GR143" s="56"/>
      <c r="GS143" s="56"/>
      <c r="GT143" s="56"/>
      <c r="GU143" s="56"/>
      <c r="GV143" s="56"/>
      <c r="GW143" s="56"/>
    </row>
    <row r="144" spans="7:205" ht="20.100000000000001" customHeight="1">
      <c r="G144" s="54"/>
      <c r="H144" s="54"/>
      <c r="I144" s="54"/>
      <c r="J144" s="54"/>
      <c r="K144" s="54"/>
      <c r="L144" s="54"/>
      <c r="M144" s="54"/>
      <c r="N144" s="54"/>
      <c r="O144" s="54"/>
      <c r="P144" s="54"/>
      <c r="Q144" s="54"/>
      <c r="R144" s="54"/>
      <c r="S144" s="54"/>
      <c r="T144" s="54"/>
      <c r="U144" s="54"/>
      <c r="V144" s="54"/>
      <c r="W144" s="54"/>
      <c r="X144" s="54"/>
      <c r="Y144" s="54"/>
      <c r="Z144" s="54"/>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c r="BF144" s="56"/>
      <c r="BG144" s="56"/>
      <c r="BH144" s="56"/>
      <c r="BI144" s="56"/>
      <c r="BJ144" s="56"/>
      <c r="BK144" s="56"/>
      <c r="BL144" s="56"/>
      <c r="BM144" s="56"/>
      <c r="BN144" s="56"/>
      <c r="BO144" s="56"/>
      <c r="BP144" s="56"/>
      <c r="BQ144" s="56"/>
      <c r="BR144" s="56"/>
      <c r="BS144" s="56"/>
      <c r="BT144" s="56"/>
      <c r="BU144" s="56"/>
      <c r="BV144" s="56"/>
      <c r="BW144" s="56"/>
      <c r="BX144" s="56"/>
      <c r="BY144" s="56"/>
      <c r="BZ144" s="56"/>
      <c r="CA144" s="56"/>
      <c r="CB144" s="56"/>
      <c r="CC144" s="56"/>
      <c r="CD144" s="56"/>
      <c r="CE144" s="56"/>
      <c r="CF144" s="56"/>
      <c r="CG144" s="56"/>
      <c r="CH144" s="56"/>
      <c r="CI144" s="56"/>
      <c r="CJ144" s="56"/>
      <c r="CK144" s="56"/>
      <c r="CL144" s="56"/>
      <c r="CM144" s="56"/>
      <c r="CN144" s="56"/>
      <c r="CO144" s="56"/>
      <c r="CP144" s="56"/>
      <c r="CQ144" s="56"/>
      <c r="CR144" s="56"/>
      <c r="CS144" s="56"/>
      <c r="CT144" s="56"/>
      <c r="CU144" s="56"/>
      <c r="CV144" s="56"/>
      <c r="CW144" s="56"/>
      <c r="CX144" s="56"/>
      <c r="CY144" s="56"/>
      <c r="CZ144" s="56"/>
      <c r="DA144" s="56"/>
      <c r="DB144" s="56"/>
      <c r="DC144" s="56"/>
      <c r="DD144" s="56"/>
      <c r="DE144" s="56"/>
      <c r="DF144" s="56"/>
      <c r="DG144" s="56"/>
      <c r="DH144" s="56"/>
      <c r="DI144" s="56"/>
      <c r="DJ144" s="56"/>
      <c r="DK144" s="56"/>
      <c r="DL144" s="56"/>
      <c r="DM144" s="56"/>
      <c r="DN144" s="56"/>
      <c r="DO144" s="56"/>
      <c r="DP144" s="56"/>
      <c r="DQ144" s="56"/>
      <c r="DR144" s="56"/>
      <c r="DS144" s="56"/>
      <c r="DT144" s="56"/>
      <c r="DU144" s="56"/>
      <c r="DV144" s="56"/>
      <c r="DW144" s="56"/>
      <c r="DX144" s="56"/>
      <c r="DY144" s="56"/>
      <c r="DZ144" s="56"/>
      <c r="EA144" s="56"/>
      <c r="EB144" s="56"/>
      <c r="EC144" s="56"/>
      <c r="ED144" s="56"/>
      <c r="EE144" s="56"/>
      <c r="EF144" s="56"/>
      <c r="EG144" s="56"/>
      <c r="EH144" s="56"/>
      <c r="EI144" s="56"/>
      <c r="EJ144" s="56"/>
      <c r="EK144" s="56"/>
      <c r="EL144" s="56"/>
      <c r="EM144" s="56"/>
      <c r="EN144" s="56"/>
      <c r="EO144" s="56"/>
      <c r="EP144" s="56"/>
      <c r="EQ144" s="56"/>
      <c r="ER144" s="56"/>
      <c r="ES144" s="56"/>
      <c r="ET144" s="56"/>
      <c r="EU144" s="56"/>
      <c r="EV144" s="56"/>
      <c r="EW144" s="56"/>
      <c r="EX144" s="56"/>
      <c r="EY144" s="56"/>
      <c r="EZ144" s="56"/>
      <c r="FA144" s="56"/>
      <c r="FB144" s="56"/>
      <c r="FC144" s="56"/>
      <c r="FD144" s="56"/>
      <c r="FE144" s="56"/>
      <c r="FF144" s="56"/>
      <c r="FG144" s="56"/>
      <c r="FH144" s="56"/>
      <c r="FI144" s="56"/>
      <c r="FJ144" s="56"/>
      <c r="FK144" s="56"/>
      <c r="FL144" s="56"/>
      <c r="FM144" s="56"/>
      <c r="FN144" s="56"/>
      <c r="FO144" s="56"/>
      <c r="FP144" s="56"/>
      <c r="FQ144" s="56"/>
      <c r="FR144" s="56"/>
      <c r="FS144" s="56"/>
      <c r="FT144" s="56"/>
      <c r="FU144" s="56"/>
      <c r="FV144" s="56"/>
      <c r="FW144" s="56"/>
      <c r="FX144" s="56"/>
      <c r="FY144" s="56"/>
      <c r="FZ144" s="56"/>
      <c r="GA144" s="56"/>
      <c r="GB144" s="56"/>
      <c r="GC144" s="56"/>
      <c r="GD144" s="56"/>
      <c r="GE144" s="56"/>
      <c r="GF144" s="56"/>
      <c r="GG144" s="56"/>
      <c r="GH144" s="56"/>
      <c r="GI144" s="56"/>
      <c r="GJ144" s="56"/>
      <c r="GK144" s="56"/>
      <c r="GL144" s="56"/>
      <c r="GM144" s="56"/>
      <c r="GN144" s="56"/>
      <c r="GO144" s="56"/>
      <c r="GP144" s="56"/>
      <c r="GQ144" s="56"/>
      <c r="GR144" s="56"/>
      <c r="GS144" s="56"/>
      <c r="GT144" s="56"/>
      <c r="GU144" s="56"/>
      <c r="GV144" s="56"/>
      <c r="GW144" s="56"/>
    </row>
    <row r="145" spans="7:205" ht="20.100000000000001" customHeight="1">
      <c r="G145" s="54"/>
      <c r="H145" s="54"/>
      <c r="I145" s="54"/>
      <c r="J145" s="54"/>
      <c r="K145" s="54"/>
      <c r="L145" s="54"/>
      <c r="M145" s="54"/>
      <c r="N145" s="54"/>
      <c r="O145" s="54"/>
      <c r="P145" s="54"/>
      <c r="Q145" s="54"/>
      <c r="R145" s="54"/>
      <c r="S145" s="54"/>
      <c r="T145" s="54"/>
      <c r="U145" s="54"/>
      <c r="V145" s="54"/>
      <c r="W145" s="54"/>
      <c r="X145" s="54"/>
      <c r="Y145" s="54"/>
      <c r="Z145" s="54"/>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c r="BF145" s="56"/>
      <c r="BG145" s="56"/>
      <c r="BH145" s="56"/>
      <c r="BI145" s="56"/>
      <c r="BJ145" s="56"/>
      <c r="BK145" s="56"/>
      <c r="BL145" s="56"/>
      <c r="BM145" s="56"/>
      <c r="BN145" s="56"/>
      <c r="BO145" s="56"/>
      <c r="BP145" s="56"/>
      <c r="BQ145" s="56"/>
      <c r="BR145" s="56"/>
      <c r="BS145" s="56"/>
      <c r="BT145" s="56"/>
      <c r="BU145" s="56"/>
      <c r="BV145" s="56"/>
      <c r="BW145" s="56"/>
      <c r="BX145" s="56"/>
      <c r="BY145" s="56"/>
      <c r="BZ145" s="56"/>
      <c r="CA145" s="56"/>
      <c r="CB145" s="56"/>
      <c r="CC145" s="56"/>
      <c r="CD145" s="56"/>
      <c r="CE145" s="56"/>
      <c r="CF145" s="56"/>
      <c r="CG145" s="56"/>
      <c r="CH145" s="56"/>
      <c r="CI145" s="56"/>
      <c r="CJ145" s="56"/>
      <c r="CK145" s="56"/>
      <c r="CL145" s="56"/>
      <c r="CM145" s="56"/>
      <c r="CN145" s="56"/>
      <c r="CO145" s="56"/>
      <c r="CP145" s="56"/>
      <c r="CQ145" s="56"/>
      <c r="CR145" s="56"/>
      <c r="CS145" s="56"/>
      <c r="CT145" s="56"/>
      <c r="CU145" s="56"/>
      <c r="CV145" s="56"/>
      <c r="CW145" s="56"/>
      <c r="CX145" s="56"/>
      <c r="CY145" s="56"/>
      <c r="CZ145" s="56"/>
      <c r="DA145" s="56"/>
      <c r="DB145" s="56"/>
      <c r="DC145" s="56"/>
      <c r="DD145" s="56"/>
      <c r="DE145" s="56"/>
      <c r="DF145" s="56"/>
      <c r="DG145" s="56"/>
      <c r="DH145" s="56"/>
      <c r="DI145" s="56"/>
      <c r="DJ145" s="56"/>
      <c r="DK145" s="56"/>
      <c r="DL145" s="56"/>
      <c r="DM145" s="56"/>
      <c r="DN145" s="56"/>
      <c r="DO145" s="56"/>
      <c r="DP145" s="56"/>
      <c r="DQ145" s="56"/>
      <c r="DR145" s="56"/>
      <c r="DS145" s="56"/>
      <c r="DT145" s="56"/>
      <c r="DU145" s="56"/>
      <c r="DV145" s="56"/>
      <c r="DW145" s="56"/>
      <c r="DX145" s="56"/>
      <c r="DY145" s="56"/>
      <c r="DZ145" s="56"/>
      <c r="EA145" s="56"/>
      <c r="EB145" s="56"/>
      <c r="EC145" s="56"/>
      <c r="ED145" s="56"/>
      <c r="EE145" s="56"/>
      <c r="EF145" s="56"/>
      <c r="EG145" s="56"/>
      <c r="EH145" s="56"/>
      <c r="EI145" s="56"/>
      <c r="EJ145" s="56"/>
      <c r="EK145" s="56"/>
      <c r="EL145" s="56"/>
      <c r="EM145" s="56"/>
      <c r="EN145" s="56"/>
      <c r="EO145" s="56"/>
      <c r="EP145" s="56"/>
      <c r="EQ145" s="56"/>
      <c r="ER145" s="56"/>
      <c r="ES145" s="56"/>
      <c r="ET145" s="56"/>
      <c r="EU145" s="56"/>
      <c r="EV145" s="56"/>
      <c r="EW145" s="56"/>
      <c r="EX145" s="56"/>
      <c r="EY145" s="56"/>
      <c r="EZ145" s="56"/>
      <c r="FA145" s="56"/>
      <c r="FB145" s="56"/>
      <c r="FC145" s="56"/>
      <c r="FD145" s="56"/>
      <c r="FE145" s="56"/>
      <c r="FF145" s="56"/>
      <c r="FG145" s="56"/>
      <c r="FH145" s="56"/>
      <c r="FI145" s="56"/>
      <c r="FJ145" s="56"/>
      <c r="FK145" s="56"/>
      <c r="FL145" s="56"/>
      <c r="FM145" s="56"/>
      <c r="FN145" s="56"/>
      <c r="FO145" s="56"/>
      <c r="FP145" s="56"/>
      <c r="FQ145" s="56"/>
      <c r="FR145" s="56"/>
      <c r="FS145" s="56"/>
      <c r="FT145" s="56"/>
      <c r="FU145" s="56"/>
      <c r="FV145" s="56"/>
      <c r="FW145" s="56"/>
      <c r="FX145" s="56"/>
      <c r="FY145" s="56"/>
      <c r="FZ145" s="56"/>
      <c r="GA145" s="56"/>
      <c r="GB145" s="56"/>
      <c r="GC145" s="56"/>
      <c r="GD145" s="56"/>
      <c r="GE145" s="56"/>
      <c r="GF145" s="56"/>
      <c r="GG145" s="56"/>
      <c r="GH145" s="56"/>
      <c r="GI145" s="56"/>
      <c r="GJ145" s="56"/>
      <c r="GK145" s="56"/>
      <c r="GL145" s="56"/>
      <c r="GM145" s="56"/>
      <c r="GN145" s="56"/>
      <c r="GO145" s="56"/>
      <c r="GP145" s="56"/>
      <c r="GQ145" s="56"/>
      <c r="GR145" s="56"/>
      <c r="GS145" s="56"/>
      <c r="GT145" s="56"/>
      <c r="GU145" s="56"/>
      <c r="GV145" s="56"/>
      <c r="GW145" s="56"/>
    </row>
    <row r="146" spans="7:205" ht="20.100000000000001" customHeight="1">
      <c r="G146" s="54"/>
      <c r="H146" s="54"/>
      <c r="I146" s="54"/>
      <c r="J146" s="54"/>
      <c r="K146" s="54"/>
      <c r="L146" s="54"/>
      <c r="M146" s="54"/>
      <c r="N146" s="54"/>
      <c r="O146" s="54"/>
      <c r="P146" s="54"/>
      <c r="Q146" s="54"/>
      <c r="R146" s="54"/>
      <c r="S146" s="54"/>
      <c r="T146" s="54"/>
      <c r="U146" s="54"/>
      <c r="V146" s="54"/>
      <c r="W146" s="54"/>
      <c r="X146" s="54"/>
      <c r="Y146" s="54"/>
      <c r="Z146" s="54"/>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c r="BF146" s="56"/>
      <c r="BG146" s="56"/>
      <c r="BH146" s="56"/>
      <c r="BI146" s="56"/>
      <c r="BJ146" s="56"/>
      <c r="BK146" s="56"/>
      <c r="BL146" s="56"/>
      <c r="BM146" s="56"/>
      <c r="BN146" s="56"/>
      <c r="BO146" s="56"/>
      <c r="BP146" s="56"/>
      <c r="BQ146" s="56"/>
      <c r="BR146" s="56"/>
      <c r="BS146" s="56"/>
      <c r="BT146" s="56"/>
      <c r="BU146" s="56"/>
      <c r="BV146" s="56"/>
      <c r="BW146" s="56"/>
      <c r="BX146" s="56"/>
      <c r="BY146" s="56"/>
      <c r="BZ146" s="56"/>
      <c r="CA146" s="56"/>
      <c r="CB146" s="56"/>
      <c r="CC146" s="56"/>
      <c r="CD146" s="56"/>
      <c r="CE146" s="56"/>
      <c r="CF146" s="56"/>
      <c r="CG146" s="56"/>
      <c r="CH146" s="56"/>
      <c r="CI146" s="56"/>
      <c r="CJ146" s="56"/>
      <c r="CK146" s="56"/>
      <c r="CL146" s="56"/>
      <c r="CM146" s="56"/>
      <c r="CN146" s="56"/>
      <c r="CO146" s="56"/>
      <c r="CP146" s="56"/>
      <c r="CQ146" s="56"/>
      <c r="CR146" s="56"/>
      <c r="CS146" s="56"/>
      <c r="CT146" s="56"/>
      <c r="CU146" s="56"/>
      <c r="CV146" s="56"/>
      <c r="CW146" s="56"/>
      <c r="CX146" s="56"/>
      <c r="CY146" s="56"/>
      <c r="CZ146" s="56"/>
      <c r="DA146" s="56"/>
      <c r="DB146" s="56"/>
      <c r="DC146" s="56"/>
      <c r="DD146" s="56"/>
      <c r="DE146" s="56"/>
      <c r="DF146" s="56"/>
      <c r="DG146" s="56"/>
      <c r="DH146" s="56"/>
      <c r="DI146" s="56"/>
      <c r="DJ146" s="56"/>
      <c r="DK146" s="56"/>
      <c r="DL146" s="56"/>
      <c r="DM146" s="56"/>
      <c r="DN146" s="56"/>
      <c r="DO146" s="56"/>
      <c r="DP146" s="56"/>
      <c r="DQ146" s="56"/>
      <c r="DR146" s="56"/>
      <c r="DS146" s="56"/>
      <c r="DT146" s="56"/>
      <c r="DU146" s="56"/>
      <c r="DV146" s="56"/>
      <c r="DW146" s="56"/>
      <c r="DX146" s="56"/>
      <c r="DY146" s="56"/>
      <c r="DZ146" s="56"/>
      <c r="EA146" s="56"/>
      <c r="EB146" s="56"/>
      <c r="EC146" s="56"/>
      <c r="ED146" s="56"/>
      <c r="EE146" s="56"/>
      <c r="EF146" s="56"/>
      <c r="EG146" s="56"/>
      <c r="EH146" s="56"/>
      <c r="EI146" s="56"/>
      <c r="EJ146" s="56"/>
      <c r="EK146" s="56"/>
      <c r="EL146" s="56"/>
      <c r="EM146" s="56"/>
      <c r="EN146" s="56"/>
      <c r="EO146" s="56"/>
      <c r="EP146" s="56"/>
      <c r="EQ146" s="56"/>
      <c r="ER146" s="56"/>
      <c r="ES146" s="56"/>
      <c r="ET146" s="56"/>
      <c r="EU146" s="56"/>
      <c r="EV146" s="56"/>
      <c r="EW146" s="56"/>
      <c r="EX146" s="56"/>
      <c r="EY146" s="56"/>
      <c r="EZ146" s="56"/>
      <c r="FA146" s="56"/>
      <c r="FB146" s="56"/>
      <c r="FC146" s="56"/>
      <c r="FD146" s="56"/>
      <c r="FE146" s="56"/>
      <c r="FF146" s="56"/>
      <c r="FG146" s="56"/>
      <c r="FH146" s="56"/>
      <c r="FI146" s="56"/>
      <c r="FJ146" s="56"/>
      <c r="FK146" s="56"/>
      <c r="FL146" s="56"/>
      <c r="FM146" s="56"/>
      <c r="FN146" s="56"/>
      <c r="FO146" s="56"/>
      <c r="FP146" s="56"/>
      <c r="FQ146" s="56"/>
      <c r="FR146" s="56"/>
      <c r="FS146" s="56"/>
      <c r="FT146" s="56"/>
      <c r="FU146" s="56"/>
      <c r="FV146" s="56"/>
      <c r="FW146" s="56"/>
      <c r="FX146" s="56"/>
      <c r="FY146" s="56"/>
      <c r="FZ146" s="56"/>
      <c r="GA146" s="56"/>
      <c r="GB146" s="56"/>
      <c r="GC146" s="56"/>
      <c r="GD146" s="56"/>
      <c r="GE146" s="56"/>
      <c r="GF146" s="56"/>
      <c r="GG146" s="56"/>
      <c r="GH146" s="56"/>
      <c r="GI146" s="56"/>
      <c r="GJ146" s="56"/>
      <c r="GK146" s="56"/>
      <c r="GL146" s="56"/>
      <c r="GM146" s="56"/>
      <c r="GN146" s="56"/>
      <c r="GO146" s="56"/>
      <c r="GP146" s="56"/>
      <c r="GQ146" s="56"/>
      <c r="GR146" s="56"/>
      <c r="GS146" s="56"/>
      <c r="GT146" s="56"/>
      <c r="GU146" s="56"/>
      <c r="GV146" s="56"/>
      <c r="GW146" s="56"/>
    </row>
    <row r="147" spans="7:205" ht="20.100000000000001" customHeight="1">
      <c r="G147" s="54"/>
      <c r="H147" s="54"/>
      <c r="I147" s="54"/>
      <c r="J147" s="54"/>
      <c r="K147" s="54"/>
      <c r="L147" s="54"/>
      <c r="M147" s="54"/>
      <c r="N147" s="54"/>
      <c r="O147" s="54"/>
      <c r="P147" s="54"/>
      <c r="Q147" s="54"/>
      <c r="R147" s="54"/>
      <c r="S147" s="54"/>
      <c r="T147" s="54"/>
      <c r="U147" s="54"/>
      <c r="V147" s="54"/>
      <c r="W147" s="54"/>
      <c r="X147" s="54"/>
      <c r="Y147" s="54"/>
      <c r="Z147" s="54"/>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56"/>
      <c r="BN147" s="56"/>
      <c r="BO147" s="56"/>
      <c r="BP147" s="56"/>
      <c r="BQ147" s="56"/>
      <c r="BR147" s="56"/>
      <c r="BS147" s="56"/>
      <c r="BT147" s="56"/>
      <c r="BU147" s="56"/>
      <c r="BV147" s="56"/>
      <c r="BW147" s="56"/>
      <c r="BX147" s="56"/>
      <c r="BY147" s="56"/>
      <c r="BZ147" s="56"/>
      <c r="CA147" s="56"/>
      <c r="CB147" s="56"/>
      <c r="CC147" s="56"/>
      <c r="CD147" s="56"/>
      <c r="CE147" s="56"/>
      <c r="CF147" s="56"/>
      <c r="CG147" s="56"/>
      <c r="CH147" s="56"/>
      <c r="CI147" s="56"/>
      <c r="CJ147" s="56"/>
      <c r="CK147" s="56"/>
      <c r="CL147" s="56"/>
      <c r="CM147" s="56"/>
      <c r="CN147" s="56"/>
      <c r="CO147" s="56"/>
      <c r="CP147" s="56"/>
      <c r="CQ147" s="56"/>
      <c r="CR147" s="56"/>
      <c r="CS147" s="56"/>
      <c r="CT147" s="56"/>
      <c r="CU147" s="56"/>
      <c r="CV147" s="56"/>
      <c r="CW147" s="56"/>
      <c r="CX147" s="56"/>
      <c r="CY147" s="56"/>
      <c r="CZ147" s="56"/>
      <c r="DA147" s="56"/>
      <c r="DB147" s="56"/>
      <c r="DC147" s="56"/>
      <c r="DD147" s="56"/>
      <c r="DE147" s="56"/>
      <c r="DF147" s="56"/>
      <c r="DG147" s="56"/>
      <c r="DH147" s="56"/>
      <c r="DI147" s="56"/>
      <c r="DJ147" s="56"/>
      <c r="DK147" s="56"/>
      <c r="DL147" s="56"/>
      <c r="DM147" s="56"/>
      <c r="DN147" s="56"/>
      <c r="DO147" s="56"/>
      <c r="DP147" s="56"/>
      <c r="DQ147" s="56"/>
      <c r="DR147" s="56"/>
      <c r="DS147" s="56"/>
      <c r="DT147" s="56"/>
      <c r="DU147" s="56"/>
      <c r="DV147" s="56"/>
      <c r="DW147" s="56"/>
      <c r="DX147" s="56"/>
      <c r="DY147" s="56"/>
      <c r="DZ147" s="56"/>
      <c r="EA147" s="56"/>
      <c r="EB147" s="56"/>
      <c r="EC147" s="56"/>
      <c r="ED147" s="56"/>
      <c r="EE147" s="56"/>
      <c r="EF147" s="56"/>
      <c r="EG147" s="56"/>
      <c r="EH147" s="56"/>
      <c r="EI147" s="56"/>
      <c r="EJ147" s="56"/>
      <c r="EK147" s="56"/>
      <c r="EL147" s="56"/>
      <c r="EM147" s="56"/>
      <c r="EN147" s="56"/>
      <c r="EO147" s="56"/>
      <c r="EP147" s="56"/>
      <c r="EQ147" s="56"/>
      <c r="ER147" s="56"/>
      <c r="ES147" s="56"/>
      <c r="ET147" s="56"/>
      <c r="EU147" s="56"/>
      <c r="EV147" s="56"/>
      <c r="EW147" s="56"/>
      <c r="EX147" s="56"/>
      <c r="EY147" s="56"/>
      <c r="EZ147" s="56"/>
      <c r="FA147" s="56"/>
      <c r="FB147" s="56"/>
      <c r="FC147" s="56"/>
      <c r="FD147" s="56"/>
      <c r="FE147" s="56"/>
      <c r="FF147" s="56"/>
      <c r="FG147" s="56"/>
      <c r="FH147" s="56"/>
      <c r="FI147" s="56"/>
      <c r="FJ147" s="56"/>
      <c r="FK147" s="56"/>
      <c r="FL147" s="56"/>
      <c r="FM147" s="56"/>
      <c r="FN147" s="56"/>
      <c r="FO147" s="56"/>
      <c r="FP147" s="56"/>
      <c r="FQ147" s="56"/>
      <c r="FR147" s="56"/>
      <c r="FS147" s="56"/>
      <c r="FT147" s="56"/>
      <c r="FU147" s="56"/>
      <c r="FV147" s="56"/>
      <c r="FW147" s="56"/>
      <c r="FX147" s="56"/>
      <c r="FY147" s="56"/>
      <c r="FZ147" s="56"/>
      <c r="GA147" s="56"/>
      <c r="GB147" s="56"/>
      <c r="GC147" s="56"/>
      <c r="GD147" s="56"/>
      <c r="GE147" s="56"/>
      <c r="GF147" s="56"/>
      <c r="GG147" s="56"/>
      <c r="GH147" s="56"/>
      <c r="GI147" s="56"/>
      <c r="GJ147" s="56"/>
      <c r="GK147" s="56"/>
      <c r="GL147" s="56"/>
      <c r="GM147" s="56"/>
      <c r="GN147" s="56"/>
      <c r="GO147" s="56"/>
      <c r="GP147" s="56"/>
      <c r="GQ147" s="56"/>
      <c r="GR147" s="56"/>
      <c r="GS147" s="56"/>
      <c r="GT147" s="56"/>
      <c r="GU147" s="56"/>
      <c r="GV147" s="56"/>
      <c r="GW147" s="56"/>
    </row>
    <row r="148" spans="7:205" ht="20.100000000000001" customHeight="1">
      <c r="G148" s="54"/>
      <c r="H148" s="54"/>
      <c r="I148" s="54"/>
      <c r="J148" s="54"/>
      <c r="K148" s="54"/>
      <c r="L148" s="54"/>
      <c r="M148" s="54"/>
      <c r="N148" s="54"/>
      <c r="O148" s="54"/>
      <c r="P148" s="54"/>
      <c r="Q148" s="54"/>
      <c r="R148" s="54"/>
      <c r="S148" s="54"/>
      <c r="T148" s="54"/>
      <c r="U148" s="54"/>
      <c r="V148" s="54"/>
      <c r="W148" s="54"/>
      <c r="X148" s="54"/>
      <c r="Y148" s="54"/>
      <c r="Z148" s="54"/>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c r="BG148" s="56"/>
      <c r="BH148" s="56"/>
      <c r="BI148" s="56"/>
      <c r="BJ148" s="56"/>
      <c r="BK148" s="56"/>
      <c r="BL148" s="56"/>
      <c r="BM148" s="56"/>
      <c r="BN148" s="56"/>
      <c r="BO148" s="56"/>
      <c r="BP148" s="56"/>
      <c r="BQ148" s="56"/>
      <c r="BR148" s="56"/>
      <c r="BS148" s="56"/>
      <c r="BT148" s="56"/>
      <c r="BU148" s="56"/>
      <c r="BV148" s="56"/>
      <c r="BW148" s="56"/>
      <c r="BX148" s="56"/>
      <c r="BY148" s="56"/>
      <c r="BZ148" s="56"/>
      <c r="CA148" s="56"/>
      <c r="CB148" s="56"/>
      <c r="CC148" s="56"/>
      <c r="CD148" s="56"/>
      <c r="CE148" s="56"/>
      <c r="CF148" s="56"/>
      <c r="CG148" s="56"/>
      <c r="CH148" s="56"/>
      <c r="CI148" s="56"/>
      <c r="CJ148" s="56"/>
      <c r="CK148" s="56"/>
      <c r="CL148" s="56"/>
      <c r="CM148" s="56"/>
      <c r="CN148" s="56"/>
      <c r="CO148" s="56"/>
      <c r="CP148" s="56"/>
      <c r="CQ148" s="56"/>
      <c r="CR148" s="56"/>
      <c r="CS148" s="56"/>
      <c r="CT148" s="56"/>
      <c r="CU148" s="56"/>
      <c r="CV148" s="56"/>
      <c r="CW148" s="56"/>
      <c r="CX148" s="56"/>
      <c r="CY148" s="56"/>
      <c r="CZ148" s="56"/>
      <c r="DA148" s="56"/>
      <c r="DB148" s="56"/>
      <c r="DC148" s="56"/>
      <c r="DD148" s="56"/>
      <c r="DE148" s="56"/>
      <c r="DF148" s="56"/>
      <c r="DG148" s="56"/>
      <c r="DH148" s="56"/>
      <c r="DI148" s="56"/>
      <c r="DJ148" s="56"/>
      <c r="DK148" s="56"/>
      <c r="DL148" s="56"/>
      <c r="DM148" s="56"/>
      <c r="DN148" s="56"/>
      <c r="DO148" s="56"/>
      <c r="DP148" s="56"/>
      <c r="DQ148" s="56"/>
      <c r="DR148" s="56"/>
      <c r="DS148" s="56"/>
      <c r="DT148" s="56"/>
      <c r="DU148" s="56"/>
      <c r="DV148" s="56"/>
      <c r="DW148" s="56"/>
      <c r="DX148" s="56"/>
      <c r="DY148" s="56"/>
      <c r="DZ148" s="56"/>
      <c r="EA148" s="56"/>
      <c r="EB148" s="56"/>
      <c r="EC148" s="56"/>
      <c r="ED148" s="56"/>
      <c r="EE148" s="56"/>
      <c r="EF148" s="56"/>
      <c r="EG148" s="56"/>
      <c r="EH148" s="56"/>
      <c r="EI148" s="56"/>
      <c r="EJ148" s="56"/>
      <c r="EK148" s="56"/>
      <c r="EL148" s="56"/>
      <c r="EM148" s="56"/>
      <c r="EN148" s="56"/>
      <c r="EO148" s="56"/>
      <c r="EP148" s="56"/>
      <c r="EQ148" s="56"/>
      <c r="ER148" s="56"/>
      <c r="ES148" s="56"/>
      <c r="ET148" s="56"/>
      <c r="EU148" s="56"/>
      <c r="EV148" s="56"/>
      <c r="EW148" s="56"/>
      <c r="EX148" s="56"/>
      <c r="EY148" s="56"/>
      <c r="EZ148" s="56"/>
      <c r="FA148" s="56"/>
      <c r="FB148" s="56"/>
      <c r="FC148" s="56"/>
      <c r="FD148" s="56"/>
      <c r="FE148" s="56"/>
      <c r="FF148" s="56"/>
      <c r="FG148" s="56"/>
      <c r="FH148" s="56"/>
      <c r="FI148" s="56"/>
      <c r="FJ148" s="56"/>
      <c r="FK148" s="56"/>
      <c r="FL148" s="56"/>
      <c r="FM148" s="56"/>
      <c r="FN148" s="56"/>
      <c r="FO148" s="56"/>
      <c r="FP148" s="56"/>
      <c r="FQ148" s="56"/>
      <c r="FR148" s="56"/>
      <c r="FS148" s="56"/>
      <c r="FT148" s="56"/>
      <c r="FU148" s="56"/>
      <c r="FV148" s="56"/>
      <c r="FW148" s="56"/>
      <c r="FX148" s="56"/>
      <c r="FY148" s="56"/>
      <c r="FZ148" s="56"/>
      <c r="GA148" s="56"/>
      <c r="GB148" s="56"/>
      <c r="GC148" s="56"/>
      <c r="GD148" s="56"/>
      <c r="GE148" s="56"/>
      <c r="GF148" s="56"/>
      <c r="GG148" s="56"/>
      <c r="GH148" s="56"/>
      <c r="GI148" s="56"/>
      <c r="GJ148" s="56"/>
      <c r="GK148" s="56"/>
      <c r="GL148" s="56"/>
      <c r="GM148" s="56"/>
      <c r="GN148" s="56"/>
      <c r="GO148" s="56"/>
      <c r="GP148" s="56"/>
      <c r="GQ148" s="56"/>
      <c r="GR148" s="56"/>
      <c r="GS148" s="56"/>
      <c r="GT148" s="56"/>
      <c r="GU148" s="56"/>
      <c r="GV148" s="56"/>
      <c r="GW148" s="56"/>
    </row>
    <row r="149" spans="7:205" ht="20.100000000000001" customHeight="1">
      <c r="G149" s="54"/>
      <c r="H149" s="54"/>
      <c r="I149" s="54"/>
      <c r="J149" s="54"/>
      <c r="K149" s="54"/>
      <c r="L149" s="54"/>
      <c r="M149" s="54"/>
      <c r="N149" s="54"/>
      <c r="O149" s="54"/>
      <c r="P149" s="54"/>
      <c r="Q149" s="54"/>
      <c r="R149" s="54"/>
      <c r="S149" s="54"/>
      <c r="T149" s="54"/>
      <c r="U149" s="54"/>
      <c r="V149" s="54"/>
      <c r="W149" s="54"/>
      <c r="X149" s="54"/>
      <c r="Y149" s="54"/>
      <c r="Z149" s="54"/>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c r="BF149" s="56"/>
      <c r="BG149" s="56"/>
      <c r="BH149" s="56"/>
      <c r="BI149" s="56"/>
      <c r="BJ149" s="56"/>
      <c r="BK149" s="56"/>
      <c r="BL149" s="56"/>
      <c r="BM149" s="56"/>
      <c r="BN149" s="56"/>
      <c r="BO149" s="56"/>
      <c r="BP149" s="56"/>
      <c r="BQ149" s="56"/>
      <c r="BR149" s="56"/>
      <c r="BS149" s="56"/>
      <c r="BT149" s="56"/>
      <c r="BU149" s="56"/>
      <c r="BV149" s="56"/>
      <c r="BW149" s="56"/>
      <c r="BX149" s="56"/>
      <c r="BY149" s="56"/>
      <c r="BZ149" s="56"/>
      <c r="CA149" s="56"/>
      <c r="CB149" s="56"/>
      <c r="CC149" s="56"/>
      <c r="CD149" s="56"/>
      <c r="CE149" s="56"/>
      <c r="CF149" s="56"/>
      <c r="CG149" s="56"/>
      <c r="CH149" s="56"/>
      <c r="CI149" s="56"/>
      <c r="CJ149" s="56"/>
      <c r="CK149" s="56"/>
      <c r="CL149" s="56"/>
      <c r="CM149" s="56"/>
      <c r="CN149" s="56"/>
      <c r="CO149" s="56"/>
      <c r="CP149" s="56"/>
      <c r="CQ149" s="56"/>
      <c r="CR149" s="56"/>
      <c r="CS149" s="56"/>
      <c r="CT149" s="56"/>
      <c r="CU149" s="56"/>
      <c r="CV149" s="56"/>
      <c r="CW149" s="56"/>
      <c r="CX149" s="56"/>
      <c r="CY149" s="56"/>
      <c r="CZ149" s="56"/>
      <c r="DA149" s="56"/>
      <c r="DB149" s="56"/>
      <c r="DC149" s="56"/>
      <c r="DD149" s="56"/>
      <c r="DE149" s="56"/>
      <c r="DF149" s="56"/>
      <c r="DG149" s="56"/>
      <c r="DH149" s="56"/>
      <c r="DI149" s="56"/>
      <c r="DJ149" s="56"/>
      <c r="DK149" s="56"/>
      <c r="DL149" s="56"/>
      <c r="DM149" s="56"/>
      <c r="DN149" s="56"/>
      <c r="DO149" s="56"/>
      <c r="DP149" s="56"/>
      <c r="DQ149" s="56"/>
      <c r="DR149" s="56"/>
      <c r="DS149" s="56"/>
      <c r="DT149" s="56"/>
      <c r="DU149" s="56"/>
      <c r="DV149" s="56"/>
      <c r="DW149" s="56"/>
      <c r="DX149" s="56"/>
      <c r="DY149" s="56"/>
      <c r="DZ149" s="56"/>
      <c r="EA149" s="56"/>
      <c r="EB149" s="56"/>
      <c r="EC149" s="56"/>
      <c r="ED149" s="56"/>
      <c r="EE149" s="56"/>
      <c r="EF149" s="56"/>
      <c r="EG149" s="56"/>
      <c r="EH149" s="56"/>
      <c r="EI149" s="56"/>
      <c r="EJ149" s="56"/>
      <c r="EK149" s="56"/>
      <c r="EL149" s="56"/>
      <c r="EM149" s="56"/>
      <c r="EN149" s="56"/>
      <c r="EO149" s="56"/>
      <c r="EP149" s="56"/>
      <c r="EQ149" s="56"/>
      <c r="ER149" s="56"/>
      <c r="ES149" s="56"/>
      <c r="ET149" s="56"/>
      <c r="EU149" s="56"/>
      <c r="EV149" s="56"/>
      <c r="EW149" s="56"/>
      <c r="EX149" s="56"/>
      <c r="EY149" s="56"/>
      <c r="EZ149" s="56"/>
      <c r="FA149" s="56"/>
      <c r="FB149" s="56"/>
      <c r="FC149" s="56"/>
      <c r="FD149" s="56"/>
      <c r="FE149" s="56"/>
      <c r="FF149" s="56"/>
      <c r="FG149" s="56"/>
      <c r="FH149" s="56"/>
      <c r="FI149" s="56"/>
      <c r="FJ149" s="56"/>
      <c r="FK149" s="56"/>
      <c r="FL149" s="56"/>
      <c r="FM149" s="56"/>
      <c r="FN149" s="56"/>
      <c r="FO149" s="56"/>
      <c r="FP149" s="56"/>
      <c r="FQ149" s="56"/>
      <c r="FR149" s="56"/>
      <c r="FS149" s="56"/>
      <c r="FT149" s="56"/>
      <c r="FU149" s="56"/>
      <c r="FV149" s="56"/>
      <c r="FW149" s="56"/>
      <c r="FX149" s="56"/>
      <c r="FY149" s="56"/>
      <c r="FZ149" s="56"/>
      <c r="GA149" s="56"/>
      <c r="GB149" s="56"/>
      <c r="GC149" s="56"/>
      <c r="GD149" s="56"/>
      <c r="GE149" s="56"/>
      <c r="GF149" s="56"/>
      <c r="GG149" s="56"/>
      <c r="GH149" s="56"/>
      <c r="GI149" s="56"/>
      <c r="GJ149" s="56"/>
      <c r="GK149" s="56"/>
      <c r="GL149" s="56"/>
      <c r="GM149" s="56"/>
      <c r="GN149" s="56"/>
      <c r="GO149" s="56"/>
      <c r="GP149" s="56"/>
      <c r="GQ149" s="56"/>
      <c r="GR149" s="56"/>
      <c r="GS149" s="56"/>
      <c r="GT149" s="56"/>
      <c r="GU149" s="56"/>
      <c r="GV149" s="56"/>
      <c r="GW149" s="56"/>
    </row>
    <row r="150" spans="7:205" ht="20.100000000000001" customHeight="1">
      <c r="G150" s="54"/>
      <c r="H150" s="54"/>
      <c r="I150" s="54"/>
      <c r="J150" s="54"/>
      <c r="K150" s="54"/>
      <c r="L150" s="54"/>
      <c r="M150" s="54"/>
      <c r="N150" s="54"/>
      <c r="O150" s="54"/>
      <c r="P150" s="54"/>
      <c r="Q150" s="54"/>
      <c r="R150" s="54"/>
      <c r="S150" s="54"/>
      <c r="T150" s="54"/>
      <c r="U150" s="54"/>
      <c r="V150" s="54"/>
      <c r="W150" s="54"/>
      <c r="X150" s="54"/>
      <c r="Y150" s="54"/>
      <c r="Z150" s="54"/>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c r="BG150" s="56"/>
      <c r="BH150" s="56"/>
      <c r="BI150" s="56"/>
      <c r="BJ150" s="56"/>
      <c r="BK150" s="56"/>
      <c r="BL150" s="56"/>
      <c r="BM150" s="56"/>
      <c r="BN150" s="56"/>
      <c r="BO150" s="56"/>
      <c r="BP150" s="56"/>
      <c r="BQ150" s="56"/>
      <c r="BR150" s="56"/>
      <c r="BS150" s="56"/>
      <c r="BT150" s="56"/>
      <c r="BU150" s="56"/>
      <c r="BV150" s="56"/>
      <c r="BW150" s="56"/>
      <c r="BX150" s="56"/>
      <c r="BY150" s="56"/>
      <c r="BZ150" s="56"/>
      <c r="CA150" s="56"/>
      <c r="CB150" s="56"/>
      <c r="CC150" s="56"/>
      <c r="CD150" s="56"/>
      <c r="CE150" s="56"/>
      <c r="CF150" s="56"/>
      <c r="CG150" s="56"/>
      <c r="CH150" s="56"/>
      <c r="CI150" s="56"/>
      <c r="CJ150" s="56"/>
      <c r="CK150" s="56"/>
      <c r="CL150" s="56"/>
      <c r="CM150" s="56"/>
      <c r="CN150" s="56"/>
      <c r="CO150" s="56"/>
      <c r="CP150" s="56"/>
      <c r="CQ150" s="56"/>
      <c r="CR150" s="56"/>
      <c r="CS150" s="56"/>
      <c r="CT150" s="56"/>
      <c r="CU150" s="56"/>
      <c r="CV150" s="56"/>
      <c r="CW150" s="56"/>
      <c r="CX150" s="56"/>
      <c r="CY150" s="56"/>
      <c r="CZ150" s="56"/>
      <c r="DA150" s="56"/>
      <c r="DB150" s="56"/>
      <c r="DC150" s="56"/>
      <c r="DD150" s="56"/>
      <c r="DE150" s="56"/>
      <c r="DF150" s="56"/>
      <c r="DG150" s="56"/>
      <c r="DH150" s="56"/>
      <c r="DI150" s="56"/>
      <c r="DJ150" s="56"/>
      <c r="DK150" s="56"/>
      <c r="DL150" s="56"/>
      <c r="DM150" s="56"/>
      <c r="DN150" s="56"/>
      <c r="DO150" s="56"/>
      <c r="DP150" s="56"/>
      <c r="DQ150" s="56"/>
      <c r="DR150" s="56"/>
      <c r="DS150" s="56"/>
      <c r="DT150" s="56"/>
      <c r="DU150" s="56"/>
      <c r="DV150" s="56"/>
      <c r="DW150" s="56"/>
      <c r="DX150" s="56"/>
      <c r="DY150" s="56"/>
      <c r="DZ150" s="56"/>
      <c r="EA150" s="56"/>
      <c r="EB150" s="56"/>
      <c r="EC150" s="56"/>
      <c r="ED150" s="56"/>
      <c r="EE150" s="56"/>
      <c r="EF150" s="56"/>
      <c r="EG150" s="56"/>
      <c r="EH150" s="56"/>
      <c r="EI150" s="56"/>
      <c r="EJ150" s="56"/>
      <c r="EK150" s="56"/>
      <c r="EL150" s="56"/>
      <c r="EM150" s="56"/>
      <c r="EN150" s="56"/>
      <c r="EO150" s="56"/>
      <c r="EP150" s="56"/>
      <c r="EQ150" s="56"/>
      <c r="ER150" s="56"/>
      <c r="ES150" s="56"/>
      <c r="ET150" s="56"/>
      <c r="EU150" s="56"/>
      <c r="EV150" s="56"/>
      <c r="EW150" s="56"/>
      <c r="EX150" s="56"/>
      <c r="EY150" s="56"/>
      <c r="EZ150" s="56"/>
      <c r="FA150" s="56"/>
      <c r="FB150" s="56"/>
      <c r="FC150" s="56"/>
      <c r="FD150" s="56"/>
      <c r="FE150" s="56"/>
      <c r="FF150" s="56"/>
      <c r="FG150" s="56"/>
      <c r="FH150" s="56"/>
      <c r="FI150" s="56"/>
      <c r="FJ150" s="56"/>
      <c r="FK150" s="56"/>
      <c r="FL150" s="56"/>
      <c r="FM150" s="56"/>
      <c r="FN150" s="56"/>
      <c r="FO150" s="56"/>
      <c r="FP150" s="56"/>
      <c r="FQ150" s="56"/>
      <c r="FR150" s="56"/>
      <c r="FS150" s="56"/>
      <c r="FT150" s="56"/>
      <c r="FU150" s="56"/>
      <c r="FV150" s="56"/>
      <c r="FW150" s="56"/>
      <c r="FX150" s="56"/>
      <c r="FY150" s="56"/>
      <c r="FZ150" s="56"/>
      <c r="GA150" s="56"/>
      <c r="GB150" s="56"/>
      <c r="GC150" s="56"/>
      <c r="GD150" s="56"/>
      <c r="GE150" s="56"/>
      <c r="GF150" s="56"/>
      <c r="GG150" s="56"/>
      <c r="GH150" s="56"/>
      <c r="GI150" s="56"/>
      <c r="GJ150" s="56"/>
      <c r="GK150" s="56"/>
      <c r="GL150" s="56"/>
      <c r="GM150" s="56"/>
      <c r="GN150" s="56"/>
      <c r="GO150" s="56"/>
      <c r="GP150" s="56"/>
      <c r="GQ150" s="56"/>
      <c r="GR150" s="56"/>
      <c r="GS150" s="56"/>
      <c r="GT150" s="56"/>
      <c r="GU150" s="56"/>
      <c r="GV150" s="56"/>
      <c r="GW150" s="56"/>
    </row>
    <row r="151" spans="7:205" ht="20.100000000000001" customHeight="1">
      <c r="G151" s="54"/>
      <c r="H151" s="54"/>
      <c r="I151" s="54"/>
      <c r="J151" s="54"/>
      <c r="K151" s="54"/>
      <c r="L151" s="54"/>
      <c r="M151" s="54"/>
      <c r="N151" s="54"/>
      <c r="O151" s="54"/>
      <c r="P151" s="54"/>
      <c r="Q151" s="54"/>
      <c r="R151" s="54"/>
      <c r="S151" s="54"/>
      <c r="T151" s="54"/>
      <c r="U151" s="54"/>
      <c r="V151" s="54"/>
      <c r="W151" s="54"/>
      <c r="X151" s="54"/>
      <c r="Y151" s="54"/>
      <c r="Z151" s="54"/>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c r="BG151" s="56"/>
      <c r="BH151" s="56"/>
      <c r="BI151" s="56"/>
      <c r="BJ151" s="56"/>
      <c r="BK151" s="56"/>
      <c r="BL151" s="56"/>
      <c r="BM151" s="56"/>
      <c r="BN151" s="56"/>
      <c r="BO151" s="56"/>
      <c r="BP151" s="56"/>
      <c r="BQ151" s="56"/>
      <c r="BR151" s="56"/>
      <c r="BS151" s="56"/>
      <c r="BT151" s="56"/>
      <c r="BU151" s="56"/>
      <c r="BV151" s="56"/>
      <c r="BW151" s="56"/>
      <c r="BX151" s="56"/>
      <c r="BY151" s="56"/>
      <c r="BZ151" s="56"/>
      <c r="CA151" s="56"/>
      <c r="CB151" s="56"/>
      <c r="CC151" s="56"/>
      <c r="CD151" s="56"/>
      <c r="CE151" s="56"/>
      <c r="CF151" s="56"/>
      <c r="CG151" s="56"/>
      <c r="CH151" s="56"/>
      <c r="CI151" s="56"/>
      <c r="CJ151" s="56"/>
      <c r="CK151" s="56"/>
      <c r="CL151" s="56"/>
      <c r="CM151" s="56"/>
      <c r="CN151" s="56"/>
      <c r="CO151" s="56"/>
      <c r="CP151" s="56"/>
      <c r="CQ151" s="56"/>
      <c r="CR151" s="56"/>
      <c r="CS151" s="56"/>
      <c r="CT151" s="56"/>
      <c r="CU151" s="56"/>
      <c r="CV151" s="56"/>
      <c r="CW151" s="56"/>
      <c r="CX151" s="56"/>
      <c r="CY151" s="56"/>
      <c r="CZ151" s="56"/>
      <c r="DA151" s="56"/>
      <c r="DB151" s="56"/>
      <c r="DC151" s="56"/>
      <c r="DD151" s="56"/>
      <c r="DE151" s="56"/>
      <c r="DF151" s="56"/>
      <c r="DG151" s="56"/>
      <c r="DH151" s="56"/>
      <c r="DI151" s="56"/>
      <c r="DJ151" s="56"/>
      <c r="DK151" s="56"/>
      <c r="DL151" s="56"/>
      <c r="DM151" s="56"/>
      <c r="DN151" s="56"/>
      <c r="DO151" s="56"/>
      <c r="DP151" s="56"/>
      <c r="DQ151" s="56"/>
      <c r="DR151" s="56"/>
      <c r="DS151" s="56"/>
      <c r="DT151" s="56"/>
      <c r="DU151" s="56"/>
      <c r="DV151" s="56"/>
      <c r="DW151" s="56"/>
      <c r="DX151" s="56"/>
      <c r="DY151" s="56"/>
      <c r="DZ151" s="56"/>
      <c r="EA151" s="56"/>
      <c r="EB151" s="56"/>
      <c r="EC151" s="56"/>
      <c r="ED151" s="56"/>
      <c r="EE151" s="56"/>
      <c r="EF151" s="56"/>
      <c r="EG151" s="56"/>
      <c r="EH151" s="56"/>
      <c r="EI151" s="56"/>
      <c r="EJ151" s="56"/>
      <c r="EK151" s="56"/>
      <c r="EL151" s="56"/>
      <c r="EM151" s="56"/>
      <c r="EN151" s="56"/>
      <c r="EO151" s="56"/>
      <c r="EP151" s="56"/>
      <c r="EQ151" s="56"/>
      <c r="ER151" s="56"/>
      <c r="ES151" s="56"/>
      <c r="ET151" s="56"/>
      <c r="EU151" s="56"/>
      <c r="EV151" s="56"/>
      <c r="EW151" s="56"/>
      <c r="EX151" s="56"/>
      <c r="EY151" s="56"/>
      <c r="EZ151" s="56"/>
      <c r="FA151" s="56"/>
      <c r="FB151" s="56"/>
      <c r="FC151" s="56"/>
      <c r="FD151" s="56"/>
      <c r="FE151" s="56"/>
      <c r="FF151" s="56"/>
      <c r="FG151" s="56"/>
      <c r="FH151" s="56"/>
      <c r="FI151" s="56"/>
      <c r="FJ151" s="56"/>
      <c r="FK151" s="56"/>
      <c r="FL151" s="56"/>
      <c r="FM151" s="56"/>
      <c r="FN151" s="56"/>
      <c r="FO151" s="56"/>
      <c r="FP151" s="56"/>
      <c r="FQ151" s="56"/>
      <c r="FR151" s="56"/>
      <c r="FS151" s="56"/>
      <c r="FT151" s="56"/>
      <c r="FU151" s="56"/>
      <c r="FV151" s="56"/>
      <c r="FW151" s="56"/>
      <c r="FX151" s="56"/>
      <c r="FY151" s="56"/>
      <c r="FZ151" s="56"/>
      <c r="GA151" s="56"/>
      <c r="GB151" s="56"/>
      <c r="GC151" s="56"/>
      <c r="GD151" s="56"/>
      <c r="GE151" s="56"/>
      <c r="GF151" s="56"/>
      <c r="GG151" s="56"/>
      <c r="GH151" s="56"/>
      <c r="GI151" s="56"/>
      <c r="GJ151" s="56"/>
      <c r="GK151" s="56"/>
      <c r="GL151" s="56"/>
      <c r="GM151" s="56"/>
      <c r="GN151" s="56"/>
      <c r="GO151" s="56"/>
      <c r="GP151" s="56"/>
      <c r="GQ151" s="56"/>
      <c r="GR151" s="56"/>
      <c r="GS151" s="56"/>
      <c r="GT151" s="56"/>
      <c r="GU151" s="56"/>
      <c r="GV151" s="56"/>
      <c r="GW151" s="56"/>
    </row>
    <row r="152" spans="7:205" ht="20.100000000000001" customHeight="1">
      <c r="G152" s="54"/>
      <c r="H152" s="54"/>
      <c r="I152" s="54"/>
      <c r="J152" s="54"/>
      <c r="K152" s="54"/>
      <c r="L152" s="54"/>
      <c r="M152" s="54"/>
      <c r="N152" s="54"/>
      <c r="O152" s="54"/>
      <c r="P152" s="54"/>
      <c r="Q152" s="54"/>
      <c r="R152" s="54"/>
      <c r="S152" s="54"/>
      <c r="T152" s="54"/>
      <c r="U152" s="54"/>
      <c r="V152" s="54"/>
      <c r="W152" s="54"/>
      <c r="X152" s="54"/>
      <c r="Y152" s="54"/>
      <c r="Z152" s="54"/>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c r="BG152" s="56"/>
      <c r="BH152" s="56"/>
      <c r="BI152" s="56"/>
      <c r="BJ152" s="56"/>
      <c r="BK152" s="56"/>
      <c r="BL152" s="56"/>
      <c r="BM152" s="56"/>
      <c r="BN152" s="56"/>
      <c r="BO152" s="56"/>
      <c r="BP152" s="56"/>
      <c r="BQ152" s="56"/>
      <c r="BR152" s="56"/>
      <c r="BS152" s="56"/>
      <c r="BT152" s="56"/>
      <c r="BU152" s="56"/>
      <c r="BV152" s="56"/>
      <c r="BW152" s="56"/>
      <c r="BX152" s="56"/>
      <c r="BY152" s="56"/>
      <c r="BZ152" s="56"/>
      <c r="CA152" s="56"/>
      <c r="CB152" s="56"/>
      <c r="CC152" s="56"/>
      <c r="CD152" s="56"/>
      <c r="CE152" s="56"/>
      <c r="CF152" s="56"/>
      <c r="CG152" s="56"/>
      <c r="CH152" s="56"/>
      <c r="CI152" s="56"/>
      <c r="CJ152" s="56"/>
      <c r="CK152" s="56"/>
      <c r="CL152" s="56"/>
      <c r="CM152" s="56"/>
      <c r="CN152" s="56"/>
      <c r="CO152" s="56"/>
      <c r="CP152" s="56"/>
      <c r="CQ152" s="56"/>
      <c r="CR152" s="56"/>
      <c r="CS152" s="56"/>
      <c r="CT152" s="56"/>
      <c r="CU152" s="56"/>
      <c r="CV152" s="56"/>
      <c r="CW152" s="56"/>
      <c r="CX152" s="56"/>
      <c r="CY152" s="56"/>
      <c r="CZ152" s="56"/>
      <c r="DA152" s="56"/>
      <c r="DB152" s="56"/>
      <c r="DC152" s="56"/>
      <c r="DD152" s="56"/>
      <c r="DE152" s="56"/>
      <c r="DF152" s="56"/>
      <c r="DG152" s="56"/>
      <c r="DH152" s="56"/>
      <c r="DI152" s="56"/>
      <c r="DJ152" s="56"/>
      <c r="DK152" s="56"/>
      <c r="DL152" s="56"/>
      <c r="DM152" s="56"/>
      <c r="DN152" s="56"/>
      <c r="DO152" s="56"/>
      <c r="DP152" s="56"/>
      <c r="DQ152" s="56"/>
      <c r="DR152" s="56"/>
      <c r="DS152" s="56"/>
      <c r="DT152" s="56"/>
      <c r="DU152" s="56"/>
      <c r="DV152" s="56"/>
      <c r="DW152" s="56"/>
      <c r="DX152" s="56"/>
      <c r="DY152" s="56"/>
      <c r="DZ152" s="56"/>
      <c r="EA152" s="56"/>
      <c r="EB152" s="56"/>
      <c r="EC152" s="56"/>
      <c r="ED152" s="56"/>
      <c r="EE152" s="56"/>
      <c r="EF152" s="56"/>
      <c r="EG152" s="56"/>
      <c r="EH152" s="56"/>
      <c r="EI152" s="56"/>
      <c r="EJ152" s="56"/>
      <c r="EK152" s="56"/>
      <c r="EL152" s="56"/>
      <c r="EM152" s="56"/>
      <c r="EN152" s="56"/>
      <c r="EO152" s="56"/>
      <c r="EP152" s="56"/>
      <c r="EQ152" s="56"/>
      <c r="ER152" s="56"/>
      <c r="ES152" s="56"/>
      <c r="ET152" s="56"/>
      <c r="EU152" s="56"/>
      <c r="EV152" s="56"/>
      <c r="EW152" s="56"/>
      <c r="EX152" s="56"/>
      <c r="EY152" s="56"/>
      <c r="EZ152" s="56"/>
      <c r="FA152" s="56"/>
      <c r="FB152" s="56"/>
      <c r="FC152" s="56"/>
      <c r="FD152" s="56"/>
      <c r="FE152" s="56"/>
      <c r="FF152" s="56"/>
      <c r="FG152" s="56"/>
      <c r="FH152" s="56"/>
      <c r="FI152" s="56"/>
      <c r="FJ152" s="56"/>
      <c r="FK152" s="56"/>
      <c r="FL152" s="56"/>
      <c r="FM152" s="56"/>
      <c r="FN152" s="56"/>
      <c r="FO152" s="56"/>
      <c r="FP152" s="56"/>
      <c r="FQ152" s="56"/>
      <c r="FR152" s="56"/>
      <c r="FS152" s="56"/>
      <c r="FT152" s="56"/>
      <c r="FU152" s="56"/>
      <c r="FV152" s="56"/>
      <c r="FW152" s="56"/>
      <c r="FX152" s="56"/>
      <c r="FY152" s="56"/>
      <c r="FZ152" s="56"/>
      <c r="GA152" s="56"/>
      <c r="GB152" s="56"/>
      <c r="GC152" s="56"/>
      <c r="GD152" s="56"/>
      <c r="GE152" s="56"/>
      <c r="GF152" s="56"/>
      <c r="GG152" s="56"/>
      <c r="GH152" s="56"/>
      <c r="GI152" s="56"/>
      <c r="GJ152" s="56"/>
      <c r="GK152" s="56"/>
      <c r="GL152" s="56"/>
      <c r="GM152" s="56"/>
      <c r="GN152" s="56"/>
      <c r="GO152" s="56"/>
      <c r="GP152" s="56"/>
      <c r="GQ152" s="56"/>
      <c r="GR152" s="56"/>
      <c r="GS152" s="56"/>
      <c r="GT152" s="56"/>
      <c r="GU152" s="56"/>
      <c r="GV152" s="56"/>
      <c r="GW152" s="56"/>
    </row>
    <row r="153" spans="7:205" ht="20.100000000000001" customHeight="1">
      <c r="G153" s="54"/>
      <c r="H153" s="54"/>
      <c r="I153" s="54"/>
      <c r="J153" s="54"/>
      <c r="K153" s="54"/>
      <c r="L153" s="54"/>
      <c r="M153" s="54"/>
      <c r="N153" s="54"/>
      <c r="O153" s="54"/>
      <c r="P153" s="54"/>
      <c r="Q153" s="54"/>
      <c r="R153" s="54"/>
      <c r="S153" s="54"/>
      <c r="T153" s="54"/>
      <c r="U153" s="54"/>
      <c r="V153" s="54"/>
      <c r="W153" s="54"/>
      <c r="X153" s="54"/>
      <c r="Y153" s="54"/>
      <c r="Z153" s="54"/>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c r="BG153" s="56"/>
      <c r="BH153" s="56"/>
      <c r="BI153" s="56"/>
      <c r="BJ153" s="56"/>
      <c r="BK153" s="56"/>
      <c r="BL153" s="56"/>
      <c r="BM153" s="56"/>
      <c r="BN153" s="56"/>
      <c r="BO153" s="56"/>
      <c r="BP153" s="56"/>
      <c r="BQ153" s="56"/>
      <c r="BR153" s="56"/>
      <c r="BS153" s="56"/>
      <c r="BT153" s="56"/>
      <c r="BU153" s="56"/>
      <c r="BV153" s="56"/>
      <c r="BW153" s="56"/>
      <c r="BX153" s="56"/>
      <c r="BY153" s="56"/>
      <c r="BZ153" s="56"/>
      <c r="CA153" s="56"/>
      <c r="CB153" s="56"/>
      <c r="CC153" s="56"/>
      <c r="CD153" s="56"/>
      <c r="CE153" s="56"/>
      <c r="CF153" s="56"/>
      <c r="CG153" s="56"/>
      <c r="CH153" s="56"/>
      <c r="CI153" s="56"/>
      <c r="CJ153" s="56"/>
      <c r="CK153" s="56"/>
      <c r="CL153" s="56"/>
      <c r="CM153" s="56"/>
      <c r="CN153" s="56"/>
      <c r="CO153" s="56"/>
      <c r="CP153" s="56"/>
      <c r="CQ153" s="56"/>
      <c r="CR153" s="56"/>
      <c r="CS153" s="56"/>
      <c r="CT153" s="56"/>
      <c r="CU153" s="56"/>
      <c r="CV153" s="56"/>
      <c r="CW153" s="56"/>
      <c r="CX153" s="56"/>
      <c r="CY153" s="56"/>
      <c r="CZ153" s="56"/>
      <c r="DA153" s="56"/>
      <c r="DB153" s="56"/>
      <c r="DC153" s="56"/>
      <c r="DD153" s="56"/>
      <c r="DE153" s="56"/>
      <c r="DF153" s="56"/>
      <c r="DG153" s="56"/>
      <c r="DH153" s="56"/>
      <c r="DI153" s="56"/>
      <c r="DJ153" s="56"/>
      <c r="DK153" s="56"/>
      <c r="DL153" s="56"/>
      <c r="DM153" s="56"/>
      <c r="DN153" s="56"/>
      <c r="DO153" s="56"/>
      <c r="DP153" s="56"/>
      <c r="DQ153" s="56"/>
      <c r="DR153" s="56"/>
      <c r="DS153" s="56"/>
      <c r="DT153" s="56"/>
      <c r="DU153" s="56"/>
      <c r="DV153" s="56"/>
      <c r="DW153" s="56"/>
      <c r="DX153" s="56"/>
      <c r="DY153" s="56"/>
      <c r="DZ153" s="56"/>
      <c r="EA153" s="56"/>
      <c r="EB153" s="56"/>
      <c r="EC153" s="56"/>
      <c r="ED153" s="56"/>
      <c r="EE153" s="56"/>
      <c r="EF153" s="56"/>
      <c r="EG153" s="56"/>
      <c r="EH153" s="56"/>
      <c r="EI153" s="56"/>
      <c r="EJ153" s="56"/>
      <c r="EK153" s="56"/>
      <c r="EL153" s="56"/>
      <c r="EM153" s="56"/>
      <c r="EN153" s="56"/>
      <c r="EO153" s="56"/>
      <c r="EP153" s="56"/>
      <c r="EQ153" s="56"/>
      <c r="ER153" s="56"/>
      <c r="ES153" s="56"/>
      <c r="ET153" s="56"/>
      <c r="EU153" s="56"/>
      <c r="EV153" s="56"/>
      <c r="EW153" s="56"/>
      <c r="EX153" s="56"/>
      <c r="EY153" s="56"/>
      <c r="EZ153" s="56"/>
      <c r="FA153" s="56"/>
      <c r="FB153" s="56"/>
      <c r="FC153" s="56"/>
      <c r="FD153" s="56"/>
      <c r="FE153" s="56"/>
      <c r="FF153" s="56"/>
      <c r="FG153" s="56"/>
      <c r="FH153" s="56"/>
      <c r="FI153" s="56"/>
      <c r="FJ153" s="56"/>
      <c r="FK153" s="56"/>
      <c r="FL153" s="56"/>
      <c r="FM153" s="56"/>
      <c r="FN153" s="56"/>
      <c r="FO153" s="56"/>
      <c r="FP153" s="56"/>
      <c r="FQ153" s="56"/>
      <c r="FR153" s="56"/>
      <c r="FS153" s="56"/>
      <c r="FT153" s="56"/>
      <c r="FU153" s="56"/>
      <c r="FV153" s="56"/>
      <c r="FW153" s="56"/>
      <c r="FX153" s="56"/>
      <c r="FY153" s="56"/>
      <c r="FZ153" s="56"/>
      <c r="GA153" s="56"/>
      <c r="GB153" s="56"/>
      <c r="GC153" s="56"/>
      <c r="GD153" s="56"/>
      <c r="GE153" s="56"/>
      <c r="GF153" s="56"/>
      <c r="GG153" s="56"/>
      <c r="GH153" s="56"/>
      <c r="GI153" s="56"/>
      <c r="GJ153" s="56"/>
      <c r="GK153" s="56"/>
      <c r="GL153" s="56"/>
      <c r="GM153" s="56"/>
      <c r="GN153" s="56"/>
      <c r="GO153" s="56"/>
      <c r="GP153" s="56"/>
      <c r="GQ153" s="56"/>
      <c r="GR153" s="56"/>
      <c r="GS153" s="56"/>
      <c r="GT153" s="56"/>
      <c r="GU153" s="56"/>
      <c r="GV153" s="56"/>
      <c r="GW153" s="56"/>
    </row>
    <row r="154" spans="7:205" ht="20.100000000000001" customHeight="1">
      <c r="G154" s="54"/>
      <c r="H154" s="54"/>
      <c r="I154" s="54"/>
      <c r="J154" s="54"/>
      <c r="K154" s="54"/>
      <c r="L154" s="54"/>
      <c r="M154" s="54"/>
      <c r="N154" s="54"/>
      <c r="O154" s="54"/>
      <c r="P154" s="54"/>
      <c r="Q154" s="54"/>
      <c r="R154" s="54"/>
      <c r="S154" s="54"/>
      <c r="T154" s="54"/>
      <c r="U154" s="54"/>
      <c r="V154" s="54"/>
      <c r="W154" s="54"/>
      <c r="X154" s="54"/>
      <c r="Y154" s="54"/>
      <c r="Z154" s="54"/>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c r="BF154" s="56"/>
      <c r="BG154" s="56"/>
      <c r="BH154" s="56"/>
      <c r="BI154" s="56"/>
      <c r="BJ154" s="56"/>
      <c r="BK154" s="56"/>
      <c r="BL154" s="56"/>
      <c r="BM154" s="56"/>
      <c r="BN154" s="56"/>
      <c r="BO154" s="56"/>
      <c r="BP154" s="56"/>
      <c r="BQ154" s="56"/>
      <c r="BR154" s="56"/>
      <c r="BS154" s="56"/>
      <c r="BT154" s="56"/>
      <c r="BU154" s="56"/>
      <c r="BV154" s="56"/>
      <c r="BW154" s="56"/>
      <c r="BX154" s="56"/>
      <c r="BY154" s="56"/>
      <c r="BZ154" s="56"/>
      <c r="CA154" s="56"/>
      <c r="CB154" s="56"/>
      <c r="CC154" s="56"/>
      <c r="CD154" s="56"/>
      <c r="CE154" s="56"/>
      <c r="CF154" s="56"/>
      <c r="CG154" s="56"/>
      <c r="CH154" s="56"/>
      <c r="CI154" s="56"/>
      <c r="CJ154" s="56"/>
      <c r="CK154" s="56"/>
      <c r="CL154" s="56"/>
      <c r="CM154" s="56"/>
      <c r="CN154" s="56"/>
      <c r="CO154" s="56"/>
      <c r="CP154" s="56"/>
      <c r="CQ154" s="56"/>
      <c r="CR154" s="56"/>
      <c r="CS154" s="56"/>
      <c r="CT154" s="56"/>
      <c r="CU154" s="56"/>
      <c r="CV154" s="56"/>
      <c r="CW154" s="56"/>
      <c r="CX154" s="56"/>
      <c r="CY154" s="56"/>
      <c r="CZ154" s="56"/>
      <c r="DA154" s="56"/>
      <c r="DB154" s="56"/>
      <c r="DC154" s="56"/>
      <c r="DD154" s="56"/>
      <c r="DE154" s="56"/>
      <c r="DF154" s="56"/>
      <c r="DG154" s="56"/>
      <c r="DH154" s="56"/>
      <c r="DI154" s="56"/>
      <c r="DJ154" s="56"/>
      <c r="DK154" s="56"/>
      <c r="DL154" s="56"/>
      <c r="DM154" s="56"/>
      <c r="DN154" s="56"/>
      <c r="DO154" s="56"/>
      <c r="DP154" s="56"/>
      <c r="DQ154" s="56"/>
      <c r="DR154" s="56"/>
      <c r="DS154" s="56"/>
      <c r="DT154" s="56"/>
      <c r="DU154" s="56"/>
      <c r="DV154" s="56"/>
      <c r="DW154" s="56"/>
      <c r="DX154" s="56"/>
      <c r="DY154" s="56"/>
      <c r="DZ154" s="56"/>
      <c r="EA154" s="56"/>
      <c r="EB154" s="56"/>
      <c r="EC154" s="56"/>
      <c r="ED154" s="56"/>
      <c r="EE154" s="56"/>
      <c r="EF154" s="56"/>
      <c r="EG154" s="56"/>
      <c r="EH154" s="56"/>
      <c r="EI154" s="56"/>
      <c r="EJ154" s="56"/>
      <c r="EK154" s="56"/>
      <c r="EL154" s="56"/>
      <c r="EM154" s="56"/>
      <c r="EN154" s="56"/>
      <c r="EO154" s="56"/>
      <c r="EP154" s="56"/>
      <c r="EQ154" s="56"/>
      <c r="ER154" s="56"/>
      <c r="ES154" s="56"/>
      <c r="ET154" s="56"/>
      <c r="EU154" s="56"/>
      <c r="EV154" s="56"/>
      <c r="EW154" s="56"/>
      <c r="EX154" s="56"/>
      <c r="EY154" s="56"/>
      <c r="EZ154" s="56"/>
      <c r="FA154" s="56"/>
      <c r="FB154" s="56"/>
      <c r="FC154" s="56"/>
      <c r="FD154" s="56"/>
      <c r="FE154" s="56"/>
      <c r="FF154" s="56"/>
      <c r="FG154" s="56"/>
      <c r="FH154" s="56"/>
      <c r="FI154" s="56"/>
      <c r="FJ154" s="56"/>
      <c r="FK154" s="56"/>
      <c r="FL154" s="56"/>
      <c r="FM154" s="56"/>
      <c r="FN154" s="56"/>
      <c r="FO154" s="56"/>
      <c r="FP154" s="56"/>
      <c r="FQ154" s="56"/>
      <c r="FR154" s="56"/>
      <c r="FS154" s="56"/>
      <c r="FT154" s="56"/>
      <c r="FU154" s="56"/>
      <c r="FV154" s="56"/>
      <c r="FW154" s="56"/>
      <c r="FX154" s="56"/>
      <c r="FY154" s="56"/>
      <c r="FZ154" s="56"/>
      <c r="GA154" s="56"/>
      <c r="GB154" s="56"/>
      <c r="GC154" s="56"/>
      <c r="GD154" s="56"/>
      <c r="GE154" s="56"/>
      <c r="GF154" s="56"/>
      <c r="GG154" s="56"/>
      <c r="GH154" s="56"/>
      <c r="GI154" s="56"/>
      <c r="GJ154" s="56"/>
      <c r="GK154" s="56"/>
      <c r="GL154" s="56"/>
      <c r="GM154" s="56"/>
      <c r="GN154" s="56"/>
      <c r="GO154" s="56"/>
      <c r="GP154" s="56"/>
      <c r="GQ154" s="56"/>
      <c r="GR154" s="56"/>
      <c r="GS154" s="56"/>
      <c r="GT154" s="56"/>
      <c r="GU154" s="56"/>
      <c r="GV154" s="56"/>
      <c r="GW154" s="56"/>
    </row>
    <row r="155" spans="7:205" ht="20.100000000000001" customHeight="1">
      <c r="G155" s="54"/>
      <c r="H155" s="54"/>
      <c r="I155" s="54"/>
      <c r="J155" s="54"/>
      <c r="K155" s="54"/>
      <c r="L155" s="54"/>
      <c r="M155" s="54"/>
      <c r="N155" s="54"/>
      <c r="O155" s="54"/>
      <c r="P155" s="54"/>
      <c r="Q155" s="54"/>
      <c r="R155" s="54"/>
      <c r="S155" s="54"/>
      <c r="T155" s="54"/>
      <c r="U155" s="54"/>
      <c r="V155" s="54"/>
      <c r="W155" s="54"/>
      <c r="X155" s="54"/>
      <c r="Y155" s="54"/>
      <c r="Z155" s="54"/>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c r="BF155" s="56"/>
      <c r="BG155" s="56"/>
      <c r="BH155" s="56"/>
      <c r="BI155" s="56"/>
      <c r="BJ155" s="56"/>
      <c r="BK155" s="56"/>
      <c r="BL155" s="56"/>
      <c r="BM155" s="56"/>
      <c r="BN155" s="56"/>
      <c r="BO155" s="56"/>
      <c r="BP155" s="56"/>
      <c r="BQ155" s="56"/>
      <c r="BR155" s="56"/>
      <c r="BS155" s="56"/>
      <c r="BT155" s="56"/>
      <c r="BU155" s="56"/>
      <c r="BV155" s="56"/>
      <c r="BW155" s="56"/>
      <c r="BX155" s="56"/>
      <c r="BY155" s="56"/>
      <c r="BZ155" s="56"/>
      <c r="CA155" s="56"/>
      <c r="CB155" s="56"/>
      <c r="CC155" s="56"/>
      <c r="CD155" s="56"/>
      <c r="CE155" s="56"/>
      <c r="CF155" s="56"/>
      <c r="CG155" s="56"/>
      <c r="CH155" s="56"/>
      <c r="CI155" s="56"/>
      <c r="CJ155" s="56"/>
      <c r="CK155" s="56"/>
      <c r="CL155" s="56"/>
      <c r="CM155" s="56"/>
      <c r="CN155" s="56"/>
      <c r="CO155" s="56"/>
      <c r="CP155" s="56"/>
      <c r="CQ155" s="56"/>
      <c r="CR155" s="56"/>
      <c r="CS155" s="56"/>
      <c r="CT155" s="56"/>
      <c r="CU155" s="56"/>
      <c r="CV155" s="56"/>
      <c r="CW155" s="56"/>
      <c r="CX155" s="56"/>
      <c r="CY155" s="56"/>
      <c r="CZ155" s="56"/>
      <c r="DA155" s="56"/>
      <c r="DB155" s="56"/>
      <c r="DC155" s="56"/>
      <c r="DD155" s="56"/>
      <c r="DE155" s="56"/>
      <c r="DF155" s="56"/>
      <c r="DG155" s="56"/>
      <c r="DH155" s="56"/>
      <c r="DI155" s="56"/>
      <c r="DJ155" s="56"/>
      <c r="DK155" s="56"/>
      <c r="DL155" s="56"/>
      <c r="DM155" s="56"/>
      <c r="DN155" s="56"/>
      <c r="DO155" s="56"/>
      <c r="DP155" s="56"/>
      <c r="DQ155" s="56"/>
      <c r="DR155" s="56"/>
      <c r="DS155" s="56"/>
      <c r="DT155" s="56"/>
      <c r="DU155" s="56"/>
      <c r="DV155" s="56"/>
      <c r="DW155" s="56"/>
      <c r="DX155" s="56"/>
      <c r="DY155" s="56"/>
      <c r="DZ155" s="56"/>
      <c r="EA155" s="56"/>
      <c r="EB155" s="56"/>
      <c r="EC155" s="56"/>
      <c r="ED155" s="56"/>
      <c r="EE155" s="56"/>
      <c r="EF155" s="56"/>
      <c r="EG155" s="56"/>
      <c r="EH155" s="56"/>
      <c r="EI155" s="56"/>
      <c r="EJ155" s="56"/>
      <c r="EK155" s="56"/>
      <c r="EL155" s="56"/>
      <c r="EM155" s="56"/>
      <c r="EN155" s="56"/>
      <c r="EO155" s="56"/>
      <c r="EP155" s="56"/>
      <c r="EQ155" s="56"/>
      <c r="ER155" s="56"/>
      <c r="ES155" s="56"/>
      <c r="ET155" s="56"/>
      <c r="EU155" s="56"/>
      <c r="EV155" s="56"/>
      <c r="EW155" s="56"/>
      <c r="EX155" s="56"/>
      <c r="EY155" s="56"/>
      <c r="EZ155" s="56"/>
      <c r="FA155" s="56"/>
      <c r="FB155" s="56"/>
      <c r="FC155" s="56"/>
      <c r="FD155" s="56"/>
      <c r="FE155" s="56"/>
      <c r="FF155" s="56"/>
      <c r="FG155" s="56"/>
      <c r="FH155" s="56"/>
      <c r="FI155" s="56"/>
      <c r="FJ155" s="56"/>
      <c r="FK155" s="56"/>
      <c r="FL155" s="56"/>
      <c r="FM155" s="56"/>
      <c r="FN155" s="56"/>
      <c r="FO155" s="56"/>
      <c r="FP155" s="56"/>
      <c r="FQ155" s="56"/>
      <c r="FR155" s="56"/>
      <c r="FS155" s="56"/>
      <c r="FT155" s="56"/>
      <c r="FU155" s="56"/>
      <c r="FV155" s="56"/>
      <c r="FW155" s="56"/>
      <c r="FX155" s="56"/>
      <c r="FY155" s="56"/>
      <c r="FZ155" s="56"/>
      <c r="GA155" s="56"/>
      <c r="GB155" s="56"/>
      <c r="GC155" s="56"/>
      <c r="GD155" s="56"/>
      <c r="GE155" s="56"/>
      <c r="GF155" s="56"/>
      <c r="GG155" s="56"/>
      <c r="GH155" s="56"/>
      <c r="GI155" s="56"/>
      <c r="GJ155" s="56"/>
      <c r="GK155" s="56"/>
      <c r="GL155" s="56"/>
      <c r="GM155" s="56"/>
      <c r="GN155" s="56"/>
      <c r="GO155" s="56"/>
      <c r="GP155" s="56"/>
      <c r="GQ155" s="56"/>
      <c r="GR155" s="56"/>
      <c r="GS155" s="56"/>
      <c r="GT155" s="56"/>
      <c r="GU155" s="56"/>
      <c r="GV155" s="56"/>
      <c r="GW155" s="56"/>
    </row>
    <row r="156" spans="7:205" ht="20.100000000000001" customHeight="1">
      <c r="G156" s="54"/>
      <c r="H156" s="54"/>
      <c r="I156" s="54"/>
      <c r="J156" s="54"/>
      <c r="K156" s="54"/>
      <c r="L156" s="54"/>
      <c r="M156" s="54"/>
      <c r="N156" s="54"/>
      <c r="O156" s="54"/>
      <c r="P156" s="54"/>
      <c r="Q156" s="54"/>
      <c r="R156" s="54"/>
      <c r="S156" s="54"/>
      <c r="T156" s="54"/>
      <c r="U156" s="54"/>
      <c r="V156" s="54"/>
      <c r="W156" s="54"/>
      <c r="X156" s="54"/>
      <c r="Y156" s="54"/>
      <c r="Z156" s="54"/>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c r="CJ156" s="56"/>
      <c r="CK156" s="56"/>
      <c r="CL156" s="56"/>
      <c r="CM156" s="56"/>
      <c r="CN156" s="56"/>
      <c r="CO156" s="56"/>
      <c r="CP156" s="56"/>
      <c r="CQ156" s="56"/>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56"/>
      <c r="DO156" s="56"/>
      <c r="DP156" s="56"/>
      <c r="DQ156" s="56"/>
      <c r="DR156" s="56"/>
      <c r="DS156" s="56"/>
      <c r="DT156" s="56"/>
      <c r="DU156" s="56"/>
      <c r="DV156" s="56"/>
      <c r="DW156" s="56"/>
      <c r="DX156" s="56"/>
      <c r="DY156" s="56"/>
      <c r="DZ156" s="56"/>
      <c r="EA156" s="56"/>
      <c r="EB156" s="56"/>
      <c r="EC156" s="56"/>
      <c r="ED156" s="56"/>
      <c r="EE156" s="56"/>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56"/>
      <c r="FQ156" s="56"/>
      <c r="FR156" s="56"/>
      <c r="FS156" s="56"/>
      <c r="FT156" s="56"/>
      <c r="FU156" s="56"/>
      <c r="FV156" s="56"/>
      <c r="FW156" s="56"/>
      <c r="FX156" s="56"/>
      <c r="FY156" s="56"/>
      <c r="FZ156" s="56"/>
      <c r="GA156" s="56"/>
      <c r="GB156" s="56"/>
      <c r="GC156" s="56"/>
      <c r="GD156" s="56"/>
      <c r="GE156" s="56"/>
      <c r="GF156" s="56"/>
      <c r="GG156" s="56"/>
      <c r="GH156" s="56"/>
      <c r="GI156" s="56"/>
      <c r="GJ156" s="56"/>
      <c r="GK156" s="56"/>
      <c r="GL156" s="56"/>
      <c r="GM156" s="56"/>
      <c r="GN156" s="56"/>
      <c r="GO156" s="56"/>
      <c r="GP156" s="56"/>
      <c r="GQ156" s="56"/>
      <c r="GR156" s="56"/>
      <c r="GS156" s="56"/>
      <c r="GT156" s="56"/>
      <c r="GU156" s="56"/>
      <c r="GV156" s="56"/>
      <c r="GW156" s="56"/>
    </row>
    <row r="157" spans="7:205" ht="20.100000000000001" customHeight="1">
      <c r="G157" s="54"/>
      <c r="H157" s="54"/>
      <c r="I157" s="54"/>
      <c r="J157" s="54"/>
      <c r="K157" s="54"/>
      <c r="L157" s="54"/>
      <c r="M157" s="54"/>
      <c r="N157" s="54"/>
      <c r="O157" s="54"/>
      <c r="P157" s="54"/>
      <c r="Q157" s="54"/>
      <c r="R157" s="54"/>
      <c r="S157" s="54"/>
      <c r="T157" s="54"/>
      <c r="U157" s="54"/>
      <c r="V157" s="54"/>
      <c r="W157" s="54"/>
      <c r="X157" s="54"/>
      <c r="Y157" s="54"/>
      <c r="Z157" s="54"/>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c r="BG157" s="56"/>
      <c r="BH157" s="56"/>
      <c r="BI157" s="56"/>
      <c r="BJ157" s="56"/>
      <c r="BK157" s="56"/>
      <c r="BL157" s="56"/>
      <c r="BM157" s="56"/>
      <c r="BN157" s="56"/>
      <c r="BO157" s="56"/>
      <c r="BP157" s="56"/>
      <c r="BQ157" s="56"/>
      <c r="BR157" s="56"/>
      <c r="BS157" s="56"/>
      <c r="BT157" s="56"/>
      <c r="BU157" s="56"/>
      <c r="BV157" s="56"/>
      <c r="BW157" s="56"/>
      <c r="BX157" s="56"/>
      <c r="BY157" s="56"/>
      <c r="BZ157" s="56"/>
      <c r="CA157" s="56"/>
      <c r="CB157" s="56"/>
      <c r="CC157" s="56"/>
      <c r="CD157" s="56"/>
      <c r="CE157" s="56"/>
      <c r="CF157" s="56"/>
      <c r="CG157" s="56"/>
      <c r="CH157" s="56"/>
      <c r="CI157" s="56"/>
      <c r="CJ157" s="56"/>
      <c r="CK157" s="56"/>
      <c r="CL157" s="56"/>
      <c r="CM157" s="56"/>
      <c r="CN157" s="56"/>
      <c r="CO157" s="56"/>
      <c r="CP157" s="56"/>
      <c r="CQ157" s="56"/>
      <c r="CR157" s="56"/>
      <c r="CS157" s="56"/>
      <c r="CT157" s="56"/>
      <c r="CU157" s="56"/>
      <c r="CV157" s="56"/>
      <c r="CW157" s="56"/>
      <c r="CX157" s="56"/>
      <c r="CY157" s="56"/>
      <c r="CZ157" s="56"/>
      <c r="DA157" s="56"/>
      <c r="DB157" s="56"/>
      <c r="DC157" s="56"/>
      <c r="DD157" s="56"/>
      <c r="DE157" s="56"/>
      <c r="DF157" s="56"/>
      <c r="DG157" s="56"/>
      <c r="DH157" s="56"/>
      <c r="DI157" s="56"/>
      <c r="DJ157" s="56"/>
      <c r="DK157" s="56"/>
      <c r="DL157" s="56"/>
      <c r="DM157" s="56"/>
      <c r="DN157" s="56"/>
      <c r="DO157" s="56"/>
      <c r="DP157" s="56"/>
      <c r="DQ157" s="56"/>
      <c r="DR157" s="56"/>
      <c r="DS157" s="56"/>
      <c r="DT157" s="56"/>
      <c r="DU157" s="56"/>
      <c r="DV157" s="56"/>
      <c r="DW157" s="56"/>
      <c r="DX157" s="56"/>
      <c r="DY157" s="56"/>
      <c r="DZ157" s="56"/>
      <c r="EA157" s="56"/>
      <c r="EB157" s="56"/>
      <c r="EC157" s="56"/>
      <c r="ED157" s="56"/>
      <c r="EE157" s="56"/>
      <c r="EF157" s="56"/>
      <c r="EG157" s="56"/>
      <c r="EH157" s="56"/>
      <c r="EI157" s="56"/>
      <c r="EJ157" s="56"/>
      <c r="EK157" s="56"/>
      <c r="EL157" s="56"/>
      <c r="EM157" s="56"/>
      <c r="EN157" s="56"/>
      <c r="EO157" s="56"/>
      <c r="EP157" s="56"/>
      <c r="EQ157" s="56"/>
      <c r="ER157" s="56"/>
      <c r="ES157" s="56"/>
      <c r="ET157" s="56"/>
      <c r="EU157" s="56"/>
      <c r="EV157" s="56"/>
      <c r="EW157" s="56"/>
      <c r="EX157" s="56"/>
      <c r="EY157" s="56"/>
      <c r="EZ157" s="56"/>
      <c r="FA157" s="56"/>
      <c r="FB157" s="56"/>
      <c r="FC157" s="56"/>
      <c r="FD157" s="56"/>
      <c r="FE157" s="56"/>
      <c r="FF157" s="56"/>
      <c r="FG157" s="56"/>
      <c r="FH157" s="56"/>
      <c r="FI157" s="56"/>
      <c r="FJ157" s="56"/>
      <c r="FK157" s="56"/>
      <c r="FL157" s="56"/>
      <c r="FM157" s="56"/>
      <c r="FN157" s="56"/>
      <c r="FO157" s="56"/>
      <c r="FP157" s="56"/>
      <c r="FQ157" s="56"/>
      <c r="FR157" s="56"/>
      <c r="FS157" s="56"/>
      <c r="FT157" s="56"/>
      <c r="FU157" s="56"/>
      <c r="FV157" s="56"/>
      <c r="FW157" s="56"/>
      <c r="FX157" s="56"/>
      <c r="FY157" s="56"/>
      <c r="FZ157" s="56"/>
      <c r="GA157" s="56"/>
      <c r="GB157" s="56"/>
      <c r="GC157" s="56"/>
      <c r="GD157" s="56"/>
      <c r="GE157" s="56"/>
      <c r="GF157" s="56"/>
      <c r="GG157" s="56"/>
      <c r="GH157" s="56"/>
      <c r="GI157" s="56"/>
      <c r="GJ157" s="56"/>
      <c r="GK157" s="56"/>
      <c r="GL157" s="56"/>
      <c r="GM157" s="56"/>
      <c r="GN157" s="56"/>
      <c r="GO157" s="56"/>
      <c r="GP157" s="56"/>
      <c r="GQ157" s="56"/>
      <c r="GR157" s="56"/>
      <c r="GS157" s="56"/>
      <c r="GT157" s="56"/>
      <c r="GU157" s="56"/>
      <c r="GV157" s="56"/>
      <c r="GW157" s="56"/>
    </row>
    <row r="158" spans="7:205" ht="20.100000000000001" customHeight="1">
      <c r="G158" s="54"/>
      <c r="H158" s="54"/>
      <c r="I158" s="54"/>
      <c r="J158" s="54"/>
      <c r="K158" s="54"/>
      <c r="L158" s="54"/>
      <c r="M158" s="54"/>
      <c r="N158" s="54"/>
      <c r="O158" s="54"/>
      <c r="P158" s="54"/>
      <c r="Q158" s="54"/>
      <c r="R158" s="54"/>
      <c r="S158" s="54"/>
      <c r="T158" s="54"/>
      <c r="U158" s="54"/>
      <c r="V158" s="54"/>
      <c r="W158" s="54"/>
      <c r="X158" s="54"/>
      <c r="Y158" s="54"/>
      <c r="Z158" s="54"/>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c r="BG158" s="56"/>
      <c r="BH158" s="56"/>
      <c r="BI158" s="56"/>
      <c r="BJ158" s="56"/>
      <c r="BK158" s="56"/>
      <c r="BL158" s="56"/>
      <c r="BM158" s="56"/>
      <c r="BN158" s="56"/>
      <c r="BO158" s="56"/>
      <c r="BP158" s="56"/>
      <c r="BQ158" s="56"/>
      <c r="BR158" s="56"/>
      <c r="BS158" s="56"/>
      <c r="BT158" s="56"/>
      <c r="BU158" s="56"/>
      <c r="BV158" s="56"/>
      <c r="BW158" s="56"/>
      <c r="BX158" s="56"/>
      <c r="BY158" s="56"/>
      <c r="BZ158" s="56"/>
      <c r="CA158" s="56"/>
      <c r="CB158" s="56"/>
      <c r="CC158" s="56"/>
      <c r="CD158" s="56"/>
      <c r="CE158" s="56"/>
      <c r="CF158" s="56"/>
      <c r="CG158" s="56"/>
      <c r="CH158" s="56"/>
      <c r="CI158" s="56"/>
      <c r="CJ158" s="56"/>
      <c r="CK158" s="56"/>
      <c r="CL158" s="56"/>
      <c r="CM158" s="56"/>
      <c r="CN158" s="56"/>
      <c r="CO158" s="56"/>
      <c r="CP158" s="56"/>
      <c r="CQ158" s="56"/>
      <c r="CR158" s="56"/>
      <c r="CS158" s="56"/>
      <c r="CT158" s="56"/>
      <c r="CU158" s="56"/>
      <c r="CV158" s="56"/>
      <c r="CW158" s="56"/>
      <c r="CX158" s="56"/>
      <c r="CY158" s="56"/>
      <c r="CZ158" s="56"/>
      <c r="DA158" s="56"/>
      <c r="DB158" s="56"/>
      <c r="DC158" s="56"/>
      <c r="DD158" s="56"/>
      <c r="DE158" s="56"/>
      <c r="DF158" s="56"/>
      <c r="DG158" s="56"/>
      <c r="DH158" s="56"/>
      <c r="DI158" s="56"/>
      <c r="DJ158" s="56"/>
      <c r="DK158" s="56"/>
      <c r="DL158" s="56"/>
      <c r="DM158" s="56"/>
      <c r="DN158" s="56"/>
      <c r="DO158" s="56"/>
      <c r="DP158" s="56"/>
      <c r="DQ158" s="56"/>
      <c r="DR158" s="56"/>
      <c r="DS158" s="56"/>
      <c r="DT158" s="56"/>
      <c r="DU158" s="56"/>
      <c r="DV158" s="56"/>
      <c r="DW158" s="56"/>
      <c r="DX158" s="56"/>
      <c r="DY158" s="56"/>
      <c r="DZ158" s="56"/>
      <c r="EA158" s="56"/>
      <c r="EB158" s="56"/>
      <c r="EC158" s="56"/>
      <c r="ED158" s="56"/>
      <c r="EE158" s="56"/>
      <c r="EF158" s="56"/>
      <c r="EG158" s="56"/>
      <c r="EH158" s="56"/>
      <c r="EI158" s="56"/>
      <c r="EJ158" s="56"/>
      <c r="EK158" s="56"/>
      <c r="EL158" s="56"/>
      <c r="EM158" s="56"/>
      <c r="EN158" s="56"/>
      <c r="EO158" s="56"/>
      <c r="EP158" s="56"/>
      <c r="EQ158" s="56"/>
      <c r="ER158" s="56"/>
      <c r="ES158" s="56"/>
      <c r="ET158" s="56"/>
      <c r="EU158" s="56"/>
      <c r="EV158" s="56"/>
      <c r="EW158" s="56"/>
      <c r="EX158" s="56"/>
      <c r="EY158" s="56"/>
      <c r="EZ158" s="56"/>
      <c r="FA158" s="56"/>
      <c r="FB158" s="56"/>
      <c r="FC158" s="56"/>
      <c r="FD158" s="56"/>
      <c r="FE158" s="56"/>
      <c r="FF158" s="56"/>
      <c r="FG158" s="56"/>
      <c r="FH158" s="56"/>
      <c r="FI158" s="56"/>
      <c r="FJ158" s="56"/>
      <c r="FK158" s="56"/>
      <c r="FL158" s="56"/>
      <c r="FM158" s="56"/>
      <c r="FN158" s="56"/>
      <c r="FO158" s="56"/>
      <c r="FP158" s="56"/>
      <c r="FQ158" s="56"/>
      <c r="FR158" s="56"/>
      <c r="FS158" s="56"/>
      <c r="FT158" s="56"/>
      <c r="FU158" s="56"/>
      <c r="FV158" s="56"/>
      <c r="FW158" s="56"/>
      <c r="FX158" s="56"/>
      <c r="FY158" s="56"/>
      <c r="FZ158" s="56"/>
      <c r="GA158" s="56"/>
      <c r="GB158" s="56"/>
      <c r="GC158" s="56"/>
      <c r="GD158" s="56"/>
      <c r="GE158" s="56"/>
      <c r="GF158" s="56"/>
      <c r="GG158" s="56"/>
      <c r="GH158" s="56"/>
      <c r="GI158" s="56"/>
      <c r="GJ158" s="56"/>
      <c r="GK158" s="56"/>
      <c r="GL158" s="56"/>
      <c r="GM158" s="56"/>
      <c r="GN158" s="56"/>
      <c r="GO158" s="56"/>
      <c r="GP158" s="56"/>
      <c r="GQ158" s="56"/>
      <c r="GR158" s="56"/>
      <c r="GS158" s="56"/>
      <c r="GT158" s="56"/>
      <c r="GU158" s="56"/>
      <c r="GV158" s="56"/>
      <c r="GW158" s="56"/>
    </row>
    <row r="159" spans="7:205" ht="20.100000000000001" customHeight="1">
      <c r="G159" s="54"/>
      <c r="H159" s="54"/>
      <c r="I159" s="54"/>
      <c r="J159" s="54"/>
      <c r="K159" s="54"/>
      <c r="L159" s="54"/>
      <c r="M159" s="54"/>
      <c r="N159" s="54"/>
      <c r="O159" s="54"/>
      <c r="P159" s="54"/>
      <c r="Q159" s="54"/>
      <c r="R159" s="54"/>
      <c r="S159" s="54"/>
      <c r="T159" s="54"/>
      <c r="U159" s="54"/>
      <c r="V159" s="54"/>
      <c r="W159" s="54"/>
      <c r="X159" s="54"/>
      <c r="Y159" s="54"/>
      <c r="Z159" s="54"/>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c r="BM159" s="56"/>
      <c r="BN159" s="56"/>
      <c r="BO159" s="56"/>
      <c r="BP159" s="56"/>
      <c r="BQ159" s="56"/>
      <c r="BR159" s="56"/>
      <c r="BS159" s="56"/>
      <c r="BT159" s="56"/>
      <c r="BU159" s="56"/>
      <c r="BV159" s="56"/>
      <c r="BW159" s="56"/>
      <c r="BX159" s="56"/>
      <c r="BY159" s="56"/>
      <c r="BZ159" s="56"/>
      <c r="CA159" s="56"/>
      <c r="CB159" s="56"/>
      <c r="CC159" s="56"/>
      <c r="CD159" s="56"/>
      <c r="CE159" s="56"/>
      <c r="CF159" s="56"/>
      <c r="CG159" s="56"/>
      <c r="CH159" s="56"/>
      <c r="CI159" s="56"/>
      <c r="CJ159" s="56"/>
      <c r="CK159" s="56"/>
      <c r="CL159" s="56"/>
      <c r="CM159" s="56"/>
      <c r="CN159" s="56"/>
      <c r="CO159" s="56"/>
      <c r="CP159" s="56"/>
      <c r="CQ159" s="56"/>
      <c r="CR159" s="56"/>
      <c r="CS159" s="56"/>
      <c r="CT159" s="56"/>
      <c r="CU159" s="56"/>
      <c r="CV159" s="56"/>
      <c r="CW159" s="56"/>
      <c r="CX159" s="56"/>
      <c r="CY159" s="56"/>
      <c r="CZ159" s="56"/>
      <c r="DA159" s="56"/>
      <c r="DB159" s="56"/>
      <c r="DC159" s="56"/>
      <c r="DD159" s="56"/>
      <c r="DE159" s="56"/>
      <c r="DF159" s="56"/>
      <c r="DG159" s="56"/>
      <c r="DH159" s="56"/>
      <c r="DI159" s="56"/>
      <c r="DJ159" s="56"/>
      <c r="DK159" s="56"/>
      <c r="DL159" s="56"/>
      <c r="DM159" s="56"/>
      <c r="DN159" s="56"/>
      <c r="DO159" s="56"/>
      <c r="DP159" s="56"/>
      <c r="DQ159" s="56"/>
      <c r="DR159" s="56"/>
      <c r="DS159" s="56"/>
      <c r="DT159" s="56"/>
      <c r="DU159" s="56"/>
      <c r="DV159" s="56"/>
      <c r="DW159" s="56"/>
      <c r="DX159" s="56"/>
      <c r="DY159" s="56"/>
      <c r="DZ159" s="56"/>
      <c r="EA159" s="56"/>
      <c r="EB159" s="56"/>
      <c r="EC159" s="56"/>
      <c r="ED159" s="56"/>
      <c r="EE159" s="56"/>
      <c r="EF159" s="56"/>
      <c r="EG159" s="56"/>
      <c r="EH159" s="56"/>
      <c r="EI159" s="56"/>
      <c r="EJ159" s="56"/>
      <c r="EK159" s="56"/>
      <c r="EL159" s="56"/>
      <c r="EM159" s="56"/>
      <c r="EN159" s="56"/>
      <c r="EO159" s="56"/>
      <c r="EP159" s="56"/>
      <c r="EQ159" s="56"/>
      <c r="ER159" s="56"/>
      <c r="ES159" s="56"/>
      <c r="ET159" s="56"/>
      <c r="EU159" s="56"/>
      <c r="EV159" s="56"/>
      <c r="EW159" s="56"/>
      <c r="EX159" s="56"/>
      <c r="EY159" s="56"/>
      <c r="EZ159" s="56"/>
      <c r="FA159" s="56"/>
      <c r="FB159" s="56"/>
      <c r="FC159" s="56"/>
      <c r="FD159" s="56"/>
      <c r="FE159" s="56"/>
      <c r="FF159" s="56"/>
      <c r="FG159" s="56"/>
      <c r="FH159" s="56"/>
      <c r="FI159" s="56"/>
      <c r="FJ159" s="56"/>
      <c r="FK159" s="56"/>
      <c r="FL159" s="56"/>
      <c r="FM159" s="56"/>
      <c r="FN159" s="56"/>
      <c r="FO159" s="56"/>
      <c r="FP159" s="56"/>
      <c r="FQ159" s="56"/>
      <c r="FR159" s="56"/>
      <c r="FS159" s="56"/>
      <c r="FT159" s="56"/>
      <c r="FU159" s="56"/>
      <c r="FV159" s="56"/>
      <c r="FW159" s="56"/>
      <c r="FX159" s="56"/>
      <c r="FY159" s="56"/>
      <c r="FZ159" s="56"/>
      <c r="GA159" s="56"/>
      <c r="GB159" s="56"/>
      <c r="GC159" s="56"/>
      <c r="GD159" s="56"/>
      <c r="GE159" s="56"/>
      <c r="GF159" s="56"/>
      <c r="GG159" s="56"/>
      <c r="GH159" s="56"/>
      <c r="GI159" s="56"/>
      <c r="GJ159" s="56"/>
      <c r="GK159" s="56"/>
      <c r="GL159" s="56"/>
      <c r="GM159" s="56"/>
      <c r="GN159" s="56"/>
      <c r="GO159" s="56"/>
      <c r="GP159" s="56"/>
      <c r="GQ159" s="56"/>
      <c r="GR159" s="56"/>
      <c r="GS159" s="56"/>
      <c r="GT159" s="56"/>
      <c r="GU159" s="56"/>
      <c r="GV159" s="56"/>
      <c r="GW159" s="56"/>
    </row>
    <row r="160" spans="7:205" ht="20.100000000000001" customHeight="1">
      <c r="G160" s="54"/>
      <c r="H160" s="54"/>
      <c r="I160" s="54"/>
      <c r="J160" s="54"/>
      <c r="K160" s="54"/>
      <c r="L160" s="54"/>
      <c r="M160" s="54"/>
      <c r="N160" s="54"/>
      <c r="O160" s="54"/>
      <c r="P160" s="54"/>
      <c r="Q160" s="54"/>
      <c r="R160" s="54"/>
      <c r="S160" s="54"/>
      <c r="T160" s="54"/>
      <c r="U160" s="54"/>
      <c r="V160" s="54"/>
      <c r="W160" s="54"/>
      <c r="X160" s="54"/>
      <c r="Y160" s="54"/>
      <c r="Z160" s="54"/>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c r="BG160" s="56"/>
      <c r="BH160" s="56"/>
      <c r="BI160" s="56"/>
      <c r="BJ160" s="56"/>
      <c r="BK160" s="56"/>
      <c r="BL160" s="56"/>
      <c r="BM160" s="56"/>
      <c r="BN160" s="56"/>
      <c r="BO160" s="56"/>
      <c r="BP160" s="56"/>
      <c r="BQ160" s="56"/>
      <c r="BR160" s="56"/>
      <c r="BS160" s="56"/>
      <c r="BT160" s="56"/>
      <c r="BU160" s="56"/>
      <c r="BV160" s="56"/>
      <c r="BW160" s="56"/>
      <c r="BX160" s="56"/>
      <c r="BY160" s="56"/>
      <c r="BZ160" s="56"/>
      <c r="CA160" s="56"/>
      <c r="CB160" s="56"/>
      <c r="CC160" s="56"/>
      <c r="CD160" s="56"/>
      <c r="CE160" s="56"/>
      <c r="CF160" s="56"/>
      <c r="CG160" s="56"/>
      <c r="CH160" s="56"/>
      <c r="CI160" s="56"/>
      <c r="CJ160" s="56"/>
      <c r="CK160" s="56"/>
      <c r="CL160" s="56"/>
      <c r="CM160" s="56"/>
      <c r="CN160" s="56"/>
      <c r="CO160" s="56"/>
      <c r="CP160" s="56"/>
      <c r="CQ160" s="56"/>
      <c r="CR160" s="56"/>
      <c r="CS160" s="56"/>
      <c r="CT160" s="56"/>
      <c r="CU160" s="56"/>
      <c r="CV160" s="56"/>
      <c r="CW160" s="56"/>
      <c r="CX160" s="56"/>
      <c r="CY160" s="56"/>
      <c r="CZ160" s="56"/>
      <c r="DA160" s="56"/>
      <c r="DB160" s="56"/>
      <c r="DC160" s="56"/>
      <c r="DD160" s="56"/>
      <c r="DE160" s="56"/>
      <c r="DF160" s="56"/>
      <c r="DG160" s="56"/>
      <c r="DH160" s="56"/>
      <c r="DI160" s="56"/>
      <c r="DJ160" s="56"/>
      <c r="DK160" s="56"/>
      <c r="DL160" s="56"/>
      <c r="DM160" s="56"/>
      <c r="DN160" s="56"/>
      <c r="DO160" s="56"/>
      <c r="DP160" s="56"/>
      <c r="DQ160" s="56"/>
      <c r="DR160" s="56"/>
      <c r="DS160" s="56"/>
      <c r="DT160" s="56"/>
      <c r="DU160" s="56"/>
      <c r="DV160" s="56"/>
      <c r="DW160" s="56"/>
      <c r="DX160" s="56"/>
      <c r="DY160" s="56"/>
      <c r="DZ160" s="56"/>
      <c r="EA160" s="56"/>
      <c r="EB160" s="56"/>
      <c r="EC160" s="56"/>
      <c r="ED160" s="56"/>
      <c r="EE160" s="56"/>
      <c r="EF160" s="56"/>
      <c r="EG160" s="56"/>
      <c r="EH160" s="56"/>
      <c r="EI160" s="56"/>
      <c r="EJ160" s="56"/>
      <c r="EK160" s="56"/>
      <c r="EL160" s="56"/>
      <c r="EM160" s="56"/>
      <c r="EN160" s="56"/>
      <c r="EO160" s="56"/>
      <c r="EP160" s="56"/>
      <c r="EQ160" s="56"/>
      <c r="ER160" s="56"/>
      <c r="ES160" s="56"/>
      <c r="ET160" s="56"/>
      <c r="EU160" s="56"/>
      <c r="EV160" s="56"/>
      <c r="EW160" s="56"/>
      <c r="EX160" s="56"/>
      <c r="EY160" s="56"/>
      <c r="EZ160" s="56"/>
      <c r="FA160" s="56"/>
      <c r="FB160" s="56"/>
      <c r="FC160" s="56"/>
      <c r="FD160" s="56"/>
      <c r="FE160" s="56"/>
      <c r="FF160" s="56"/>
      <c r="FG160" s="56"/>
      <c r="FH160" s="56"/>
      <c r="FI160" s="56"/>
      <c r="FJ160" s="56"/>
      <c r="FK160" s="56"/>
      <c r="FL160" s="56"/>
      <c r="FM160" s="56"/>
      <c r="FN160" s="56"/>
      <c r="FO160" s="56"/>
      <c r="FP160" s="56"/>
      <c r="FQ160" s="56"/>
      <c r="FR160" s="56"/>
      <c r="FS160" s="56"/>
      <c r="FT160" s="56"/>
      <c r="FU160" s="56"/>
      <c r="FV160" s="56"/>
      <c r="FW160" s="56"/>
      <c r="FX160" s="56"/>
      <c r="FY160" s="56"/>
      <c r="FZ160" s="56"/>
      <c r="GA160" s="56"/>
      <c r="GB160" s="56"/>
      <c r="GC160" s="56"/>
      <c r="GD160" s="56"/>
      <c r="GE160" s="56"/>
      <c r="GF160" s="56"/>
      <c r="GG160" s="56"/>
      <c r="GH160" s="56"/>
      <c r="GI160" s="56"/>
      <c r="GJ160" s="56"/>
      <c r="GK160" s="56"/>
      <c r="GL160" s="56"/>
      <c r="GM160" s="56"/>
      <c r="GN160" s="56"/>
      <c r="GO160" s="56"/>
      <c r="GP160" s="56"/>
      <c r="GQ160" s="56"/>
      <c r="GR160" s="56"/>
      <c r="GS160" s="56"/>
      <c r="GT160" s="56"/>
      <c r="GU160" s="56"/>
      <c r="GV160" s="56"/>
      <c r="GW160" s="56"/>
    </row>
    <row r="161" spans="7:205" ht="20.100000000000001" customHeight="1">
      <c r="G161" s="54"/>
      <c r="H161" s="54"/>
      <c r="I161" s="54"/>
      <c r="J161" s="54"/>
      <c r="K161" s="54"/>
      <c r="L161" s="54"/>
      <c r="M161" s="54"/>
      <c r="N161" s="54"/>
      <c r="O161" s="54"/>
      <c r="P161" s="54"/>
      <c r="Q161" s="54"/>
      <c r="R161" s="54"/>
      <c r="S161" s="54"/>
      <c r="T161" s="54"/>
      <c r="U161" s="54"/>
      <c r="V161" s="54"/>
      <c r="W161" s="54"/>
      <c r="X161" s="54"/>
      <c r="Y161" s="54"/>
      <c r="Z161" s="54"/>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c r="BG161" s="56"/>
      <c r="BH161" s="56"/>
      <c r="BI161" s="56"/>
      <c r="BJ161" s="56"/>
      <c r="BK161" s="56"/>
      <c r="BL161" s="56"/>
      <c r="BM161" s="56"/>
      <c r="BN161" s="56"/>
      <c r="BO161" s="56"/>
      <c r="BP161" s="56"/>
      <c r="BQ161" s="56"/>
      <c r="BR161" s="56"/>
      <c r="BS161" s="56"/>
      <c r="BT161" s="56"/>
      <c r="BU161" s="56"/>
      <c r="BV161" s="56"/>
      <c r="BW161" s="56"/>
      <c r="BX161" s="56"/>
      <c r="BY161" s="56"/>
      <c r="BZ161" s="56"/>
      <c r="CA161" s="56"/>
      <c r="CB161" s="56"/>
      <c r="CC161" s="56"/>
      <c r="CD161" s="56"/>
      <c r="CE161" s="56"/>
      <c r="CF161" s="56"/>
      <c r="CG161" s="56"/>
      <c r="CH161" s="56"/>
      <c r="CI161" s="56"/>
      <c r="CJ161" s="56"/>
      <c r="CK161" s="56"/>
      <c r="CL161" s="56"/>
      <c r="CM161" s="56"/>
      <c r="CN161" s="56"/>
      <c r="CO161" s="56"/>
      <c r="CP161" s="56"/>
      <c r="CQ161" s="56"/>
      <c r="CR161" s="56"/>
      <c r="CS161" s="56"/>
      <c r="CT161" s="56"/>
      <c r="CU161" s="56"/>
      <c r="CV161" s="56"/>
      <c r="CW161" s="56"/>
      <c r="CX161" s="56"/>
      <c r="CY161" s="56"/>
      <c r="CZ161" s="56"/>
      <c r="DA161" s="56"/>
      <c r="DB161" s="56"/>
      <c r="DC161" s="56"/>
      <c r="DD161" s="56"/>
      <c r="DE161" s="56"/>
      <c r="DF161" s="56"/>
      <c r="DG161" s="56"/>
      <c r="DH161" s="56"/>
      <c r="DI161" s="56"/>
      <c r="DJ161" s="56"/>
      <c r="DK161" s="56"/>
      <c r="DL161" s="56"/>
      <c r="DM161" s="56"/>
      <c r="DN161" s="56"/>
      <c r="DO161" s="56"/>
      <c r="DP161" s="56"/>
      <c r="DQ161" s="56"/>
      <c r="DR161" s="56"/>
      <c r="DS161" s="56"/>
      <c r="DT161" s="56"/>
      <c r="DU161" s="56"/>
      <c r="DV161" s="56"/>
      <c r="DW161" s="56"/>
      <c r="DX161" s="56"/>
      <c r="DY161" s="56"/>
      <c r="DZ161" s="56"/>
      <c r="EA161" s="56"/>
      <c r="EB161" s="56"/>
      <c r="EC161" s="56"/>
      <c r="ED161" s="56"/>
      <c r="EE161" s="56"/>
      <c r="EF161" s="56"/>
      <c r="EG161" s="56"/>
      <c r="EH161" s="56"/>
      <c r="EI161" s="56"/>
      <c r="EJ161" s="56"/>
      <c r="EK161" s="56"/>
      <c r="EL161" s="56"/>
      <c r="EM161" s="56"/>
      <c r="EN161" s="56"/>
      <c r="EO161" s="56"/>
      <c r="EP161" s="56"/>
      <c r="EQ161" s="56"/>
      <c r="ER161" s="56"/>
      <c r="ES161" s="56"/>
      <c r="ET161" s="56"/>
      <c r="EU161" s="56"/>
      <c r="EV161" s="56"/>
      <c r="EW161" s="56"/>
      <c r="EX161" s="56"/>
      <c r="EY161" s="56"/>
      <c r="EZ161" s="56"/>
      <c r="FA161" s="56"/>
      <c r="FB161" s="56"/>
      <c r="FC161" s="56"/>
      <c r="FD161" s="56"/>
      <c r="FE161" s="56"/>
      <c r="FF161" s="56"/>
      <c r="FG161" s="56"/>
      <c r="FH161" s="56"/>
      <c r="FI161" s="56"/>
      <c r="FJ161" s="56"/>
      <c r="FK161" s="56"/>
      <c r="FL161" s="56"/>
      <c r="FM161" s="56"/>
      <c r="FN161" s="56"/>
      <c r="FO161" s="56"/>
      <c r="FP161" s="56"/>
      <c r="FQ161" s="56"/>
      <c r="FR161" s="56"/>
      <c r="FS161" s="56"/>
      <c r="FT161" s="56"/>
      <c r="FU161" s="56"/>
      <c r="FV161" s="56"/>
      <c r="FW161" s="56"/>
      <c r="FX161" s="56"/>
      <c r="FY161" s="56"/>
      <c r="FZ161" s="56"/>
      <c r="GA161" s="56"/>
      <c r="GB161" s="56"/>
      <c r="GC161" s="56"/>
      <c r="GD161" s="56"/>
      <c r="GE161" s="56"/>
      <c r="GF161" s="56"/>
      <c r="GG161" s="56"/>
      <c r="GH161" s="56"/>
      <c r="GI161" s="56"/>
      <c r="GJ161" s="56"/>
      <c r="GK161" s="56"/>
      <c r="GL161" s="56"/>
      <c r="GM161" s="56"/>
      <c r="GN161" s="56"/>
      <c r="GO161" s="56"/>
      <c r="GP161" s="56"/>
      <c r="GQ161" s="56"/>
      <c r="GR161" s="56"/>
      <c r="GS161" s="56"/>
      <c r="GT161" s="56"/>
      <c r="GU161" s="56"/>
      <c r="GV161" s="56"/>
      <c r="GW161" s="56"/>
    </row>
    <row r="162" spans="7:205" ht="20.100000000000001" customHeight="1">
      <c r="G162" s="54"/>
      <c r="H162" s="54"/>
      <c r="I162" s="54"/>
      <c r="J162" s="54"/>
      <c r="K162" s="54"/>
      <c r="L162" s="54"/>
      <c r="M162" s="54"/>
      <c r="N162" s="54"/>
      <c r="O162" s="54"/>
      <c r="P162" s="54"/>
      <c r="Q162" s="54"/>
      <c r="R162" s="54"/>
      <c r="S162" s="54"/>
      <c r="T162" s="54"/>
      <c r="U162" s="54"/>
      <c r="V162" s="54"/>
      <c r="W162" s="54"/>
      <c r="X162" s="54"/>
      <c r="Y162" s="54"/>
      <c r="Z162" s="54"/>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56"/>
      <c r="CA162" s="56"/>
      <c r="CB162" s="56"/>
      <c r="CC162" s="56"/>
      <c r="CD162" s="56"/>
      <c r="CE162" s="56"/>
      <c r="CF162" s="56"/>
      <c r="CG162" s="56"/>
      <c r="CH162" s="56"/>
      <c r="CI162" s="56"/>
      <c r="CJ162" s="56"/>
      <c r="CK162" s="56"/>
      <c r="CL162" s="56"/>
      <c r="CM162" s="56"/>
      <c r="CN162" s="56"/>
      <c r="CO162" s="56"/>
      <c r="CP162" s="56"/>
      <c r="CQ162" s="56"/>
      <c r="CR162" s="56"/>
      <c r="CS162" s="56"/>
      <c r="CT162" s="56"/>
      <c r="CU162" s="56"/>
      <c r="CV162" s="56"/>
      <c r="CW162" s="56"/>
      <c r="CX162" s="56"/>
      <c r="CY162" s="56"/>
      <c r="CZ162" s="56"/>
      <c r="DA162" s="56"/>
      <c r="DB162" s="56"/>
      <c r="DC162" s="56"/>
      <c r="DD162" s="56"/>
      <c r="DE162" s="56"/>
      <c r="DF162" s="56"/>
      <c r="DG162" s="56"/>
      <c r="DH162" s="56"/>
      <c r="DI162" s="56"/>
      <c r="DJ162" s="56"/>
      <c r="DK162" s="56"/>
      <c r="DL162" s="56"/>
      <c r="DM162" s="56"/>
      <c r="DN162" s="56"/>
      <c r="DO162" s="56"/>
      <c r="DP162" s="56"/>
      <c r="DQ162" s="56"/>
      <c r="DR162" s="56"/>
      <c r="DS162" s="56"/>
      <c r="DT162" s="56"/>
      <c r="DU162" s="56"/>
      <c r="DV162" s="56"/>
      <c r="DW162" s="56"/>
      <c r="DX162" s="56"/>
      <c r="DY162" s="56"/>
      <c r="DZ162" s="56"/>
      <c r="EA162" s="56"/>
      <c r="EB162" s="56"/>
      <c r="EC162" s="56"/>
      <c r="ED162" s="56"/>
      <c r="EE162" s="56"/>
      <c r="EF162" s="56"/>
      <c r="EG162" s="56"/>
      <c r="EH162" s="56"/>
      <c r="EI162" s="56"/>
      <c r="EJ162" s="56"/>
      <c r="EK162" s="56"/>
      <c r="EL162" s="56"/>
      <c r="EM162" s="56"/>
      <c r="EN162" s="56"/>
      <c r="EO162" s="56"/>
      <c r="EP162" s="56"/>
      <c r="EQ162" s="56"/>
      <c r="ER162" s="56"/>
      <c r="ES162" s="56"/>
      <c r="ET162" s="56"/>
      <c r="EU162" s="56"/>
      <c r="EV162" s="56"/>
      <c r="EW162" s="56"/>
      <c r="EX162" s="56"/>
      <c r="EY162" s="56"/>
      <c r="EZ162" s="56"/>
      <c r="FA162" s="56"/>
      <c r="FB162" s="56"/>
      <c r="FC162" s="56"/>
      <c r="FD162" s="56"/>
      <c r="FE162" s="56"/>
      <c r="FF162" s="56"/>
      <c r="FG162" s="56"/>
      <c r="FH162" s="56"/>
      <c r="FI162" s="56"/>
      <c r="FJ162" s="56"/>
      <c r="FK162" s="56"/>
      <c r="FL162" s="56"/>
      <c r="FM162" s="56"/>
      <c r="FN162" s="56"/>
      <c r="FO162" s="56"/>
      <c r="FP162" s="56"/>
      <c r="FQ162" s="56"/>
      <c r="FR162" s="56"/>
      <c r="FS162" s="56"/>
      <c r="FT162" s="56"/>
      <c r="FU162" s="56"/>
      <c r="FV162" s="56"/>
      <c r="FW162" s="56"/>
      <c r="FX162" s="56"/>
      <c r="FY162" s="56"/>
      <c r="FZ162" s="56"/>
      <c r="GA162" s="56"/>
      <c r="GB162" s="56"/>
      <c r="GC162" s="56"/>
      <c r="GD162" s="56"/>
      <c r="GE162" s="56"/>
      <c r="GF162" s="56"/>
      <c r="GG162" s="56"/>
      <c r="GH162" s="56"/>
      <c r="GI162" s="56"/>
      <c r="GJ162" s="56"/>
      <c r="GK162" s="56"/>
      <c r="GL162" s="56"/>
      <c r="GM162" s="56"/>
      <c r="GN162" s="56"/>
      <c r="GO162" s="56"/>
      <c r="GP162" s="56"/>
      <c r="GQ162" s="56"/>
      <c r="GR162" s="56"/>
      <c r="GS162" s="56"/>
      <c r="GT162" s="56"/>
      <c r="GU162" s="56"/>
      <c r="GV162" s="56"/>
      <c r="GW162" s="56"/>
    </row>
    <row r="163" spans="7:205" ht="20.100000000000001" customHeight="1">
      <c r="G163" s="54"/>
      <c r="H163" s="54"/>
      <c r="I163" s="54"/>
      <c r="J163" s="54"/>
      <c r="K163" s="54"/>
      <c r="L163" s="54"/>
      <c r="M163" s="54"/>
      <c r="N163" s="54"/>
      <c r="O163" s="54"/>
      <c r="P163" s="54"/>
      <c r="Q163" s="54"/>
      <c r="R163" s="54"/>
      <c r="S163" s="54"/>
      <c r="T163" s="54"/>
      <c r="U163" s="54"/>
      <c r="V163" s="54"/>
      <c r="W163" s="54"/>
      <c r="X163" s="54"/>
      <c r="Y163" s="54"/>
      <c r="Z163" s="54"/>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56"/>
      <c r="CA163" s="56"/>
      <c r="CB163" s="56"/>
      <c r="CC163" s="56"/>
      <c r="CD163" s="56"/>
      <c r="CE163" s="56"/>
      <c r="CF163" s="56"/>
      <c r="CG163" s="56"/>
      <c r="CH163" s="56"/>
      <c r="CI163" s="56"/>
      <c r="CJ163" s="56"/>
      <c r="CK163" s="56"/>
      <c r="CL163" s="56"/>
      <c r="CM163" s="56"/>
      <c r="CN163" s="56"/>
      <c r="CO163" s="56"/>
      <c r="CP163" s="56"/>
      <c r="CQ163" s="56"/>
      <c r="CR163" s="56"/>
      <c r="CS163" s="56"/>
      <c r="CT163" s="56"/>
      <c r="CU163" s="56"/>
      <c r="CV163" s="56"/>
      <c r="CW163" s="56"/>
      <c r="CX163" s="56"/>
      <c r="CY163" s="56"/>
      <c r="CZ163" s="56"/>
      <c r="DA163" s="56"/>
      <c r="DB163" s="56"/>
      <c r="DC163" s="56"/>
      <c r="DD163" s="56"/>
      <c r="DE163" s="56"/>
      <c r="DF163" s="56"/>
      <c r="DG163" s="56"/>
      <c r="DH163" s="56"/>
      <c r="DI163" s="56"/>
      <c r="DJ163" s="56"/>
      <c r="DK163" s="56"/>
      <c r="DL163" s="56"/>
      <c r="DM163" s="56"/>
      <c r="DN163" s="56"/>
      <c r="DO163" s="56"/>
      <c r="DP163" s="56"/>
      <c r="DQ163" s="56"/>
      <c r="DR163" s="56"/>
      <c r="DS163" s="56"/>
      <c r="DT163" s="56"/>
      <c r="DU163" s="56"/>
      <c r="DV163" s="56"/>
      <c r="DW163" s="56"/>
      <c r="DX163" s="56"/>
      <c r="DY163" s="56"/>
      <c r="DZ163" s="56"/>
      <c r="EA163" s="56"/>
      <c r="EB163" s="56"/>
      <c r="EC163" s="56"/>
      <c r="ED163" s="56"/>
      <c r="EE163" s="56"/>
      <c r="EF163" s="56"/>
      <c r="EG163" s="56"/>
      <c r="EH163" s="56"/>
      <c r="EI163" s="56"/>
      <c r="EJ163" s="56"/>
      <c r="EK163" s="56"/>
      <c r="EL163" s="56"/>
      <c r="EM163" s="56"/>
      <c r="EN163" s="56"/>
      <c r="EO163" s="56"/>
      <c r="EP163" s="56"/>
      <c r="EQ163" s="56"/>
      <c r="ER163" s="56"/>
      <c r="ES163" s="56"/>
      <c r="ET163" s="56"/>
      <c r="EU163" s="56"/>
      <c r="EV163" s="56"/>
      <c r="EW163" s="56"/>
      <c r="EX163" s="56"/>
      <c r="EY163" s="56"/>
      <c r="EZ163" s="56"/>
      <c r="FA163" s="56"/>
      <c r="FB163" s="56"/>
      <c r="FC163" s="56"/>
      <c r="FD163" s="56"/>
      <c r="FE163" s="56"/>
      <c r="FF163" s="56"/>
      <c r="FG163" s="56"/>
      <c r="FH163" s="56"/>
      <c r="FI163" s="56"/>
      <c r="FJ163" s="56"/>
      <c r="FK163" s="56"/>
      <c r="FL163" s="56"/>
      <c r="FM163" s="56"/>
      <c r="FN163" s="56"/>
      <c r="FO163" s="56"/>
      <c r="FP163" s="56"/>
      <c r="FQ163" s="56"/>
      <c r="FR163" s="56"/>
      <c r="FS163" s="56"/>
      <c r="FT163" s="56"/>
      <c r="FU163" s="56"/>
      <c r="FV163" s="56"/>
      <c r="FW163" s="56"/>
      <c r="FX163" s="56"/>
      <c r="FY163" s="56"/>
      <c r="FZ163" s="56"/>
      <c r="GA163" s="56"/>
      <c r="GB163" s="56"/>
      <c r="GC163" s="56"/>
      <c r="GD163" s="56"/>
      <c r="GE163" s="56"/>
      <c r="GF163" s="56"/>
      <c r="GG163" s="56"/>
      <c r="GH163" s="56"/>
      <c r="GI163" s="56"/>
      <c r="GJ163" s="56"/>
      <c r="GK163" s="56"/>
      <c r="GL163" s="56"/>
      <c r="GM163" s="56"/>
      <c r="GN163" s="56"/>
      <c r="GO163" s="56"/>
      <c r="GP163" s="56"/>
      <c r="GQ163" s="56"/>
      <c r="GR163" s="56"/>
      <c r="GS163" s="56"/>
      <c r="GT163" s="56"/>
      <c r="GU163" s="56"/>
      <c r="GV163" s="56"/>
      <c r="GW163" s="56"/>
    </row>
    <row r="164" spans="7:205" ht="20.100000000000001" customHeight="1">
      <c r="G164" s="54"/>
      <c r="H164" s="54"/>
      <c r="I164" s="54"/>
      <c r="J164" s="54"/>
      <c r="K164" s="54"/>
      <c r="L164" s="54"/>
      <c r="M164" s="54"/>
      <c r="N164" s="54"/>
      <c r="O164" s="54"/>
      <c r="P164" s="54"/>
      <c r="Q164" s="54"/>
      <c r="R164" s="54"/>
      <c r="S164" s="54"/>
      <c r="T164" s="54"/>
      <c r="U164" s="54"/>
      <c r="V164" s="54"/>
      <c r="W164" s="54"/>
      <c r="X164" s="54"/>
      <c r="Y164" s="54"/>
      <c r="Z164" s="54"/>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c r="BF164" s="56"/>
      <c r="BG164" s="56"/>
      <c r="BH164" s="56"/>
      <c r="BI164" s="56"/>
      <c r="BJ164" s="56"/>
      <c r="BK164" s="56"/>
      <c r="BL164" s="56"/>
      <c r="BM164" s="56"/>
      <c r="BN164" s="56"/>
      <c r="BO164" s="56"/>
      <c r="BP164" s="56"/>
      <c r="BQ164" s="56"/>
      <c r="BR164" s="56"/>
      <c r="BS164" s="56"/>
      <c r="BT164" s="56"/>
      <c r="BU164" s="56"/>
      <c r="BV164" s="56"/>
      <c r="BW164" s="56"/>
      <c r="BX164" s="56"/>
      <c r="BY164" s="56"/>
      <c r="BZ164" s="56"/>
      <c r="CA164" s="56"/>
      <c r="CB164" s="56"/>
      <c r="CC164" s="56"/>
      <c r="CD164" s="56"/>
      <c r="CE164" s="56"/>
      <c r="CF164" s="56"/>
      <c r="CG164" s="56"/>
      <c r="CH164" s="56"/>
      <c r="CI164" s="56"/>
      <c r="CJ164" s="56"/>
      <c r="CK164" s="56"/>
      <c r="CL164" s="56"/>
      <c r="CM164" s="56"/>
      <c r="CN164" s="56"/>
      <c r="CO164" s="56"/>
      <c r="CP164" s="56"/>
      <c r="CQ164" s="56"/>
      <c r="CR164" s="56"/>
      <c r="CS164" s="56"/>
      <c r="CT164" s="56"/>
      <c r="CU164" s="56"/>
      <c r="CV164" s="56"/>
      <c r="CW164" s="56"/>
      <c r="CX164" s="56"/>
      <c r="CY164" s="56"/>
      <c r="CZ164" s="56"/>
      <c r="DA164" s="56"/>
      <c r="DB164" s="56"/>
      <c r="DC164" s="56"/>
      <c r="DD164" s="56"/>
      <c r="DE164" s="56"/>
      <c r="DF164" s="56"/>
      <c r="DG164" s="56"/>
      <c r="DH164" s="56"/>
      <c r="DI164" s="56"/>
      <c r="DJ164" s="56"/>
      <c r="DK164" s="56"/>
      <c r="DL164" s="56"/>
      <c r="DM164" s="56"/>
      <c r="DN164" s="56"/>
      <c r="DO164" s="56"/>
      <c r="DP164" s="56"/>
      <c r="DQ164" s="56"/>
      <c r="DR164" s="56"/>
      <c r="DS164" s="56"/>
      <c r="DT164" s="56"/>
      <c r="DU164" s="56"/>
      <c r="DV164" s="56"/>
      <c r="DW164" s="56"/>
      <c r="DX164" s="56"/>
      <c r="DY164" s="56"/>
      <c r="DZ164" s="56"/>
      <c r="EA164" s="56"/>
      <c r="EB164" s="56"/>
      <c r="EC164" s="56"/>
      <c r="ED164" s="56"/>
      <c r="EE164" s="56"/>
      <c r="EF164" s="56"/>
      <c r="EG164" s="56"/>
      <c r="EH164" s="56"/>
      <c r="EI164" s="56"/>
      <c r="EJ164" s="56"/>
      <c r="EK164" s="56"/>
      <c r="EL164" s="56"/>
      <c r="EM164" s="56"/>
      <c r="EN164" s="56"/>
      <c r="EO164" s="56"/>
      <c r="EP164" s="56"/>
      <c r="EQ164" s="56"/>
      <c r="ER164" s="56"/>
      <c r="ES164" s="56"/>
      <c r="ET164" s="56"/>
      <c r="EU164" s="56"/>
      <c r="EV164" s="56"/>
      <c r="EW164" s="56"/>
      <c r="EX164" s="56"/>
      <c r="EY164" s="56"/>
      <c r="EZ164" s="56"/>
      <c r="FA164" s="56"/>
      <c r="FB164" s="56"/>
      <c r="FC164" s="56"/>
      <c r="FD164" s="56"/>
      <c r="FE164" s="56"/>
      <c r="FF164" s="56"/>
      <c r="FG164" s="56"/>
      <c r="FH164" s="56"/>
      <c r="FI164" s="56"/>
      <c r="FJ164" s="56"/>
      <c r="FK164" s="56"/>
      <c r="FL164" s="56"/>
      <c r="FM164" s="56"/>
      <c r="FN164" s="56"/>
      <c r="FO164" s="56"/>
      <c r="FP164" s="56"/>
      <c r="FQ164" s="56"/>
      <c r="FR164" s="56"/>
      <c r="FS164" s="56"/>
      <c r="FT164" s="56"/>
      <c r="FU164" s="56"/>
      <c r="FV164" s="56"/>
      <c r="FW164" s="56"/>
      <c r="FX164" s="56"/>
      <c r="FY164" s="56"/>
      <c r="FZ164" s="56"/>
      <c r="GA164" s="56"/>
      <c r="GB164" s="56"/>
      <c r="GC164" s="56"/>
      <c r="GD164" s="56"/>
      <c r="GE164" s="56"/>
      <c r="GF164" s="56"/>
      <c r="GG164" s="56"/>
      <c r="GH164" s="56"/>
      <c r="GI164" s="56"/>
      <c r="GJ164" s="56"/>
      <c r="GK164" s="56"/>
      <c r="GL164" s="56"/>
      <c r="GM164" s="56"/>
      <c r="GN164" s="56"/>
      <c r="GO164" s="56"/>
      <c r="GP164" s="56"/>
      <c r="GQ164" s="56"/>
      <c r="GR164" s="56"/>
      <c r="GS164" s="56"/>
      <c r="GT164" s="56"/>
      <c r="GU164" s="56"/>
      <c r="GV164" s="56"/>
      <c r="GW164" s="56"/>
    </row>
    <row r="165" spans="7:205" ht="20.100000000000001" customHeight="1">
      <c r="G165" s="54"/>
      <c r="H165" s="54"/>
      <c r="I165" s="54"/>
      <c r="J165" s="54"/>
      <c r="K165" s="54"/>
      <c r="L165" s="54"/>
      <c r="M165" s="54"/>
      <c r="N165" s="54"/>
      <c r="O165" s="54"/>
      <c r="P165" s="54"/>
      <c r="Q165" s="54"/>
      <c r="R165" s="54"/>
      <c r="S165" s="54"/>
      <c r="T165" s="54"/>
      <c r="U165" s="54"/>
      <c r="V165" s="54"/>
      <c r="W165" s="54"/>
      <c r="X165" s="54"/>
      <c r="Y165" s="54"/>
      <c r="Z165" s="54"/>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56"/>
      <c r="BN165" s="56"/>
      <c r="BO165" s="56"/>
      <c r="BP165" s="56"/>
      <c r="BQ165" s="56"/>
      <c r="BR165" s="56"/>
      <c r="BS165" s="56"/>
      <c r="BT165" s="56"/>
      <c r="BU165" s="56"/>
      <c r="BV165" s="56"/>
      <c r="BW165" s="56"/>
      <c r="BX165" s="56"/>
      <c r="BY165" s="56"/>
      <c r="BZ165" s="56"/>
      <c r="CA165" s="56"/>
      <c r="CB165" s="56"/>
      <c r="CC165" s="56"/>
      <c r="CD165" s="56"/>
      <c r="CE165" s="56"/>
      <c r="CF165" s="56"/>
      <c r="CG165" s="56"/>
      <c r="CH165" s="56"/>
      <c r="CI165" s="56"/>
      <c r="CJ165" s="56"/>
      <c r="CK165" s="56"/>
      <c r="CL165" s="56"/>
      <c r="CM165" s="56"/>
      <c r="CN165" s="56"/>
      <c r="CO165" s="56"/>
      <c r="CP165" s="56"/>
      <c r="CQ165" s="56"/>
      <c r="CR165" s="56"/>
      <c r="CS165" s="56"/>
      <c r="CT165" s="56"/>
      <c r="CU165" s="56"/>
      <c r="CV165" s="56"/>
      <c r="CW165" s="56"/>
      <c r="CX165" s="56"/>
      <c r="CY165" s="56"/>
      <c r="CZ165" s="56"/>
      <c r="DA165" s="56"/>
      <c r="DB165" s="56"/>
      <c r="DC165" s="56"/>
      <c r="DD165" s="56"/>
      <c r="DE165" s="56"/>
      <c r="DF165" s="56"/>
      <c r="DG165" s="56"/>
      <c r="DH165" s="56"/>
      <c r="DI165" s="56"/>
      <c r="DJ165" s="56"/>
      <c r="DK165" s="56"/>
      <c r="DL165" s="56"/>
      <c r="DM165" s="56"/>
      <c r="DN165" s="56"/>
      <c r="DO165" s="56"/>
      <c r="DP165" s="56"/>
      <c r="DQ165" s="56"/>
      <c r="DR165" s="56"/>
      <c r="DS165" s="56"/>
      <c r="DT165" s="56"/>
      <c r="DU165" s="56"/>
      <c r="DV165" s="56"/>
      <c r="DW165" s="56"/>
      <c r="DX165" s="56"/>
      <c r="DY165" s="56"/>
      <c r="DZ165" s="56"/>
      <c r="EA165" s="56"/>
      <c r="EB165" s="56"/>
      <c r="EC165" s="56"/>
      <c r="ED165" s="56"/>
      <c r="EE165" s="56"/>
      <c r="EF165" s="56"/>
      <c r="EG165" s="56"/>
      <c r="EH165" s="56"/>
      <c r="EI165" s="56"/>
      <c r="EJ165" s="56"/>
      <c r="EK165" s="56"/>
      <c r="EL165" s="56"/>
      <c r="EM165" s="56"/>
      <c r="EN165" s="56"/>
      <c r="EO165" s="56"/>
      <c r="EP165" s="56"/>
      <c r="EQ165" s="56"/>
      <c r="ER165" s="56"/>
      <c r="ES165" s="56"/>
      <c r="ET165" s="56"/>
      <c r="EU165" s="56"/>
      <c r="EV165" s="56"/>
      <c r="EW165" s="56"/>
      <c r="EX165" s="56"/>
      <c r="EY165" s="56"/>
      <c r="EZ165" s="56"/>
      <c r="FA165" s="56"/>
      <c r="FB165" s="56"/>
      <c r="FC165" s="56"/>
      <c r="FD165" s="56"/>
      <c r="FE165" s="56"/>
      <c r="FF165" s="56"/>
      <c r="FG165" s="56"/>
      <c r="FH165" s="56"/>
      <c r="FI165" s="56"/>
      <c r="FJ165" s="56"/>
      <c r="FK165" s="56"/>
      <c r="FL165" s="56"/>
      <c r="FM165" s="56"/>
      <c r="FN165" s="56"/>
      <c r="FO165" s="56"/>
      <c r="FP165" s="56"/>
      <c r="FQ165" s="56"/>
      <c r="FR165" s="56"/>
      <c r="FS165" s="56"/>
      <c r="FT165" s="56"/>
      <c r="FU165" s="56"/>
      <c r="FV165" s="56"/>
      <c r="FW165" s="56"/>
      <c r="FX165" s="56"/>
      <c r="FY165" s="56"/>
      <c r="FZ165" s="56"/>
      <c r="GA165" s="56"/>
      <c r="GB165" s="56"/>
      <c r="GC165" s="56"/>
      <c r="GD165" s="56"/>
      <c r="GE165" s="56"/>
      <c r="GF165" s="56"/>
      <c r="GG165" s="56"/>
      <c r="GH165" s="56"/>
      <c r="GI165" s="56"/>
      <c r="GJ165" s="56"/>
      <c r="GK165" s="56"/>
      <c r="GL165" s="56"/>
      <c r="GM165" s="56"/>
      <c r="GN165" s="56"/>
      <c r="GO165" s="56"/>
      <c r="GP165" s="56"/>
      <c r="GQ165" s="56"/>
      <c r="GR165" s="56"/>
      <c r="GS165" s="56"/>
      <c r="GT165" s="56"/>
      <c r="GU165" s="56"/>
      <c r="GV165" s="56"/>
      <c r="GW165" s="56"/>
    </row>
    <row r="166" spans="7:205" ht="20.100000000000001" customHeight="1">
      <c r="G166" s="54"/>
      <c r="H166" s="54"/>
      <c r="I166" s="54"/>
      <c r="J166" s="54"/>
      <c r="K166" s="54"/>
      <c r="L166" s="54"/>
      <c r="M166" s="54"/>
      <c r="N166" s="54"/>
      <c r="O166" s="54"/>
      <c r="P166" s="54"/>
      <c r="Q166" s="54"/>
      <c r="R166" s="54"/>
      <c r="S166" s="54"/>
      <c r="T166" s="54"/>
      <c r="U166" s="54"/>
      <c r="V166" s="54"/>
      <c r="W166" s="54"/>
      <c r="X166" s="54"/>
      <c r="Y166" s="54"/>
      <c r="Z166" s="54"/>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56"/>
      <c r="BN166" s="56"/>
      <c r="BO166" s="56"/>
      <c r="BP166" s="56"/>
      <c r="BQ166" s="56"/>
      <c r="BR166" s="56"/>
      <c r="BS166" s="56"/>
      <c r="BT166" s="56"/>
      <c r="BU166" s="56"/>
      <c r="BV166" s="56"/>
      <c r="BW166" s="56"/>
      <c r="BX166" s="56"/>
      <c r="BY166" s="56"/>
      <c r="BZ166" s="56"/>
      <c r="CA166" s="56"/>
      <c r="CB166" s="56"/>
      <c r="CC166" s="56"/>
      <c r="CD166" s="56"/>
      <c r="CE166" s="56"/>
      <c r="CF166" s="56"/>
      <c r="CG166" s="56"/>
      <c r="CH166" s="56"/>
      <c r="CI166" s="56"/>
      <c r="CJ166" s="56"/>
      <c r="CK166" s="56"/>
      <c r="CL166" s="56"/>
      <c r="CM166" s="56"/>
      <c r="CN166" s="56"/>
      <c r="CO166" s="56"/>
      <c r="CP166" s="56"/>
      <c r="CQ166" s="56"/>
      <c r="CR166" s="56"/>
      <c r="CS166" s="56"/>
      <c r="CT166" s="56"/>
      <c r="CU166" s="56"/>
      <c r="CV166" s="56"/>
      <c r="CW166" s="56"/>
      <c r="CX166" s="56"/>
      <c r="CY166" s="56"/>
      <c r="CZ166" s="56"/>
      <c r="DA166" s="56"/>
      <c r="DB166" s="56"/>
      <c r="DC166" s="56"/>
      <c r="DD166" s="56"/>
      <c r="DE166" s="56"/>
      <c r="DF166" s="56"/>
      <c r="DG166" s="56"/>
      <c r="DH166" s="56"/>
      <c r="DI166" s="56"/>
      <c r="DJ166" s="56"/>
      <c r="DK166" s="56"/>
      <c r="DL166" s="56"/>
      <c r="DM166" s="56"/>
      <c r="DN166" s="56"/>
      <c r="DO166" s="56"/>
      <c r="DP166" s="56"/>
      <c r="DQ166" s="56"/>
      <c r="DR166" s="56"/>
      <c r="DS166" s="56"/>
      <c r="DT166" s="56"/>
      <c r="DU166" s="56"/>
      <c r="DV166" s="56"/>
      <c r="DW166" s="56"/>
      <c r="DX166" s="56"/>
      <c r="DY166" s="56"/>
      <c r="DZ166" s="56"/>
      <c r="EA166" s="56"/>
      <c r="EB166" s="56"/>
      <c r="EC166" s="56"/>
      <c r="ED166" s="56"/>
      <c r="EE166" s="56"/>
      <c r="EF166" s="56"/>
      <c r="EG166" s="56"/>
      <c r="EH166" s="56"/>
      <c r="EI166" s="56"/>
      <c r="EJ166" s="56"/>
      <c r="EK166" s="56"/>
      <c r="EL166" s="56"/>
      <c r="EM166" s="56"/>
      <c r="EN166" s="56"/>
      <c r="EO166" s="56"/>
      <c r="EP166" s="56"/>
      <c r="EQ166" s="56"/>
      <c r="ER166" s="56"/>
      <c r="ES166" s="56"/>
      <c r="ET166" s="56"/>
      <c r="EU166" s="56"/>
      <c r="EV166" s="56"/>
      <c r="EW166" s="56"/>
      <c r="EX166" s="56"/>
      <c r="EY166" s="56"/>
      <c r="EZ166" s="56"/>
      <c r="FA166" s="56"/>
      <c r="FB166" s="56"/>
      <c r="FC166" s="56"/>
      <c r="FD166" s="56"/>
      <c r="FE166" s="56"/>
      <c r="FF166" s="56"/>
      <c r="FG166" s="56"/>
      <c r="FH166" s="56"/>
      <c r="FI166" s="56"/>
      <c r="FJ166" s="56"/>
      <c r="FK166" s="56"/>
      <c r="FL166" s="56"/>
      <c r="FM166" s="56"/>
      <c r="FN166" s="56"/>
      <c r="FO166" s="56"/>
      <c r="FP166" s="56"/>
      <c r="FQ166" s="56"/>
      <c r="FR166" s="56"/>
      <c r="FS166" s="56"/>
      <c r="FT166" s="56"/>
      <c r="FU166" s="56"/>
      <c r="FV166" s="56"/>
      <c r="FW166" s="56"/>
      <c r="FX166" s="56"/>
      <c r="FY166" s="56"/>
      <c r="FZ166" s="56"/>
      <c r="GA166" s="56"/>
      <c r="GB166" s="56"/>
      <c r="GC166" s="56"/>
      <c r="GD166" s="56"/>
      <c r="GE166" s="56"/>
      <c r="GF166" s="56"/>
      <c r="GG166" s="56"/>
      <c r="GH166" s="56"/>
      <c r="GI166" s="56"/>
      <c r="GJ166" s="56"/>
      <c r="GK166" s="56"/>
      <c r="GL166" s="56"/>
      <c r="GM166" s="56"/>
      <c r="GN166" s="56"/>
      <c r="GO166" s="56"/>
      <c r="GP166" s="56"/>
      <c r="GQ166" s="56"/>
      <c r="GR166" s="56"/>
      <c r="GS166" s="56"/>
      <c r="GT166" s="56"/>
      <c r="GU166" s="56"/>
      <c r="GV166" s="56"/>
      <c r="GW166" s="56"/>
    </row>
    <row r="167" spans="7:205" ht="20.100000000000001" customHeight="1">
      <c r="G167" s="54"/>
      <c r="H167" s="54"/>
      <c r="I167" s="54"/>
      <c r="J167" s="54"/>
      <c r="K167" s="54"/>
      <c r="L167" s="54"/>
      <c r="M167" s="54"/>
      <c r="N167" s="54"/>
      <c r="O167" s="54"/>
      <c r="P167" s="54"/>
      <c r="Q167" s="54"/>
      <c r="R167" s="54"/>
      <c r="S167" s="54"/>
      <c r="T167" s="54"/>
      <c r="U167" s="54"/>
      <c r="V167" s="54"/>
      <c r="W167" s="54"/>
      <c r="X167" s="54"/>
      <c r="Y167" s="54"/>
      <c r="Z167" s="54"/>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c r="BG167" s="56"/>
      <c r="BH167" s="56"/>
      <c r="BI167" s="56"/>
      <c r="BJ167" s="56"/>
      <c r="BK167" s="56"/>
      <c r="BL167" s="56"/>
      <c r="BM167" s="56"/>
      <c r="BN167" s="56"/>
      <c r="BO167" s="56"/>
      <c r="BP167" s="56"/>
      <c r="BQ167" s="56"/>
      <c r="BR167" s="56"/>
      <c r="BS167" s="56"/>
      <c r="BT167" s="56"/>
      <c r="BU167" s="56"/>
      <c r="BV167" s="56"/>
      <c r="BW167" s="56"/>
      <c r="BX167" s="56"/>
      <c r="BY167" s="56"/>
      <c r="BZ167" s="56"/>
      <c r="CA167" s="56"/>
      <c r="CB167" s="56"/>
      <c r="CC167" s="56"/>
      <c r="CD167" s="56"/>
      <c r="CE167" s="56"/>
      <c r="CF167" s="56"/>
      <c r="CG167" s="56"/>
      <c r="CH167" s="56"/>
      <c r="CI167" s="56"/>
      <c r="CJ167" s="56"/>
      <c r="CK167" s="56"/>
      <c r="CL167" s="56"/>
      <c r="CM167" s="56"/>
      <c r="CN167" s="56"/>
      <c r="CO167" s="56"/>
      <c r="CP167" s="56"/>
      <c r="CQ167" s="56"/>
      <c r="CR167" s="56"/>
      <c r="CS167" s="56"/>
      <c r="CT167" s="56"/>
      <c r="CU167" s="56"/>
      <c r="CV167" s="56"/>
      <c r="CW167" s="56"/>
      <c r="CX167" s="56"/>
      <c r="CY167" s="56"/>
      <c r="CZ167" s="56"/>
      <c r="DA167" s="56"/>
      <c r="DB167" s="56"/>
      <c r="DC167" s="56"/>
      <c r="DD167" s="56"/>
      <c r="DE167" s="56"/>
      <c r="DF167" s="56"/>
      <c r="DG167" s="56"/>
      <c r="DH167" s="56"/>
      <c r="DI167" s="56"/>
      <c r="DJ167" s="56"/>
      <c r="DK167" s="56"/>
      <c r="DL167" s="56"/>
      <c r="DM167" s="56"/>
      <c r="DN167" s="56"/>
      <c r="DO167" s="56"/>
      <c r="DP167" s="56"/>
      <c r="DQ167" s="56"/>
      <c r="DR167" s="56"/>
      <c r="DS167" s="56"/>
      <c r="DT167" s="56"/>
      <c r="DU167" s="56"/>
      <c r="DV167" s="56"/>
      <c r="DW167" s="56"/>
      <c r="DX167" s="56"/>
      <c r="DY167" s="56"/>
      <c r="DZ167" s="56"/>
      <c r="EA167" s="56"/>
      <c r="EB167" s="56"/>
      <c r="EC167" s="56"/>
      <c r="ED167" s="56"/>
      <c r="EE167" s="56"/>
      <c r="EF167" s="56"/>
      <c r="EG167" s="56"/>
      <c r="EH167" s="56"/>
      <c r="EI167" s="56"/>
      <c r="EJ167" s="56"/>
      <c r="EK167" s="56"/>
      <c r="EL167" s="56"/>
      <c r="EM167" s="56"/>
      <c r="EN167" s="56"/>
      <c r="EO167" s="56"/>
      <c r="EP167" s="56"/>
      <c r="EQ167" s="56"/>
      <c r="ER167" s="56"/>
      <c r="ES167" s="56"/>
      <c r="ET167" s="56"/>
      <c r="EU167" s="56"/>
      <c r="EV167" s="56"/>
      <c r="EW167" s="56"/>
      <c r="EX167" s="56"/>
      <c r="EY167" s="56"/>
      <c r="EZ167" s="56"/>
      <c r="FA167" s="56"/>
      <c r="FB167" s="56"/>
      <c r="FC167" s="56"/>
      <c r="FD167" s="56"/>
      <c r="FE167" s="56"/>
      <c r="FF167" s="56"/>
      <c r="FG167" s="56"/>
      <c r="FH167" s="56"/>
      <c r="FI167" s="56"/>
      <c r="FJ167" s="56"/>
      <c r="FK167" s="56"/>
      <c r="FL167" s="56"/>
      <c r="FM167" s="56"/>
      <c r="FN167" s="56"/>
      <c r="FO167" s="56"/>
      <c r="FP167" s="56"/>
      <c r="FQ167" s="56"/>
      <c r="FR167" s="56"/>
      <c r="FS167" s="56"/>
      <c r="FT167" s="56"/>
      <c r="FU167" s="56"/>
      <c r="FV167" s="56"/>
      <c r="FW167" s="56"/>
      <c r="FX167" s="56"/>
      <c r="FY167" s="56"/>
      <c r="FZ167" s="56"/>
      <c r="GA167" s="56"/>
      <c r="GB167" s="56"/>
      <c r="GC167" s="56"/>
      <c r="GD167" s="56"/>
      <c r="GE167" s="56"/>
      <c r="GF167" s="56"/>
      <c r="GG167" s="56"/>
      <c r="GH167" s="56"/>
      <c r="GI167" s="56"/>
      <c r="GJ167" s="56"/>
      <c r="GK167" s="56"/>
      <c r="GL167" s="56"/>
      <c r="GM167" s="56"/>
      <c r="GN167" s="56"/>
      <c r="GO167" s="56"/>
      <c r="GP167" s="56"/>
      <c r="GQ167" s="56"/>
      <c r="GR167" s="56"/>
      <c r="GS167" s="56"/>
      <c r="GT167" s="56"/>
      <c r="GU167" s="56"/>
      <c r="GV167" s="56"/>
      <c r="GW167" s="56"/>
    </row>
    <row r="168" spans="7:205" ht="20.100000000000001" customHeight="1">
      <c r="G168" s="54"/>
      <c r="H168" s="54"/>
      <c r="I168" s="54"/>
      <c r="J168" s="54"/>
      <c r="K168" s="54"/>
      <c r="L168" s="54"/>
      <c r="M168" s="54"/>
      <c r="N168" s="54"/>
      <c r="O168" s="54"/>
      <c r="P168" s="54"/>
      <c r="Q168" s="54"/>
      <c r="R168" s="54"/>
      <c r="S168" s="54"/>
      <c r="T168" s="54"/>
      <c r="U168" s="54"/>
      <c r="V168" s="54"/>
      <c r="W168" s="54"/>
      <c r="X168" s="54"/>
      <c r="Y168" s="54"/>
      <c r="Z168" s="54"/>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56"/>
      <c r="BN168" s="56"/>
      <c r="BO168" s="56"/>
      <c r="BP168" s="56"/>
      <c r="BQ168" s="56"/>
      <c r="BR168" s="56"/>
      <c r="BS168" s="56"/>
      <c r="BT168" s="56"/>
      <c r="BU168" s="56"/>
      <c r="BV168" s="56"/>
      <c r="BW168" s="56"/>
      <c r="BX168" s="56"/>
      <c r="BY168" s="56"/>
      <c r="BZ168" s="56"/>
      <c r="CA168" s="56"/>
      <c r="CB168" s="56"/>
      <c r="CC168" s="56"/>
      <c r="CD168" s="56"/>
      <c r="CE168" s="56"/>
      <c r="CF168" s="56"/>
      <c r="CG168" s="56"/>
      <c r="CH168" s="56"/>
      <c r="CI168" s="56"/>
      <c r="CJ168" s="56"/>
      <c r="CK168" s="56"/>
      <c r="CL168" s="56"/>
      <c r="CM168" s="56"/>
      <c r="CN168" s="56"/>
      <c r="CO168" s="56"/>
      <c r="CP168" s="56"/>
      <c r="CQ168" s="56"/>
      <c r="CR168" s="56"/>
      <c r="CS168" s="56"/>
      <c r="CT168" s="56"/>
      <c r="CU168" s="56"/>
      <c r="CV168" s="56"/>
      <c r="CW168" s="56"/>
      <c r="CX168" s="56"/>
      <c r="CY168" s="56"/>
      <c r="CZ168" s="56"/>
      <c r="DA168" s="56"/>
      <c r="DB168" s="56"/>
      <c r="DC168" s="56"/>
      <c r="DD168" s="56"/>
      <c r="DE168" s="56"/>
      <c r="DF168" s="56"/>
      <c r="DG168" s="56"/>
      <c r="DH168" s="56"/>
      <c r="DI168" s="56"/>
      <c r="DJ168" s="56"/>
      <c r="DK168" s="56"/>
      <c r="DL168" s="56"/>
      <c r="DM168" s="56"/>
      <c r="DN168" s="56"/>
      <c r="DO168" s="56"/>
      <c r="DP168" s="56"/>
      <c r="DQ168" s="56"/>
      <c r="DR168" s="56"/>
      <c r="DS168" s="56"/>
      <c r="DT168" s="56"/>
      <c r="DU168" s="56"/>
      <c r="DV168" s="56"/>
      <c r="DW168" s="56"/>
      <c r="DX168" s="56"/>
      <c r="DY168" s="56"/>
      <c r="DZ168" s="56"/>
      <c r="EA168" s="56"/>
      <c r="EB168" s="56"/>
      <c r="EC168" s="56"/>
      <c r="ED168" s="56"/>
      <c r="EE168" s="56"/>
      <c r="EF168" s="56"/>
      <c r="EG168" s="56"/>
      <c r="EH168" s="56"/>
      <c r="EI168" s="56"/>
      <c r="EJ168" s="56"/>
      <c r="EK168" s="56"/>
      <c r="EL168" s="56"/>
      <c r="EM168" s="56"/>
      <c r="EN168" s="56"/>
      <c r="EO168" s="56"/>
      <c r="EP168" s="56"/>
      <c r="EQ168" s="56"/>
      <c r="ER168" s="56"/>
      <c r="ES168" s="56"/>
      <c r="ET168" s="56"/>
      <c r="EU168" s="56"/>
      <c r="EV168" s="56"/>
      <c r="EW168" s="56"/>
      <c r="EX168" s="56"/>
      <c r="EY168" s="56"/>
      <c r="EZ168" s="56"/>
      <c r="FA168" s="56"/>
      <c r="FB168" s="56"/>
      <c r="FC168" s="56"/>
      <c r="FD168" s="56"/>
      <c r="FE168" s="56"/>
      <c r="FF168" s="56"/>
      <c r="FG168" s="56"/>
      <c r="FH168" s="56"/>
      <c r="FI168" s="56"/>
      <c r="FJ168" s="56"/>
      <c r="FK168" s="56"/>
      <c r="FL168" s="56"/>
      <c r="FM168" s="56"/>
      <c r="FN168" s="56"/>
      <c r="FO168" s="56"/>
      <c r="FP168" s="56"/>
      <c r="FQ168" s="56"/>
      <c r="FR168" s="56"/>
      <c r="FS168" s="56"/>
      <c r="FT168" s="56"/>
      <c r="FU168" s="56"/>
      <c r="FV168" s="56"/>
      <c r="FW168" s="56"/>
      <c r="FX168" s="56"/>
      <c r="FY168" s="56"/>
      <c r="FZ168" s="56"/>
      <c r="GA168" s="56"/>
      <c r="GB168" s="56"/>
      <c r="GC168" s="56"/>
      <c r="GD168" s="56"/>
      <c r="GE168" s="56"/>
      <c r="GF168" s="56"/>
      <c r="GG168" s="56"/>
      <c r="GH168" s="56"/>
      <c r="GI168" s="56"/>
      <c r="GJ168" s="56"/>
      <c r="GK168" s="56"/>
      <c r="GL168" s="56"/>
      <c r="GM168" s="56"/>
      <c r="GN168" s="56"/>
      <c r="GO168" s="56"/>
      <c r="GP168" s="56"/>
      <c r="GQ168" s="56"/>
      <c r="GR168" s="56"/>
      <c r="GS168" s="56"/>
      <c r="GT168" s="56"/>
      <c r="GU168" s="56"/>
      <c r="GV168" s="56"/>
      <c r="GW168" s="56"/>
    </row>
    <row r="169" spans="7:205" ht="20.100000000000001" customHeight="1">
      <c r="G169" s="54"/>
      <c r="H169" s="54"/>
      <c r="I169" s="54"/>
      <c r="J169" s="54"/>
      <c r="K169" s="54"/>
      <c r="L169" s="54"/>
      <c r="M169" s="54"/>
      <c r="N169" s="54"/>
      <c r="O169" s="54"/>
      <c r="P169" s="54"/>
      <c r="Q169" s="54"/>
      <c r="R169" s="54"/>
      <c r="S169" s="54"/>
      <c r="T169" s="54"/>
      <c r="U169" s="54"/>
      <c r="V169" s="54"/>
      <c r="W169" s="54"/>
      <c r="X169" s="54"/>
      <c r="Y169" s="54"/>
      <c r="Z169" s="54"/>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56"/>
      <c r="BN169" s="56"/>
      <c r="BO169" s="56"/>
      <c r="BP169" s="56"/>
      <c r="BQ169" s="56"/>
      <c r="BR169" s="56"/>
      <c r="BS169" s="56"/>
      <c r="BT169" s="56"/>
      <c r="BU169" s="56"/>
      <c r="BV169" s="56"/>
      <c r="BW169" s="56"/>
      <c r="BX169" s="56"/>
      <c r="BY169" s="56"/>
      <c r="BZ169" s="56"/>
      <c r="CA169" s="56"/>
      <c r="CB169" s="56"/>
      <c r="CC169" s="56"/>
      <c r="CD169" s="56"/>
      <c r="CE169" s="56"/>
      <c r="CF169" s="56"/>
      <c r="CG169" s="56"/>
      <c r="CH169" s="56"/>
      <c r="CI169" s="56"/>
      <c r="CJ169" s="56"/>
      <c r="CK169" s="56"/>
      <c r="CL169" s="56"/>
      <c r="CM169" s="56"/>
      <c r="CN169" s="56"/>
      <c r="CO169" s="56"/>
      <c r="CP169" s="56"/>
      <c r="CQ169" s="56"/>
      <c r="CR169" s="56"/>
      <c r="CS169" s="56"/>
      <c r="CT169" s="56"/>
      <c r="CU169" s="56"/>
      <c r="CV169" s="56"/>
      <c r="CW169" s="56"/>
      <c r="CX169" s="56"/>
      <c r="CY169" s="56"/>
      <c r="CZ169" s="56"/>
      <c r="DA169" s="56"/>
      <c r="DB169" s="56"/>
      <c r="DC169" s="56"/>
      <c r="DD169" s="56"/>
      <c r="DE169" s="56"/>
      <c r="DF169" s="56"/>
      <c r="DG169" s="56"/>
      <c r="DH169" s="56"/>
      <c r="DI169" s="56"/>
      <c r="DJ169" s="56"/>
      <c r="DK169" s="56"/>
      <c r="DL169" s="56"/>
      <c r="DM169" s="56"/>
      <c r="DN169" s="56"/>
      <c r="DO169" s="56"/>
      <c r="DP169" s="56"/>
      <c r="DQ169" s="56"/>
      <c r="DR169" s="56"/>
      <c r="DS169" s="56"/>
      <c r="DT169" s="56"/>
      <c r="DU169" s="56"/>
      <c r="DV169" s="56"/>
      <c r="DW169" s="56"/>
      <c r="DX169" s="56"/>
      <c r="DY169" s="56"/>
      <c r="DZ169" s="56"/>
      <c r="EA169" s="56"/>
      <c r="EB169" s="56"/>
      <c r="EC169" s="56"/>
      <c r="ED169" s="56"/>
      <c r="EE169" s="56"/>
      <c r="EF169" s="56"/>
      <c r="EG169" s="56"/>
      <c r="EH169" s="56"/>
      <c r="EI169" s="56"/>
      <c r="EJ169" s="56"/>
      <c r="EK169" s="56"/>
      <c r="EL169" s="56"/>
      <c r="EM169" s="56"/>
      <c r="EN169" s="56"/>
      <c r="EO169" s="56"/>
      <c r="EP169" s="56"/>
      <c r="EQ169" s="56"/>
      <c r="ER169" s="56"/>
      <c r="ES169" s="56"/>
      <c r="ET169" s="56"/>
      <c r="EU169" s="56"/>
      <c r="EV169" s="56"/>
      <c r="EW169" s="56"/>
      <c r="EX169" s="56"/>
      <c r="EY169" s="56"/>
      <c r="EZ169" s="56"/>
      <c r="FA169" s="56"/>
      <c r="FB169" s="56"/>
      <c r="FC169" s="56"/>
      <c r="FD169" s="56"/>
      <c r="FE169" s="56"/>
      <c r="FF169" s="56"/>
      <c r="FG169" s="56"/>
      <c r="FH169" s="56"/>
      <c r="FI169" s="56"/>
      <c r="FJ169" s="56"/>
      <c r="FK169" s="56"/>
      <c r="FL169" s="56"/>
      <c r="FM169" s="56"/>
      <c r="FN169" s="56"/>
      <c r="FO169" s="56"/>
      <c r="FP169" s="56"/>
      <c r="FQ169" s="56"/>
      <c r="FR169" s="56"/>
      <c r="FS169" s="56"/>
      <c r="FT169" s="56"/>
      <c r="FU169" s="56"/>
      <c r="FV169" s="56"/>
      <c r="FW169" s="56"/>
      <c r="FX169" s="56"/>
      <c r="FY169" s="56"/>
      <c r="FZ169" s="56"/>
      <c r="GA169" s="56"/>
      <c r="GB169" s="56"/>
      <c r="GC169" s="56"/>
      <c r="GD169" s="56"/>
      <c r="GE169" s="56"/>
      <c r="GF169" s="56"/>
      <c r="GG169" s="56"/>
      <c r="GH169" s="56"/>
      <c r="GI169" s="56"/>
      <c r="GJ169" s="56"/>
      <c r="GK169" s="56"/>
      <c r="GL169" s="56"/>
      <c r="GM169" s="56"/>
      <c r="GN169" s="56"/>
      <c r="GO169" s="56"/>
      <c r="GP169" s="56"/>
      <c r="GQ169" s="56"/>
      <c r="GR169" s="56"/>
      <c r="GS169" s="56"/>
      <c r="GT169" s="56"/>
      <c r="GU169" s="56"/>
      <c r="GV169" s="56"/>
      <c r="GW169" s="56"/>
    </row>
    <row r="170" spans="7:205" ht="20.100000000000001" customHeight="1">
      <c r="G170" s="54"/>
      <c r="H170" s="54"/>
      <c r="I170" s="54"/>
      <c r="J170" s="54"/>
      <c r="K170" s="54"/>
      <c r="L170" s="54"/>
      <c r="M170" s="54"/>
      <c r="N170" s="54"/>
      <c r="O170" s="54"/>
      <c r="P170" s="54"/>
      <c r="Q170" s="54"/>
      <c r="R170" s="54"/>
      <c r="S170" s="54"/>
      <c r="T170" s="54"/>
      <c r="U170" s="54"/>
      <c r="V170" s="54"/>
      <c r="W170" s="54"/>
      <c r="X170" s="54"/>
      <c r="Y170" s="54"/>
      <c r="Z170" s="54"/>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c r="CJ170" s="56"/>
      <c r="CK170" s="56"/>
      <c r="CL170" s="56"/>
      <c r="CM170" s="56"/>
      <c r="CN170" s="56"/>
      <c r="CO170" s="56"/>
      <c r="CP170" s="56"/>
      <c r="CQ170" s="56"/>
      <c r="CR170" s="56"/>
      <c r="CS170" s="56"/>
      <c r="CT170" s="56"/>
      <c r="CU170" s="56"/>
      <c r="CV170" s="56"/>
      <c r="CW170" s="56"/>
      <c r="CX170" s="56"/>
      <c r="CY170" s="56"/>
      <c r="CZ170" s="56"/>
      <c r="DA170" s="56"/>
      <c r="DB170" s="56"/>
      <c r="DC170" s="56"/>
      <c r="DD170" s="56"/>
      <c r="DE170" s="56"/>
      <c r="DF170" s="56"/>
      <c r="DG170" s="56"/>
      <c r="DH170" s="56"/>
      <c r="DI170" s="56"/>
      <c r="DJ170" s="56"/>
      <c r="DK170" s="56"/>
      <c r="DL170" s="56"/>
      <c r="DM170" s="56"/>
      <c r="DN170" s="56"/>
      <c r="DO170" s="56"/>
      <c r="DP170" s="56"/>
      <c r="DQ170" s="56"/>
      <c r="DR170" s="56"/>
      <c r="DS170" s="56"/>
      <c r="DT170" s="56"/>
      <c r="DU170" s="56"/>
      <c r="DV170" s="56"/>
      <c r="DW170" s="56"/>
      <c r="DX170" s="56"/>
      <c r="DY170" s="56"/>
      <c r="DZ170" s="56"/>
      <c r="EA170" s="56"/>
      <c r="EB170" s="56"/>
      <c r="EC170" s="56"/>
      <c r="ED170" s="56"/>
      <c r="EE170" s="56"/>
      <c r="EF170" s="56"/>
      <c r="EG170" s="56"/>
      <c r="EH170" s="56"/>
      <c r="EI170" s="56"/>
      <c r="EJ170" s="56"/>
      <c r="EK170" s="56"/>
      <c r="EL170" s="56"/>
      <c r="EM170" s="56"/>
      <c r="EN170" s="56"/>
      <c r="EO170" s="56"/>
      <c r="EP170" s="56"/>
      <c r="EQ170" s="56"/>
      <c r="ER170" s="56"/>
      <c r="ES170" s="56"/>
      <c r="ET170" s="56"/>
      <c r="EU170" s="56"/>
      <c r="EV170" s="56"/>
      <c r="EW170" s="56"/>
      <c r="EX170" s="56"/>
      <c r="EY170" s="56"/>
      <c r="EZ170" s="56"/>
      <c r="FA170" s="56"/>
      <c r="FB170" s="56"/>
      <c r="FC170" s="56"/>
      <c r="FD170" s="56"/>
      <c r="FE170" s="56"/>
      <c r="FF170" s="56"/>
      <c r="FG170" s="56"/>
      <c r="FH170" s="56"/>
      <c r="FI170" s="56"/>
      <c r="FJ170" s="56"/>
      <c r="FK170" s="56"/>
      <c r="FL170" s="56"/>
      <c r="FM170" s="56"/>
      <c r="FN170" s="56"/>
      <c r="FO170" s="56"/>
      <c r="FP170" s="56"/>
      <c r="FQ170" s="56"/>
      <c r="FR170" s="56"/>
      <c r="FS170" s="56"/>
      <c r="FT170" s="56"/>
      <c r="FU170" s="56"/>
      <c r="FV170" s="56"/>
      <c r="FW170" s="56"/>
      <c r="FX170" s="56"/>
      <c r="FY170" s="56"/>
      <c r="FZ170" s="56"/>
      <c r="GA170" s="56"/>
      <c r="GB170" s="56"/>
      <c r="GC170" s="56"/>
      <c r="GD170" s="56"/>
      <c r="GE170" s="56"/>
      <c r="GF170" s="56"/>
      <c r="GG170" s="56"/>
      <c r="GH170" s="56"/>
      <c r="GI170" s="56"/>
      <c r="GJ170" s="56"/>
      <c r="GK170" s="56"/>
      <c r="GL170" s="56"/>
      <c r="GM170" s="56"/>
      <c r="GN170" s="56"/>
      <c r="GO170" s="56"/>
      <c r="GP170" s="56"/>
      <c r="GQ170" s="56"/>
      <c r="GR170" s="56"/>
      <c r="GS170" s="56"/>
      <c r="GT170" s="56"/>
      <c r="GU170" s="56"/>
      <c r="GV170" s="56"/>
      <c r="GW170" s="56"/>
    </row>
    <row r="171" spans="7:205" ht="20.100000000000001" customHeight="1">
      <c r="G171" s="54"/>
      <c r="H171" s="54"/>
      <c r="I171" s="54"/>
      <c r="J171" s="54"/>
      <c r="K171" s="54"/>
      <c r="L171" s="54"/>
      <c r="M171" s="54"/>
      <c r="N171" s="54"/>
      <c r="O171" s="54"/>
      <c r="P171" s="54"/>
      <c r="Q171" s="54"/>
      <c r="R171" s="54"/>
      <c r="S171" s="54"/>
      <c r="T171" s="54"/>
      <c r="U171" s="54"/>
      <c r="V171" s="54"/>
      <c r="W171" s="54"/>
      <c r="X171" s="54"/>
      <c r="Y171" s="54"/>
      <c r="Z171" s="54"/>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56"/>
      <c r="BN171" s="56"/>
      <c r="BO171" s="56"/>
      <c r="BP171" s="56"/>
      <c r="BQ171" s="56"/>
      <c r="BR171" s="56"/>
      <c r="BS171" s="56"/>
      <c r="BT171" s="56"/>
      <c r="BU171" s="56"/>
      <c r="BV171" s="56"/>
      <c r="BW171" s="56"/>
      <c r="BX171" s="56"/>
      <c r="BY171" s="56"/>
      <c r="BZ171" s="56"/>
      <c r="CA171" s="56"/>
      <c r="CB171" s="56"/>
      <c r="CC171" s="56"/>
      <c r="CD171" s="56"/>
      <c r="CE171" s="56"/>
      <c r="CF171" s="56"/>
      <c r="CG171" s="56"/>
      <c r="CH171" s="56"/>
      <c r="CI171" s="56"/>
      <c r="CJ171" s="56"/>
      <c r="CK171" s="56"/>
      <c r="CL171" s="56"/>
      <c r="CM171" s="56"/>
      <c r="CN171" s="56"/>
      <c r="CO171" s="56"/>
      <c r="CP171" s="56"/>
      <c r="CQ171" s="56"/>
      <c r="CR171" s="56"/>
      <c r="CS171" s="56"/>
      <c r="CT171" s="56"/>
      <c r="CU171" s="56"/>
      <c r="CV171" s="56"/>
      <c r="CW171" s="56"/>
      <c r="CX171" s="56"/>
      <c r="CY171" s="56"/>
      <c r="CZ171" s="56"/>
      <c r="DA171" s="56"/>
      <c r="DB171" s="56"/>
      <c r="DC171" s="56"/>
      <c r="DD171" s="56"/>
      <c r="DE171" s="56"/>
      <c r="DF171" s="56"/>
      <c r="DG171" s="56"/>
      <c r="DH171" s="56"/>
      <c r="DI171" s="56"/>
      <c r="DJ171" s="56"/>
      <c r="DK171" s="56"/>
      <c r="DL171" s="56"/>
      <c r="DM171" s="56"/>
      <c r="DN171" s="56"/>
      <c r="DO171" s="56"/>
      <c r="DP171" s="56"/>
      <c r="DQ171" s="56"/>
      <c r="DR171" s="56"/>
      <c r="DS171" s="56"/>
      <c r="DT171" s="56"/>
      <c r="DU171" s="56"/>
      <c r="DV171" s="56"/>
      <c r="DW171" s="56"/>
      <c r="DX171" s="56"/>
      <c r="DY171" s="56"/>
      <c r="DZ171" s="56"/>
      <c r="EA171" s="56"/>
      <c r="EB171" s="56"/>
      <c r="EC171" s="56"/>
      <c r="ED171" s="56"/>
      <c r="EE171" s="56"/>
      <c r="EF171" s="56"/>
      <c r="EG171" s="56"/>
      <c r="EH171" s="56"/>
      <c r="EI171" s="56"/>
      <c r="EJ171" s="56"/>
      <c r="EK171" s="56"/>
      <c r="EL171" s="56"/>
      <c r="EM171" s="56"/>
      <c r="EN171" s="56"/>
      <c r="EO171" s="56"/>
      <c r="EP171" s="56"/>
      <c r="EQ171" s="56"/>
      <c r="ER171" s="56"/>
      <c r="ES171" s="56"/>
      <c r="ET171" s="56"/>
      <c r="EU171" s="56"/>
      <c r="EV171" s="56"/>
      <c r="EW171" s="56"/>
      <c r="EX171" s="56"/>
      <c r="EY171" s="56"/>
      <c r="EZ171" s="56"/>
      <c r="FA171" s="56"/>
      <c r="FB171" s="56"/>
      <c r="FC171" s="56"/>
      <c r="FD171" s="56"/>
      <c r="FE171" s="56"/>
      <c r="FF171" s="56"/>
      <c r="FG171" s="56"/>
      <c r="FH171" s="56"/>
      <c r="FI171" s="56"/>
      <c r="FJ171" s="56"/>
      <c r="FK171" s="56"/>
      <c r="FL171" s="56"/>
      <c r="FM171" s="56"/>
      <c r="FN171" s="56"/>
      <c r="FO171" s="56"/>
      <c r="FP171" s="56"/>
      <c r="FQ171" s="56"/>
      <c r="FR171" s="56"/>
      <c r="FS171" s="56"/>
      <c r="FT171" s="56"/>
      <c r="FU171" s="56"/>
      <c r="FV171" s="56"/>
      <c r="FW171" s="56"/>
      <c r="FX171" s="56"/>
      <c r="FY171" s="56"/>
      <c r="FZ171" s="56"/>
      <c r="GA171" s="56"/>
      <c r="GB171" s="56"/>
      <c r="GC171" s="56"/>
      <c r="GD171" s="56"/>
      <c r="GE171" s="56"/>
      <c r="GF171" s="56"/>
      <c r="GG171" s="56"/>
      <c r="GH171" s="56"/>
      <c r="GI171" s="56"/>
      <c r="GJ171" s="56"/>
      <c r="GK171" s="56"/>
      <c r="GL171" s="56"/>
      <c r="GM171" s="56"/>
      <c r="GN171" s="56"/>
      <c r="GO171" s="56"/>
      <c r="GP171" s="56"/>
      <c r="GQ171" s="56"/>
      <c r="GR171" s="56"/>
      <c r="GS171" s="56"/>
      <c r="GT171" s="56"/>
      <c r="GU171" s="56"/>
      <c r="GV171" s="56"/>
      <c r="GW171" s="56"/>
    </row>
    <row r="172" spans="7:205" ht="20.100000000000001" customHeight="1">
      <c r="G172" s="54"/>
      <c r="H172" s="54"/>
      <c r="I172" s="54"/>
      <c r="J172" s="54"/>
      <c r="K172" s="54"/>
      <c r="L172" s="54"/>
      <c r="M172" s="54"/>
      <c r="N172" s="54"/>
      <c r="O172" s="54"/>
      <c r="P172" s="54"/>
      <c r="Q172" s="54"/>
      <c r="R172" s="54"/>
      <c r="S172" s="54"/>
      <c r="T172" s="54"/>
      <c r="U172" s="54"/>
      <c r="V172" s="54"/>
      <c r="W172" s="54"/>
      <c r="X172" s="54"/>
      <c r="Y172" s="54"/>
      <c r="Z172" s="54"/>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c r="BF172" s="56"/>
      <c r="BG172" s="56"/>
      <c r="BH172" s="56"/>
      <c r="BI172" s="56"/>
      <c r="BJ172" s="56"/>
      <c r="BK172" s="56"/>
      <c r="BL172" s="56"/>
      <c r="BM172" s="56"/>
      <c r="BN172" s="56"/>
      <c r="BO172" s="56"/>
      <c r="BP172" s="56"/>
      <c r="BQ172" s="56"/>
      <c r="BR172" s="56"/>
      <c r="BS172" s="56"/>
      <c r="BT172" s="56"/>
      <c r="BU172" s="56"/>
      <c r="BV172" s="56"/>
      <c r="BW172" s="56"/>
      <c r="BX172" s="56"/>
      <c r="BY172" s="56"/>
      <c r="BZ172" s="56"/>
      <c r="CA172" s="56"/>
      <c r="CB172" s="56"/>
      <c r="CC172" s="56"/>
      <c r="CD172" s="56"/>
      <c r="CE172" s="56"/>
      <c r="CF172" s="56"/>
      <c r="CG172" s="56"/>
      <c r="CH172" s="56"/>
      <c r="CI172" s="56"/>
      <c r="CJ172" s="56"/>
      <c r="CK172" s="56"/>
      <c r="CL172" s="56"/>
      <c r="CM172" s="56"/>
      <c r="CN172" s="56"/>
      <c r="CO172" s="56"/>
      <c r="CP172" s="56"/>
      <c r="CQ172" s="56"/>
      <c r="CR172" s="56"/>
      <c r="CS172" s="56"/>
      <c r="CT172" s="56"/>
      <c r="CU172" s="56"/>
      <c r="CV172" s="56"/>
      <c r="CW172" s="56"/>
      <c r="CX172" s="56"/>
      <c r="CY172" s="56"/>
      <c r="CZ172" s="56"/>
      <c r="DA172" s="56"/>
      <c r="DB172" s="56"/>
      <c r="DC172" s="56"/>
      <c r="DD172" s="56"/>
      <c r="DE172" s="56"/>
      <c r="DF172" s="56"/>
      <c r="DG172" s="56"/>
      <c r="DH172" s="56"/>
      <c r="DI172" s="56"/>
      <c r="DJ172" s="56"/>
      <c r="DK172" s="56"/>
      <c r="DL172" s="56"/>
      <c r="DM172" s="56"/>
      <c r="DN172" s="56"/>
      <c r="DO172" s="56"/>
      <c r="DP172" s="56"/>
      <c r="DQ172" s="56"/>
      <c r="DR172" s="56"/>
      <c r="DS172" s="56"/>
      <c r="DT172" s="56"/>
      <c r="DU172" s="56"/>
      <c r="DV172" s="56"/>
      <c r="DW172" s="56"/>
      <c r="DX172" s="56"/>
      <c r="DY172" s="56"/>
      <c r="DZ172" s="56"/>
      <c r="EA172" s="56"/>
      <c r="EB172" s="56"/>
      <c r="EC172" s="56"/>
      <c r="ED172" s="56"/>
      <c r="EE172" s="56"/>
      <c r="EF172" s="56"/>
      <c r="EG172" s="56"/>
      <c r="EH172" s="56"/>
      <c r="EI172" s="56"/>
      <c r="EJ172" s="56"/>
      <c r="EK172" s="56"/>
      <c r="EL172" s="56"/>
      <c r="EM172" s="56"/>
      <c r="EN172" s="56"/>
      <c r="EO172" s="56"/>
      <c r="EP172" s="56"/>
      <c r="EQ172" s="56"/>
      <c r="ER172" s="56"/>
      <c r="ES172" s="56"/>
      <c r="ET172" s="56"/>
      <c r="EU172" s="56"/>
      <c r="EV172" s="56"/>
      <c r="EW172" s="56"/>
      <c r="EX172" s="56"/>
      <c r="EY172" s="56"/>
      <c r="EZ172" s="56"/>
      <c r="FA172" s="56"/>
      <c r="FB172" s="56"/>
      <c r="FC172" s="56"/>
      <c r="FD172" s="56"/>
      <c r="FE172" s="56"/>
      <c r="FF172" s="56"/>
      <c r="FG172" s="56"/>
      <c r="FH172" s="56"/>
      <c r="FI172" s="56"/>
      <c r="FJ172" s="56"/>
      <c r="FK172" s="56"/>
      <c r="FL172" s="56"/>
      <c r="FM172" s="56"/>
      <c r="FN172" s="56"/>
      <c r="FO172" s="56"/>
      <c r="FP172" s="56"/>
      <c r="FQ172" s="56"/>
      <c r="FR172" s="56"/>
      <c r="FS172" s="56"/>
      <c r="FT172" s="56"/>
      <c r="FU172" s="56"/>
      <c r="FV172" s="56"/>
      <c r="FW172" s="56"/>
      <c r="FX172" s="56"/>
      <c r="FY172" s="56"/>
      <c r="FZ172" s="56"/>
      <c r="GA172" s="56"/>
      <c r="GB172" s="56"/>
      <c r="GC172" s="56"/>
      <c r="GD172" s="56"/>
      <c r="GE172" s="56"/>
      <c r="GF172" s="56"/>
      <c r="GG172" s="56"/>
      <c r="GH172" s="56"/>
      <c r="GI172" s="56"/>
      <c r="GJ172" s="56"/>
      <c r="GK172" s="56"/>
      <c r="GL172" s="56"/>
      <c r="GM172" s="56"/>
      <c r="GN172" s="56"/>
      <c r="GO172" s="56"/>
      <c r="GP172" s="56"/>
      <c r="GQ172" s="56"/>
      <c r="GR172" s="56"/>
      <c r="GS172" s="56"/>
      <c r="GT172" s="56"/>
      <c r="GU172" s="56"/>
      <c r="GV172" s="56"/>
      <c r="GW172" s="56"/>
    </row>
    <row r="173" spans="7:205" ht="20.100000000000001" customHeight="1">
      <c r="G173" s="54"/>
      <c r="H173" s="54"/>
      <c r="I173" s="54"/>
      <c r="J173" s="54"/>
      <c r="K173" s="54"/>
      <c r="L173" s="54"/>
      <c r="M173" s="54"/>
      <c r="N173" s="54"/>
      <c r="O173" s="54"/>
      <c r="P173" s="54"/>
      <c r="Q173" s="54"/>
      <c r="R173" s="54"/>
      <c r="S173" s="54"/>
      <c r="T173" s="54"/>
      <c r="U173" s="54"/>
      <c r="V173" s="54"/>
      <c r="W173" s="54"/>
      <c r="X173" s="54"/>
      <c r="Y173" s="54"/>
      <c r="Z173" s="54"/>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56"/>
      <c r="BN173" s="56"/>
      <c r="BO173" s="56"/>
      <c r="BP173" s="56"/>
      <c r="BQ173" s="56"/>
      <c r="BR173" s="56"/>
      <c r="BS173" s="56"/>
      <c r="BT173" s="56"/>
      <c r="BU173" s="56"/>
      <c r="BV173" s="56"/>
      <c r="BW173" s="56"/>
      <c r="BX173" s="56"/>
      <c r="BY173" s="56"/>
      <c r="BZ173" s="56"/>
      <c r="CA173" s="56"/>
      <c r="CB173" s="56"/>
      <c r="CC173" s="56"/>
      <c r="CD173" s="56"/>
      <c r="CE173" s="56"/>
      <c r="CF173" s="56"/>
      <c r="CG173" s="56"/>
      <c r="CH173" s="56"/>
      <c r="CI173" s="56"/>
      <c r="CJ173" s="56"/>
      <c r="CK173" s="56"/>
      <c r="CL173" s="56"/>
      <c r="CM173" s="56"/>
      <c r="CN173" s="56"/>
      <c r="CO173" s="56"/>
      <c r="CP173" s="56"/>
      <c r="CQ173" s="56"/>
      <c r="CR173" s="56"/>
      <c r="CS173" s="56"/>
      <c r="CT173" s="56"/>
      <c r="CU173" s="56"/>
      <c r="CV173" s="56"/>
      <c r="CW173" s="56"/>
      <c r="CX173" s="56"/>
      <c r="CY173" s="56"/>
      <c r="CZ173" s="56"/>
      <c r="DA173" s="56"/>
      <c r="DB173" s="56"/>
      <c r="DC173" s="56"/>
      <c r="DD173" s="56"/>
      <c r="DE173" s="56"/>
      <c r="DF173" s="56"/>
      <c r="DG173" s="56"/>
      <c r="DH173" s="56"/>
      <c r="DI173" s="56"/>
      <c r="DJ173" s="56"/>
      <c r="DK173" s="56"/>
      <c r="DL173" s="56"/>
      <c r="DM173" s="56"/>
      <c r="DN173" s="56"/>
      <c r="DO173" s="56"/>
      <c r="DP173" s="56"/>
      <c r="DQ173" s="56"/>
      <c r="DR173" s="56"/>
      <c r="DS173" s="56"/>
      <c r="DT173" s="56"/>
      <c r="DU173" s="56"/>
      <c r="DV173" s="56"/>
      <c r="DW173" s="56"/>
      <c r="DX173" s="56"/>
      <c r="DY173" s="56"/>
      <c r="DZ173" s="56"/>
      <c r="EA173" s="56"/>
      <c r="EB173" s="56"/>
      <c r="EC173" s="56"/>
      <c r="ED173" s="56"/>
      <c r="EE173" s="56"/>
      <c r="EF173" s="56"/>
      <c r="EG173" s="56"/>
      <c r="EH173" s="56"/>
      <c r="EI173" s="56"/>
      <c r="EJ173" s="56"/>
      <c r="EK173" s="56"/>
      <c r="EL173" s="56"/>
      <c r="EM173" s="56"/>
      <c r="EN173" s="56"/>
      <c r="EO173" s="56"/>
      <c r="EP173" s="56"/>
      <c r="EQ173" s="56"/>
      <c r="ER173" s="56"/>
      <c r="ES173" s="56"/>
      <c r="ET173" s="56"/>
      <c r="EU173" s="56"/>
      <c r="EV173" s="56"/>
      <c r="EW173" s="56"/>
      <c r="EX173" s="56"/>
      <c r="EY173" s="56"/>
      <c r="EZ173" s="56"/>
      <c r="FA173" s="56"/>
      <c r="FB173" s="56"/>
      <c r="FC173" s="56"/>
      <c r="FD173" s="56"/>
      <c r="FE173" s="56"/>
      <c r="FF173" s="56"/>
      <c r="FG173" s="56"/>
      <c r="FH173" s="56"/>
      <c r="FI173" s="56"/>
      <c r="FJ173" s="56"/>
      <c r="FK173" s="56"/>
      <c r="FL173" s="56"/>
      <c r="FM173" s="56"/>
      <c r="FN173" s="56"/>
      <c r="FO173" s="56"/>
      <c r="FP173" s="56"/>
      <c r="FQ173" s="56"/>
      <c r="FR173" s="56"/>
      <c r="FS173" s="56"/>
      <c r="FT173" s="56"/>
      <c r="FU173" s="56"/>
      <c r="FV173" s="56"/>
      <c r="FW173" s="56"/>
      <c r="FX173" s="56"/>
      <c r="FY173" s="56"/>
      <c r="FZ173" s="56"/>
      <c r="GA173" s="56"/>
      <c r="GB173" s="56"/>
      <c r="GC173" s="56"/>
      <c r="GD173" s="56"/>
      <c r="GE173" s="56"/>
      <c r="GF173" s="56"/>
      <c r="GG173" s="56"/>
      <c r="GH173" s="56"/>
      <c r="GI173" s="56"/>
      <c r="GJ173" s="56"/>
      <c r="GK173" s="56"/>
      <c r="GL173" s="56"/>
      <c r="GM173" s="56"/>
      <c r="GN173" s="56"/>
      <c r="GO173" s="56"/>
      <c r="GP173" s="56"/>
      <c r="GQ173" s="56"/>
      <c r="GR173" s="56"/>
      <c r="GS173" s="56"/>
      <c r="GT173" s="56"/>
      <c r="GU173" s="56"/>
      <c r="GV173" s="56"/>
      <c r="GW173" s="56"/>
    </row>
    <row r="174" spans="7:205" ht="20.100000000000001" customHeight="1">
      <c r="G174" s="54"/>
      <c r="H174" s="54"/>
      <c r="I174" s="54"/>
      <c r="J174" s="54"/>
      <c r="K174" s="54"/>
      <c r="L174" s="54"/>
      <c r="M174" s="54"/>
      <c r="N174" s="54"/>
      <c r="O174" s="54"/>
      <c r="P174" s="54"/>
      <c r="Q174" s="54"/>
      <c r="R174" s="54"/>
      <c r="S174" s="54"/>
      <c r="T174" s="54"/>
      <c r="U174" s="54"/>
      <c r="V174" s="54"/>
      <c r="W174" s="54"/>
      <c r="X174" s="54"/>
      <c r="Y174" s="54"/>
      <c r="Z174" s="54"/>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c r="BF174" s="56"/>
      <c r="BG174" s="56"/>
      <c r="BH174" s="56"/>
      <c r="BI174" s="56"/>
      <c r="BJ174" s="56"/>
      <c r="BK174" s="56"/>
      <c r="BL174" s="56"/>
      <c r="BM174" s="56"/>
      <c r="BN174" s="56"/>
      <c r="BO174" s="56"/>
      <c r="BP174" s="56"/>
      <c r="BQ174" s="56"/>
      <c r="BR174" s="56"/>
      <c r="BS174" s="56"/>
      <c r="BT174" s="56"/>
      <c r="BU174" s="56"/>
      <c r="BV174" s="56"/>
      <c r="BW174" s="56"/>
      <c r="BX174" s="56"/>
      <c r="BY174" s="56"/>
      <c r="BZ174" s="56"/>
      <c r="CA174" s="56"/>
      <c r="CB174" s="56"/>
      <c r="CC174" s="56"/>
      <c r="CD174" s="56"/>
      <c r="CE174" s="56"/>
      <c r="CF174" s="56"/>
      <c r="CG174" s="56"/>
      <c r="CH174" s="56"/>
      <c r="CI174" s="56"/>
      <c r="CJ174" s="56"/>
      <c r="CK174" s="56"/>
      <c r="CL174" s="56"/>
      <c r="CM174" s="56"/>
      <c r="CN174" s="56"/>
      <c r="CO174" s="56"/>
      <c r="CP174" s="56"/>
      <c r="CQ174" s="56"/>
      <c r="CR174" s="56"/>
      <c r="CS174" s="56"/>
      <c r="CT174" s="56"/>
      <c r="CU174" s="56"/>
      <c r="CV174" s="56"/>
      <c r="CW174" s="56"/>
      <c r="CX174" s="56"/>
      <c r="CY174" s="56"/>
      <c r="CZ174" s="56"/>
      <c r="DA174" s="56"/>
      <c r="DB174" s="56"/>
      <c r="DC174" s="56"/>
      <c r="DD174" s="56"/>
      <c r="DE174" s="56"/>
      <c r="DF174" s="56"/>
      <c r="DG174" s="56"/>
      <c r="DH174" s="56"/>
      <c r="DI174" s="56"/>
      <c r="DJ174" s="56"/>
      <c r="DK174" s="56"/>
      <c r="DL174" s="56"/>
      <c r="DM174" s="56"/>
      <c r="DN174" s="56"/>
      <c r="DO174" s="56"/>
      <c r="DP174" s="56"/>
      <c r="DQ174" s="56"/>
      <c r="DR174" s="56"/>
      <c r="DS174" s="56"/>
      <c r="DT174" s="56"/>
      <c r="DU174" s="56"/>
      <c r="DV174" s="56"/>
      <c r="DW174" s="56"/>
      <c r="DX174" s="56"/>
      <c r="DY174" s="56"/>
      <c r="DZ174" s="56"/>
      <c r="EA174" s="56"/>
      <c r="EB174" s="56"/>
      <c r="EC174" s="56"/>
      <c r="ED174" s="56"/>
      <c r="EE174" s="56"/>
      <c r="EF174" s="56"/>
      <c r="EG174" s="56"/>
      <c r="EH174" s="56"/>
      <c r="EI174" s="56"/>
      <c r="EJ174" s="56"/>
      <c r="EK174" s="56"/>
      <c r="EL174" s="56"/>
      <c r="EM174" s="56"/>
      <c r="EN174" s="56"/>
      <c r="EO174" s="56"/>
      <c r="EP174" s="56"/>
      <c r="EQ174" s="56"/>
      <c r="ER174" s="56"/>
      <c r="ES174" s="56"/>
      <c r="ET174" s="56"/>
      <c r="EU174" s="56"/>
      <c r="EV174" s="56"/>
      <c r="EW174" s="56"/>
      <c r="EX174" s="56"/>
      <c r="EY174" s="56"/>
      <c r="EZ174" s="56"/>
      <c r="FA174" s="56"/>
      <c r="FB174" s="56"/>
      <c r="FC174" s="56"/>
      <c r="FD174" s="56"/>
      <c r="FE174" s="56"/>
      <c r="FF174" s="56"/>
      <c r="FG174" s="56"/>
      <c r="FH174" s="56"/>
      <c r="FI174" s="56"/>
      <c r="FJ174" s="56"/>
      <c r="FK174" s="56"/>
      <c r="FL174" s="56"/>
      <c r="FM174" s="56"/>
      <c r="FN174" s="56"/>
      <c r="FO174" s="56"/>
      <c r="FP174" s="56"/>
      <c r="FQ174" s="56"/>
      <c r="FR174" s="56"/>
      <c r="FS174" s="56"/>
      <c r="FT174" s="56"/>
      <c r="FU174" s="56"/>
      <c r="FV174" s="56"/>
      <c r="FW174" s="56"/>
      <c r="FX174" s="56"/>
      <c r="FY174" s="56"/>
      <c r="FZ174" s="56"/>
      <c r="GA174" s="56"/>
      <c r="GB174" s="56"/>
      <c r="GC174" s="56"/>
      <c r="GD174" s="56"/>
      <c r="GE174" s="56"/>
      <c r="GF174" s="56"/>
      <c r="GG174" s="56"/>
      <c r="GH174" s="56"/>
      <c r="GI174" s="56"/>
      <c r="GJ174" s="56"/>
      <c r="GK174" s="56"/>
      <c r="GL174" s="56"/>
      <c r="GM174" s="56"/>
      <c r="GN174" s="56"/>
      <c r="GO174" s="56"/>
      <c r="GP174" s="56"/>
      <c r="GQ174" s="56"/>
      <c r="GR174" s="56"/>
      <c r="GS174" s="56"/>
      <c r="GT174" s="56"/>
      <c r="GU174" s="56"/>
      <c r="GV174" s="56"/>
      <c r="GW174" s="56"/>
    </row>
    <row r="175" spans="7:205" ht="20.100000000000001" customHeight="1">
      <c r="G175" s="54"/>
      <c r="H175" s="54"/>
      <c r="I175" s="54"/>
      <c r="J175" s="54"/>
      <c r="K175" s="54"/>
      <c r="L175" s="54"/>
      <c r="M175" s="54"/>
      <c r="N175" s="54"/>
      <c r="O175" s="54"/>
      <c r="P175" s="54"/>
      <c r="Q175" s="54"/>
      <c r="R175" s="54"/>
      <c r="S175" s="54"/>
      <c r="T175" s="54"/>
      <c r="U175" s="54"/>
      <c r="V175" s="54"/>
      <c r="W175" s="54"/>
      <c r="X175" s="54"/>
      <c r="Y175" s="54"/>
      <c r="Z175" s="54"/>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BB175" s="56"/>
      <c r="BC175" s="56"/>
      <c r="BD175" s="56"/>
      <c r="BE175" s="56"/>
      <c r="BF175" s="56"/>
      <c r="BG175" s="56"/>
      <c r="BH175" s="56"/>
      <c r="BI175" s="56"/>
      <c r="BJ175" s="56"/>
      <c r="BK175" s="56"/>
      <c r="BL175" s="56"/>
      <c r="BM175" s="56"/>
      <c r="BN175" s="56"/>
      <c r="BO175" s="56"/>
      <c r="BP175" s="56"/>
      <c r="BQ175" s="56"/>
      <c r="BR175" s="56"/>
      <c r="BS175" s="56"/>
      <c r="BT175" s="56"/>
      <c r="BU175" s="56"/>
      <c r="BV175" s="56"/>
      <c r="BW175" s="56"/>
      <c r="BX175" s="56"/>
      <c r="BY175" s="56"/>
      <c r="BZ175" s="56"/>
      <c r="CA175" s="56"/>
      <c r="CB175" s="56"/>
      <c r="CC175" s="56"/>
      <c r="CD175" s="56"/>
      <c r="CE175" s="56"/>
      <c r="CF175" s="56"/>
      <c r="CG175" s="56"/>
      <c r="CH175" s="56"/>
      <c r="CI175" s="56"/>
      <c r="CJ175" s="56"/>
      <c r="CK175" s="56"/>
      <c r="CL175" s="56"/>
      <c r="CM175" s="56"/>
      <c r="CN175" s="56"/>
      <c r="CO175" s="56"/>
      <c r="CP175" s="56"/>
      <c r="CQ175" s="56"/>
      <c r="CR175" s="56"/>
      <c r="CS175" s="56"/>
      <c r="CT175" s="56"/>
      <c r="CU175" s="56"/>
      <c r="CV175" s="56"/>
      <c r="CW175" s="56"/>
      <c r="CX175" s="56"/>
      <c r="CY175" s="56"/>
      <c r="CZ175" s="56"/>
      <c r="DA175" s="56"/>
      <c r="DB175" s="56"/>
      <c r="DC175" s="56"/>
      <c r="DD175" s="56"/>
      <c r="DE175" s="56"/>
      <c r="DF175" s="56"/>
      <c r="DG175" s="56"/>
      <c r="DH175" s="56"/>
      <c r="DI175" s="56"/>
      <c r="DJ175" s="56"/>
      <c r="DK175" s="56"/>
      <c r="DL175" s="56"/>
      <c r="DM175" s="56"/>
      <c r="DN175" s="56"/>
      <c r="DO175" s="56"/>
      <c r="DP175" s="56"/>
      <c r="DQ175" s="56"/>
      <c r="DR175" s="56"/>
      <c r="DS175" s="56"/>
      <c r="DT175" s="56"/>
      <c r="DU175" s="56"/>
      <c r="DV175" s="56"/>
      <c r="DW175" s="56"/>
      <c r="DX175" s="56"/>
      <c r="DY175" s="56"/>
      <c r="DZ175" s="56"/>
      <c r="EA175" s="56"/>
      <c r="EB175" s="56"/>
      <c r="EC175" s="56"/>
      <c r="ED175" s="56"/>
      <c r="EE175" s="56"/>
      <c r="EF175" s="56"/>
      <c r="EG175" s="56"/>
      <c r="EH175" s="56"/>
      <c r="EI175" s="56"/>
      <c r="EJ175" s="56"/>
      <c r="EK175" s="56"/>
      <c r="EL175" s="56"/>
      <c r="EM175" s="56"/>
      <c r="EN175" s="56"/>
      <c r="EO175" s="56"/>
      <c r="EP175" s="56"/>
      <c r="EQ175" s="56"/>
      <c r="ER175" s="56"/>
      <c r="ES175" s="56"/>
      <c r="ET175" s="56"/>
      <c r="EU175" s="56"/>
      <c r="EV175" s="56"/>
      <c r="EW175" s="56"/>
      <c r="EX175" s="56"/>
      <c r="EY175" s="56"/>
      <c r="EZ175" s="56"/>
      <c r="FA175" s="56"/>
      <c r="FB175" s="56"/>
      <c r="FC175" s="56"/>
      <c r="FD175" s="56"/>
      <c r="FE175" s="56"/>
      <c r="FF175" s="56"/>
      <c r="FG175" s="56"/>
      <c r="FH175" s="56"/>
      <c r="FI175" s="56"/>
      <c r="FJ175" s="56"/>
      <c r="FK175" s="56"/>
      <c r="FL175" s="56"/>
      <c r="FM175" s="56"/>
      <c r="FN175" s="56"/>
      <c r="FO175" s="56"/>
      <c r="FP175" s="56"/>
      <c r="FQ175" s="56"/>
      <c r="FR175" s="56"/>
      <c r="FS175" s="56"/>
      <c r="FT175" s="56"/>
      <c r="FU175" s="56"/>
      <c r="FV175" s="56"/>
      <c r="FW175" s="56"/>
      <c r="FX175" s="56"/>
      <c r="FY175" s="56"/>
      <c r="FZ175" s="56"/>
      <c r="GA175" s="56"/>
      <c r="GB175" s="56"/>
      <c r="GC175" s="56"/>
      <c r="GD175" s="56"/>
      <c r="GE175" s="56"/>
      <c r="GF175" s="56"/>
      <c r="GG175" s="56"/>
      <c r="GH175" s="56"/>
      <c r="GI175" s="56"/>
      <c r="GJ175" s="56"/>
      <c r="GK175" s="56"/>
      <c r="GL175" s="56"/>
      <c r="GM175" s="56"/>
      <c r="GN175" s="56"/>
      <c r="GO175" s="56"/>
      <c r="GP175" s="56"/>
      <c r="GQ175" s="56"/>
      <c r="GR175" s="56"/>
      <c r="GS175" s="56"/>
      <c r="GT175" s="56"/>
      <c r="GU175" s="56"/>
      <c r="GV175" s="56"/>
      <c r="GW175" s="56"/>
    </row>
    <row r="176" spans="7:205" ht="20.100000000000001" customHeight="1">
      <c r="G176" s="54"/>
      <c r="H176" s="54"/>
      <c r="I176" s="54"/>
      <c r="J176" s="54"/>
      <c r="K176" s="54"/>
      <c r="L176" s="54"/>
      <c r="M176" s="54"/>
      <c r="N176" s="54"/>
      <c r="O176" s="54"/>
      <c r="P176" s="54"/>
      <c r="Q176" s="54"/>
      <c r="R176" s="54"/>
      <c r="S176" s="54"/>
      <c r="T176" s="54"/>
      <c r="U176" s="54"/>
      <c r="V176" s="54"/>
      <c r="W176" s="54"/>
      <c r="X176" s="54"/>
      <c r="Y176" s="54"/>
      <c r="Z176" s="54"/>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56"/>
      <c r="BN176" s="56"/>
      <c r="BO176" s="56"/>
      <c r="BP176" s="56"/>
      <c r="BQ176" s="56"/>
      <c r="BR176" s="56"/>
      <c r="BS176" s="56"/>
      <c r="BT176" s="56"/>
      <c r="BU176" s="56"/>
      <c r="BV176" s="56"/>
      <c r="BW176" s="56"/>
      <c r="BX176" s="56"/>
      <c r="BY176" s="56"/>
      <c r="BZ176" s="56"/>
      <c r="CA176" s="56"/>
      <c r="CB176" s="56"/>
      <c r="CC176" s="56"/>
      <c r="CD176" s="56"/>
      <c r="CE176" s="56"/>
      <c r="CF176" s="56"/>
      <c r="CG176" s="56"/>
      <c r="CH176" s="56"/>
      <c r="CI176" s="56"/>
      <c r="CJ176" s="56"/>
      <c r="CK176" s="56"/>
      <c r="CL176" s="56"/>
      <c r="CM176" s="56"/>
      <c r="CN176" s="56"/>
      <c r="CO176" s="56"/>
      <c r="CP176" s="56"/>
      <c r="CQ176" s="56"/>
      <c r="CR176" s="56"/>
      <c r="CS176" s="56"/>
      <c r="CT176" s="56"/>
      <c r="CU176" s="56"/>
      <c r="CV176" s="56"/>
      <c r="CW176" s="56"/>
      <c r="CX176" s="56"/>
      <c r="CY176" s="56"/>
      <c r="CZ176" s="56"/>
      <c r="DA176" s="56"/>
      <c r="DB176" s="56"/>
      <c r="DC176" s="56"/>
      <c r="DD176" s="56"/>
      <c r="DE176" s="56"/>
      <c r="DF176" s="56"/>
      <c r="DG176" s="56"/>
      <c r="DH176" s="56"/>
      <c r="DI176" s="56"/>
      <c r="DJ176" s="56"/>
      <c r="DK176" s="56"/>
      <c r="DL176" s="56"/>
      <c r="DM176" s="56"/>
      <c r="DN176" s="56"/>
      <c r="DO176" s="56"/>
      <c r="DP176" s="56"/>
      <c r="DQ176" s="56"/>
      <c r="DR176" s="56"/>
      <c r="DS176" s="56"/>
      <c r="DT176" s="56"/>
      <c r="DU176" s="56"/>
      <c r="DV176" s="56"/>
      <c r="DW176" s="56"/>
      <c r="DX176" s="56"/>
      <c r="DY176" s="56"/>
      <c r="DZ176" s="56"/>
      <c r="EA176" s="56"/>
      <c r="EB176" s="56"/>
      <c r="EC176" s="56"/>
      <c r="ED176" s="56"/>
      <c r="EE176" s="56"/>
      <c r="EF176" s="56"/>
      <c r="EG176" s="56"/>
      <c r="EH176" s="56"/>
      <c r="EI176" s="56"/>
      <c r="EJ176" s="56"/>
      <c r="EK176" s="56"/>
      <c r="EL176" s="56"/>
      <c r="EM176" s="56"/>
      <c r="EN176" s="56"/>
      <c r="EO176" s="56"/>
      <c r="EP176" s="56"/>
      <c r="EQ176" s="56"/>
      <c r="ER176" s="56"/>
      <c r="ES176" s="56"/>
      <c r="ET176" s="56"/>
      <c r="EU176" s="56"/>
      <c r="EV176" s="56"/>
      <c r="EW176" s="56"/>
      <c r="EX176" s="56"/>
      <c r="EY176" s="56"/>
      <c r="EZ176" s="56"/>
      <c r="FA176" s="56"/>
      <c r="FB176" s="56"/>
      <c r="FC176" s="56"/>
      <c r="FD176" s="56"/>
      <c r="FE176" s="56"/>
      <c r="FF176" s="56"/>
      <c r="FG176" s="56"/>
      <c r="FH176" s="56"/>
      <c r="FI176" s="56"/>
      <c r="FJ176" s="56"/>
      <c r="FK176" s="56"/>
      <c r="FL176" s="56"/>
      <c r="FM176" s="56"/>
      <c r="FN176" s="56"/>
      <c r="FO176" s="56"/>
      <c r="FP176" s="56"/>
      <c r="FQ176" s="56"/>
      <c r="FR176" s="56"/>
      <c r="FS176" s="56"/>
      <c r="FT176" s="56"/>
      <c r="FU176" s="56"/>
      <c r="FV176" s="56"/>
      <c r="FW176" s="56"/>
      <c r="FX176" s="56"/>
      <c r="FY176" s="56"/>
      <c r="FZ176" s="56"/>
      <c r="GA176" s="56"/>
      <c r="GB176" s="56"/>
      <c r="GC176" s="56"/>
      <c r="GD176" s="56"/>
      <c r="GE176" s="56"/>
      <c r="GF176" s="56"/>
      <c r="GG176" s="56"/>
      <c r="GH176" s="56"/>
      <c r="GI176" s="56"/>
      <c r="GJ176" s="56"/>
      <c r="GK176" s="56"/>
      <c r="GL176" s="56"/>
      <c r="GM176" s="56"/>
      <c r="GN176" s="56"/>
      <c r="GO176" s="56"/>
      <c r="GP176" s="56"/>
      <c r="GQ176" s="56"/>
      <c r="GR176" s="56"/>
      <c r="GS176" s="56"/>
      <c r="GT176" s="56"/>
      <c r="GU176" s="56"/>
      <c r="GV176" s="56"/>
      <c r="GW176" s="56"/>
    </row>
    <row r="177" spans="7:205" ht="20.100000000000001" customHeight="1">
      <c r="G177" s="54"/>
      <c r="H177" s="54"/>
      <c r="I177" s="54"/>
      <c r="J177" s="54"/>
      <c r="K177" s="54"/>
      <c r="L177" s="54"/>
      <c r="M177" s="54"/>
      <c r="N177" s="54"/>
      <c r="O177" s="54"/>
      <c r="P177" s="54"/>
      <c r="Q177" s="54"/>
      <c r="R177" s="54"/>
      <c r="S177" s="54"/>
      <c r="T177" s="54"/>
      <c r="U177" s="54"/>
      <c r="V177" s="54"/>
      <c r="W177" s="54"/>
      <c r="X177" s="54"/>
      <c r="Y177" s="54"/>
      <c r="Z177" s="54"/>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c r="BM177" s="56"/>
      <c r="BN177" s="56"/>
      <c r="BO177" s="56"/>
      <c r="BP177" s="56"/>
      <c r="BQ177" s="56"/>
      <c r="BR177" s="56"/>
      <c r="BS177" s="56"/>
      <c r="BT177" s="56"/>
      <c r="BU177" s="56"/>
      <c r="BV177" s="56"/>
      <c r="BW177" s="56"/>
      <c r="BX177" s="56"/>
      <c r="BY177" s="56"/>
      <c r="BZ177" s="56"/>
      <c r="CA177" s="56"/>
      <c r="CB177" s="56"/>
      <c r="CC177" s="56"/>
      <c r="CD177" s="56"/>
      <c r="CE177" s="56"/>
      <c r="CF177" s="56"/>
      <c r="CG177" s="56"/>
      <c r="CH177" s="56"/>
      <c r="CI177" s="56"/>
      <c r="CJ177" s="56"/>
      <c r="CK177" s="56"/>
      <c r="CL177" s="56"/>
      <c r="CM177" s="56"/>
      <c r="CN177" s="56"/>
      <c r="CO177" s="56"/>
      <c r="CP177" s="56"/>
      <c r="CQ177" s="56"/>
      <c r="CR177" s="56"/>
      <c r="CS177" s="56"/>
      <c r="CT177" s="56"/>
      <c r="CU177" s="56"/>
      <c r="CV177" s="56"/>
      <c r="CW177" s="56"/>
      <c r="CX177" s="56"/>
      <c r="CY177" s="56"/>
      <c r="CZ177" s="56"/>
      <c r="DA177" s="56"/>
      <c r="DB177" s="56"/>
      <c r="DC177" s="56"/>
      <c r="DD177" s="56"/>
      <c r="DE177" s="56"/>
      <c r="DF177" s="56"/>
      <c r="DG177" s="56"/>
      <c r="DH177" s="56"/>
      <c r="DI177" s="56"/>
      <c r="DJ177" s="56"/>
      <c r="DK177" s="56"/>
      <c r="DL177" s="56"/>
      <c r="DM177" s="56"/>
      <c r="DN177" s="56"/>
      <c r="DO177" s="56"/>
      <c r="DP177" s="56"/>
      <c r="DQ177" s="56"/>
      <c r="DR177" s="56"/>
      <c r="DS177" s="56"/>
      <c r="DT177" s="56"/>
      <c r="DU177" s="56"/>
      <c r="DV177" s="56"/>
      <c r="DW177" s="56"/>
      <c r="DX177" s="56"/>
      <c r="DY177" s="56"/>
      <c r="DZ177" s="56"/>
      <c r="EA177" s="56"/>
      <c r="EB177" s="56"/>
      <c r="EC177" s="56"/>
      <c r="ED177" s="56"/>
      <c r="EE177" s="56"/>
      <c r="EF177" s="56"/>
      <c r="EG177" s="56"/>
      <c r="EH177" s="56"/>
      <c r="EI177" s="56"/>
      <c r="EJ177" s="56"/>
      <c r="EK177" s="56"/>
      <c r="EL177" s="56"/>
      <c r="EM177" s="56"/>
      <c r="EN177" s="56"/>
      <c r="EO177" s="56"/>
      <c r="EP177" s="56"/>
      <c r="EQ177" s="56"/>
      <c r="ER177" s="56"/>
      <c r="ES177" s="56"/>
      <c r="ET177" s="56"/>
      <c r="EU177" s="56"/>
      <c r="EV177" s="56"/>
      <c r="EW177" s="56"/>
      <c r="EX177" s="56"/>
      <c r="EY177" s="56"/>
      <c r="EZ177" s="56"/>
      <c r="FA177" s="56"/>
      <c r="FB177" s="56"/>
      <c r="FC177" s="56"/>
      <c r="FD177" s="56"/>
      <c r="FE177" s="56"/>
      <c r="FF177" s="56"/>
      <c r="FG177" s="56"/>
      <c r="FH177" s="56"/>
      <c r="FI177" s="56"/>
      <c r="FJ177" s="56"/>
      <c r="FK177" s="56"/>
      <c r="FL177" s="56"/>
      <c r="FM177" s="56"/>
      <c r="FN177" s="56"/>
      <c r="FO177" s="56"/>
      <c r="FP177" s="56"/>
      <c r="FQ177" s="56"/>
      <c r="FR177" s="56"/>
      <c r="FS177" s="56"/>
      <c r="FT177" s="56"/>
      <c r="FU177" s="56"/>
      <c r="FV177" s="56"/>
      <c r="FW177" s="56"/>
      <c r="FX177" s="56"/>
      <c r="FY177" s="56"/>
      <c r="FZ177" s="56"/>
      <c r="GA177" s="56"/>
      <c r="GB177" s="56"/>
      <c r="GC177" s="56"/>
      <c r="GD177" s="56"/>
      <c r="GE177" s="56"/>
      <c r="GF177" s="56"/>
      <c r="GG177" s="56"/>
      <c r="GH177" s="56"/>
      <c r="GI177" s="56"/>
      <c r="GJ177" s="56"/>
      <c r="GK177" s="56"/>
      <c r="GL177" s="56"/>
      <c r="GM177" s="56"/>
      <c r="GN177" s="56"/>
      <c r="GO177" s="56"/>
      <c r="GP177" s="56"/>
      <c r="GQ177" s="56"/>
      <c r="GR177" s="56"/>
      <c r="GS177" s="56"/>
      <c r="GT177" s="56"/>
      <c r="GU177" s="56"/>
      <c r="GV177" s="56"/>
      <c r="GW177" s="56"/>
    </row>
    <row r="178" spans="7:205" ht="20.100000000000001" customHeight="1">
      <c r="G178" s="54"/>
      <c r="H178" s="54"/>
      <c r="I178" s="54"/>
      <c r="J178" s="54"/>
      <c r="K178" s="54"/>
      <c r="L178" s="54"/>
      <c r="M178" s="54"/>
      <c r="N178" s="54"/>
      <c r="O178" s="54"/>
      <c r="P178" s="54"/>
      <c r="Q178" s="54"/>
      <c r="R178" s="54"/>
      <c r="S178" s="54"/>
      <c r="T178" s="54"/>
      <c r="U178" s="54"/>
      <c r="V178" s="54"/>
      <c r="W178" s="54"/>
      <c r="X178" s="54"/>
      <c r="Y178" s="54"/>
      <c r="Z178" s="54"/>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56"/>
      <c r="BN178" s="56"/>
      <c r="BO178" s="56"/>
      <c r="BP178" s="56"/>
      <c r="BQ178" s="56"/>
      <c r="BR178" s="56"/>
      <c r="BS178" s="56"/>
      <c r="BT178" s="56"/>
      <c r="BU178" s="56"/>
      <c r="BV178" s="56"/>
      <c r="BW178" s="56"/>
      <c r="BX178" s="56"/>
      <c r="BY178" s="56"/>
      <c r="BZ178" s="56"/>
      <c r="CA178" s="56"/>
      <c r="CB178" s="56"/>
      <c r="CC178" s="56"/>
      <c r="CD178" s="56"/>
      <c r="CE178" s="56"/>
      <c r="CF178" s="56"/>
      <c r="CG178" s="56"/>
      <c r="CH178" s="56"/>
      <c r="CI178" s="56"/>
      <c r="CJ178" s="56"/>
      <c r="CK178" s="56"/>
      <c r="CL178" s="56"/>
      <c r="CM178" s="56"/>
      <c r="CN178" s="56"/>
      <c r="CO178" s="56"/>
      <c r="CP178" s="56"/>
      <c r="CQ178" s="56"/>
      <c r="CR178" s="56"/>
      <c r="CS178" s="56"/>
      <c r="CT178" s="56"/>
      <c r="CU178" s="56"/>
      <c r="CV178" s="56"/>
      <c r="CW178" s="56"/>
      <c r="CX178" s="56"/>
      <c r="CY178" s="56"/>
      <c r="CZ178" s="56"/>
      <c r="DA178" s="56"/>
      <c r="DB178" s="56"/>
      <c r="DC178" s="56"/>
      <c r="DD178" s="56"/>
      <c r="DE178" s="56"/>
      <c r="DF178" s="56"/>
      <c r="DG178" s="56"/>
      <c r="DH178" s="56"/>
      <c r="DI178" s="56"/>
      <c r="DJ178" s="56"/>
      <c r="DK178" s="56"/>
      <c r="DL178" s="56"/>
      <c r="DM178" s="56"/>
      <c r="DN178" s="56"/>
      <c r="DO178" s="56"/>
      <c r="DP178" s="56"/>
      <c r="DQ178" s="56"/>
      <c r="DR178" s="56"/>
      <c r="DS178" s="56"/>
      <c r="DT178" s="56"/>
      <c r="DU178" s="56"/>
      <c r="DV178" s="56"/>
      <c r="DW178" s="56"/>
      <c r="DX178" s="56"/>
      <c r="DY178" s="56"/>
      <c r="DZ178" s="56"/>
      <c r="EA178" s="56"/>
      <c r="EB178" s="56"/>
      <c r="EC178" s="56"/>
      <c r="ED178" s="56"/>
      <c r="EE178" s="56"/>
      <c r="EF178" s="56"/>
      <c r="EG178" s="56"/>
      <c r="EH178" s="56"/>
      <c r="EI178" s="56"/>
      <c r="EJ178" s="56"/>
      <c r="EK178" s="56"/>
      <c r="EL178" s="56"/>
      <c r="EM178" s="56"/>
      <c r="EN178" s="56"/>
      <c r="EO178" s="56"/>
      <c r="EP178" s="56"/>
      <c r="EQ178" s="56"/>
      <c r="ER178" s="56"/>
      <c r="ES178" s="56"/>
      <c r="ET178" s="56"/>
      <c r="EU178" s="56"/>
      <c r="EV178" s="56"/>
      <c r="EW178" s="56"/>
      <c r="EX178" s="56"/>
      <c r="EY178" s="56"/>
      <c r="EZ178" s="56"/>
      <c r="FA178" s="56"/>
      <c r="FB178" s="56"/>
      <c r="FC178" s="56"/>
      <c r="FD178" s="56"/>
      <c r="FE178" s="56"/>
      <c r="FF178" s="56"/>
      <c r="FG178" s="56"/>
      <c r="FH178" s="56"/>
      <c r="FI178" s="56"/>
      <c r="FJ178" s="56"/>
      <c r="FK178" s="56"/>
      <c r="FL178" s="56"/>
      <c r="FM178" s="56"/>
      <c r="FN178" s="56"/>
      <c r="FO178" s="56"/>
      <c r="FP178" s="56"/>
      <c r="FQ178" s="56"/>
      <c r="FR178" s="56"/>
      <c r="FS178" s="56"/>
      <c r="FT178" s="56"/>
      <c r="FU178" s="56"/>
      <c r="FV178" s="56"/>
      <c r="FW178" s="56"/>
      <c r="FX178" s="56"/>
      <c r="FY178" s="56"/>
      <c r="FZ178" s="56"/>
      <c r="GA178" s="56"/>
      <c r="GB178" s="56"/>
      <c r="GC178" s="56"/>
      <c r="GD178" s="56"/>
      <c r="GE178" s="56"/>
      <c r="GF178" s="56"/>
      <c r="GG178" s="56"/>
      <c r="GH178" s="56"/>
      <c r="GI178" s="56"/>
      <c r="GJ178" s="56"/>
      <c r="GK178" s="56"/>
      <c r="GL178" s="56"/>
      <c r="GM178" s="56"/>
      <c r="GN178" s="56"/>
      <c r="GO178" s="56"/>
      <c r="GP178" s="56"/>
      <c r="GQ178" s="56"/>
      <c r="GR178" s="56"/>
      <c r="GS178" s="56"/>
      <c r="GT178" s="56"/>
      <c r="GU178" s="56"/>
      <c r="GV178" s="56"/>
      <c r="GW178" s="56"/>
    </row>
    <row r="179" spans="7:205" ht="20.100000000000001" customHeight="1">
      <c r="G179" s="54"/>
      <c r="H179" s="54"/>
      <c r="I179" s="54"/>
      <c r="J179" s="54"/>
      <c r="K179" s="54"/>
      <c r="L179" s="54"/>
      <c r="M179" s="54"/>
      <c r="N179" s="54"/>
      <c r="O179" s="54"/>
      <c r="P179" s="54"/>
      <c r="Q179" s="54"/>
      <c r="R179" s="54"/>
      <c r="S179" s="54"/>
      <c r="T179" s="54"/>
      <c r="U179" s="54"/>
      <c r="V179" s="54"/>
      <c r="W179" s="54"/>
      <c r="X179" s="54"/>
      <c r="Y179" s="54"/>
      <c r="Z179" s="54"/>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c r="BM179" s="56"/>
      <c r="BN179" s="56"/>
      <c r="BO179" s="56"/>
      <c r="BP179" s="56"/>
      <c r="BQ179" s="56"/>
      <c r="BR179" s="56"/>
      <c r="BS179" s="56"/>
      <c r="BT179" s="56"/>
      <c r="BU179" s="56"/>
      <c r="BV179" s="56"/>
      <c r="BW179" s="56"/>
      <c r="BX179" s="56"/>
      <c r="BY179" s="56"/>
      <c r="BZ179" s="56"/>
      <c r="CA179" s="56"/>
      <c r="CB179" s="56"/>
      <c r="CC179" s="56"/>
      <c r="CD179" s="56"/>
      <c r="CE179" s="56"/>
      <c r="CF179" s="56"/>
      <c r="CG179" s="56"/>
      <c r="CH179" s="56"/>
      <c r="CI179" s="56"/>
      <c r="CJ179" s="56"/>
      <c r="CK179" s="56"/>
      <c r="CL179" s="56"/>
      <c r="CM179" s="56"/>
      <c r="CN179" s="56"/>
      <c r="CO179" s="56"/>
      <c r="CP179" s="56"/>
      <c r="CQ179" s="56"/>
      <c r="CR179" s="56"/>
      <c r="CS179" s="56"/>
      <c r="CT179" s="56"/>
      <c r="CU179" s="56"/>
      <c r="CV179" s="56"/>
      <c r="CW179" s="56"/>
      <c r="CX179" s="56"/>
      <c r="CY179" s="56"/>
      <c r="CZ179" s="56"/>
      <c r="DA179" s="56"/>
      <c r="DB179" s="56"/>
      <c r="DC179" s="56"/>
      <c r="DD179" s="56"/>
      <c r="DE179" s="56"/>
      <c r="DF179" s="56"/>
      <c r="DG179" s="56"/>
      <c r="DH179" s="56"/>
      <c r="DI179" s="56"/>
      <c r="DJ179" s="56"/>
      <c r="DK179" s="56"/>
      <c r="DL179" s="56"/>
      <c r="DM179" s="56"/>
      <c r="DN179" s="56"/>
      <c r="DO179" s="56"/>
      <c r="DP179" s="56"/>
      <c r="DQ179" s="56"/>
      <c r="DR179" s="56"/>
      <c r="DS179" s="56"/>
      <c r="DT179" s="56"/>
      <c r="DU179" s="56"/>
      <c r="DV179" s="56"/>
      <c r="DW179" s="56"/>
      <c r="DX179" s="56"/>
      <c r="DY179" s="56"/>
      <c r="DZ179" s="56"/>
      <c r="EA179" s="56"/>
      <c r="EB179" s="56"/>
      <c r="EC179" s="56"/>
      <c r="ED179" s="56"/>
      <c r="EE179" s="56"/>
      <c r="EF179" s="56"/>
      <c r="EG179" s="56"/>
      <c r="EH179" s="56"/>
      <c r="EI179" s="56"/>
      <c r="EJ179" s="56"/>
      <c r="EK179" s="56"/>
      <c r="EL179" s="56"/>
      <c r="EM179" s="56"/>
      <c r="EN179" s="56"/>
      <c r="EO179" s="56"/>
      <c r="EP179" s="56"/>
      <c r="EQ179" s="56"/>
      <c r="ER179" s="56"/>
      <c r="ES179" s="56"/>
      <c r="ET179" s="56"/>
      <c r="EU179" s="56"/>
      <c r="EV179" s="56"/>
      <c r="EW179" s="56"/>
      <c r="EX179" s="56"/>
      <c r="EY179" s="56"/>
      <c r="EZ179" s="56"/>
      <c r="FA179" s="56"/>
      <c r="FB179" s="56"/>
      <c r="FC179" s="56"/>
      <c r="FD179" s="56"/>
      <c r="FE179" s="56"/>
      <c r="FF179" s="56"/>
      <c r="FG179" s="56"/>
      <c r="FH179" s="56"/>
      <c r="FI179" s="56"/>
      <c r="FJ179" s="56"/>
      <c r="FK179" s="56"/>
      <c r="FL179" s="56"/>
      <c r="FM179" s="56"/>
      <c r="FN179" s="56"/>
      <c r="FO179" s="56"/>
      <c r="FP179" s="56"/>
      <c r="FQ179" s="56"/>
      <c r="FR179" s="56"/>
      <c r="FS179" s="56"/>
      <c r="FT179" s="56"/>
      <c r="FU179" s="56"/>
      <c r="FV179" s="56"/>
      <c r="FW179" s="56"/>
      <c r="FX179" s="56"/>
      <c r="FY179" s="56"/>
      <c r="FZ179" s="56"/>
      <c r="GA179" s="56"/>
      <c r="GB179" s="56"/>
      <c r="GC179" s="56"/>
      <c r="GD179" s="56"/>
      <c r="GE179" s="56"/>
      <c r="GF179" s="56"/>
      <c r="GG179" s="56"/>
      <c r="GH179" s="56"/>
      <c r="GI179" s="56"/>
      <c r="GJ179" s="56"/>
      <c r="GK179" s="56"/>
      <c r="GL179" s="56"/>
      <c r="GM179" s="56"/>
      <c r="GN179" s="56"/>
      <c r="GO179" s="56"/>
      <c r="GP179" s="56"/>
      <c r="GQ179" s="56"/>
      <c r="GR179" s="56"/>
      <c r="GS179" s="56"/>
      <c r="GT179" s="56"/>
      <c r="GU179" s="56"/>
      <c r="GV179" s="56"/>
      <c r="GW179" s="56"/>
    </row>
    <row r="180" spans="7:205" ht="20.100000000000001" customHeight="1">
      <c r="G180" s="54"/>
      <c r="H180" s="54"/>
      <c r="I180" s="54"/>
      <c r="J180" s="54"/>
      <c r="K180" s="54"/>
      <c r="L180" s="54"/>
      <c r="M180" s="54"/>
      <c r="N180" s="54"/>
      <c r="O180" s="54"/>
      <c r="P180" s="54"/>
      <c r="Q180" s="54"/>
      <c r="R180" s="54"/>
      <c r="S180" s="54"/>
      <c r="T180" s="54"/>
      <c r="U180" s="54"/>
      <c r="V180" s="54"/>
      <c r="W180" s="54"/>
      <c r="X180" s="54"/>
      <c r="Y180" s="54"/>
      <c r="Z180" s="54"/>
      <c r="AA180" s="56"/>
      <c r="AB180" s="56"/>
      <c r="AC180" s="56"/>
      <c r="AD180" s="56"/>
      <c r="AE180" s="56"/>
      <c r="AF180" s="56"/>
      <c r="AG180" s="56"/>
      <c r="AH180" s="56"/>
      <c r="AI180" s="56"/>
      <c r="AJ180" s="56"/>
      <c r="AK180" s="56"/>
      <c r="AL180" s="56"/>
      <c r="AM180" s="56"/>
      <c r="AN180" s="56"/>
      <c r="AO180" s="56"/>
      <c r="AP180" s="56"/>
      <c r="AQ180" s="56"/>
      <c r="AR180" s="56"/>
      <c r="AS180" s="56"/>
      <c r="AT180" s="56"/>
      <c r="AU180" s="56"/>
      <c r="AV180" s="56"/>
      <c r="AW180" s="56"/>
      <c r="AX180" s="56"/>
      <c r="AY180" s="56"/>
      <c r="AZ180" s="56"/>
      <c r="BA180" s="56"/>
      <c r="BB180" s="56"/>
      <c r="BC180" s="56"/>
      <c r="BD180" s="56"/>
      <c r="BE180" s="56"/>
      <c r="BF180" s="56"/>
      <c r="BG180" s="56"/>
      <c r="BH180" s="56"/>
      <c r="BI180" s="56"/>
      <c r="BJ180" s="56"/>
      <c r="BK180" s="56"/>
      <c r="BL180" s="56"/>
      <c r="BM180" s="56"/>
      <c r="BN180" s="56"/>
      <c r="BO180" s="56"/>
      <c r="BP180" s="56"/>
      <c r="BQ180" s="56"/>
      <c r="BR180" s="56"/>
      <c r="BS180" s="56"/>
      <c r="BT180" s="56"/>
      <c r="BU180" s="56"/>
      <c r="BV180" s="56"/>
      <c r="BW180" s="56"/>
      <c r="BX180" s="56"/>
      <c r="BY180" s="56"/>
      <c r="BZ180" s="56"/>
      <c r="CA180" s="56"/>
      <c r="CB180" s="56"/>
      <c r="CC180" s="56"/>
      <c r="CD180" s="56"/>
      <c r="CE180" s="56"/>
      <c r="CF180" s="56"/>
      <c r="CG180" s="56"/>
      <c r="CH180" s="56"/>
      <c r="CI180" s="56"/>
      <c r="CJ180" s="56"/>
      <c r="CK180" s="56"/>
      <c r="CL180" s="56"/>
      <c r="CM180" s="56"/>
      <c r="CN180" s="56"/>
      <c r="CO180" s="56"/>
      <c r="CP180" s="56"/>
      <c r="CQ180" s="56"/>
      <c r="CR180" s="56"/>
      <c r="CS180" s="56"/>
      <c r="CT180" s="56"/>
      <c r="CU180" s="56"/>
      <c r="CV180" s="56"/>
      <c r="CW180" s="56"/>
      <c r="CX180" s="56"/>
      <c r="CY180" s="56"/>
      <c r="CZ180" s="56"/>
      <c r="DA180" s="56"/>
      <c r="DB180" s="56"/>
      <c r="DC180" s="56"/>
      <c r="DD180" s="56"/>
      <c r="DE180" s="56"/>
      <c r="DF180" s="56"/>
      <c r="DG180" s="56"/>
      <c r="DH180" s="56"/>
      <c r="DI180" s="56"/>
      <c r="DJ180" s="56"/>
      <c r="DK180" s="56"/>
      <c r="DL180" s="56"/>
      <c r="DM180" s="56"/>
      <c r="DN180" s="56"/>
      <c r="DO180" s="56"/>
      <c r="DP180" s="56"/>
      <c r="DQ180" s="56"/>
      <c r="DR180" s="56"/>
      <c r="DS180" s="56"/>
      <c r="DT180" s="56"/>
      <c r="DU180" s="56"/>
      <c r="DV180" s="56"/>
      <c r="DW180" s="56"/>
      <c r="DX180" s="56"/>
      <c r="DY180" s="56"/>
      <c r="DZ180" s="56"/>
      <c r="EA180" s="56"/>
      <c r="EB180" s="56"/>
      <c r="EC180" s="56"/>
      <c r="ED180" s="56"/>
      <c r="EE180" s="56"/>
      <c r="EF180" s="56"/>
      <c r="EG180" s="56"/>
      <c r="EH180" s="56"/>
      <c r="EI180" s="56"/>
      <c r="EJ180" s="56"/>
      <c r="EK180" s="56"/>
      <c r="EL180" s="56"/>
      <c r="EM180" s="56"/>
      <c r="EN180" s="56"/>
      <c r="EO180" s="56"/>
      <c r="EP180" s="56"/>
      <c r="EQ180" s="56"/>
      <c r="ER180" s="56"/>
      <c r="ES180" s="56"/>
      <c r="ET180" s="56"/>
      <c r="EU180" s="56"/>
      <c r="EV180" s="56"/>
      <c r="EW180" s="56"/>
      <c r="EX180" s="56"/>
      <c r="EY180" s="56"/>
      <c r="EZ180" s="56"/>
      <c r="FA180" s="56"/>
      <c r="FB180" s="56"/>
      <c r="FC180" s="56"/>
      <c r="FD180" s="56"/>
      <c r="FE180" s="56"/>
      <c r="FF180" s="56"/>
      <c r="FG180" s="56"/>
      <c r="FH180" s="56"/>
      <c r="FI180" s="56"/>
      <c r="FJ180" s="56"/>
      <c r="FK180" s="56"/>
      <c r="FL180" s="56"/>
      <c r="FM180" s="56"/>
      <c r="FN180" s="56"/>
      <c r="FO180" s="56"/>
      <c r="FP180" s="56"/>
      <c r="FQ180" s="56"/>
      <c r="FR180" s="56"/>
      <c r="FS180" s="56"/>
      <c r="FT180" s="56"/>
      <c r="FU180" s="56"/>
      <c r="FV180" s="56"/>
      <c r="FW180" s="56"/>
      <c r="FX180" s="56"/>
      <c r="FY180" s="56"/>
      <c r="FZ180" s="56"/>
      <c r="GA180" s="56"/>
      <c r="GB180" s="56"/>
      <c r="GC180" s="56"/>
      <c r="GD180" s="56"/>
      <c r="GE180" s="56"/>
      <c r="GF180" s="56"/>
      <c r="GG180" s="56"/>
      <c r="GH180" s="56"/>
      <c r="GI180" s="56"/>
      <c r="GJ180" s="56"/>
      <c r="GK180" s="56"/>
      <c r="GL180" s="56"/>
      <c r="GM180" s="56"/>
      <c r="GN180" s="56"/>
      <c r="GO180" s="56"/>
      <c r="GP180" s="56"/>
      <c r="GQ180" s="56"/>
      <c r="GR180" s="56"/>
      <c r="GS180" s="56"/>
      <c r="GT180" s="56"/>
      <c r="GU180" s="56"/>
      <c r="GV180" s="56"/>
      <c r="GW180" s="56"/>
    </row>
    <row r="181" spans="7:205" ht="20.100000000000001" customHeight="1">
      <c r="G181" s="54"/>
      <c r="H181" s="54"/>
      <c r="I181" s="54"/>
      <c r="J181" s="54"/>
      <c r="K181" s="54"/>
      <c r="L181" s="54"/>
      <c r="M181" s="54"/>
      <c r="N181" s="54"/>
      <c r="O181" s="54"/>
      <c r="P181" s="54"/>
      <c r="Q181" s="54"/>
      <c r="R181" s="54"/>
      <c r="S181" s="54"/>
      <c r="T181" s="54"/>
      <c r="U181" s="54"/>
      <c r="V181" s="54"/>
      <c r="W181" s="54"/>
      <c r="X181" s="54"/>
      <c r="Y181" s="54"/>
      <c r="Z181" s="54"/>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c r="BM181" s="56"/>
      <c r="BN181" s="56"/>
      <c r="BO181" s="56"/>
      <c r="BP181" s="56"/>
      <c r="BQ181" s="56"/>
      <c r="BR181" s="56"/>
      <c r="BS181" s="56"/>
      <c r="BT181" s="56"/>
      <c r="BU181" s="56"/>
      <c r="BV181" s="56"/>
      <c r="BW181" s="56"/>
      <c r="BX181" s="56"/>
      <c r="BY181" s="56"/>
      <c r="BZ181" s="56"/>
      <c r="CA181" s="56"/>
      <c r="CB181" s="56"/>
      <c r="CC181" s="56"/>
      <c r="CD181" s="56"/>
      <c r="CE181" s="56"/>
      <c r="CF181" s="56"/>
      <c r="CG181" s="56"/>
      <c r="CH181" s="56"/>
      <c r="CI181" s="56"/>
      <c r="CJ181" s="56"/>
      <c r="CK181" s="56"/>
      <c r="CL181" s="56"/>
      <c r="CM181" s="56"/>
      <c r="CN181" s="56"/>
      <c r="CO181" s="56"/>
      <c r="CP181" s="56"/>
      <c r="CQ181" s="56"/>
      <c r="CR181" s="56"/>
      <c r="CS181" s="56"/>
      <c r="CT181" s="56"/>
      <c r="CU181" s="56"/>
      <c r="CV181" s="56"/>
      <c r="CW181" s="56"/>
      <c r="CX181" s="56"/>
      <c r="CY181" s="56"/>
      <c r="CZ181" s="56"/>
      <c r="DA181" s="56"/>
      <c r="DB181" s="56"/>
      <c r="DC181" s="56"/>
      <c r="DD181" s="56"/>
      <c r="DE181" s="56"/>
      <c r="DF181" s="56"/>
      <c r="DG181" s="56"/>
      <c r="DH181" s="56"/>
      <c r="DI181" s="56"/>
      <c r="DJ181" s="56"/>
      <c r="DK181" s="56"/>
      <c r="DL181" s="56"/>
      <c r="DM181" s="56"/>
      <c r="DN181" s="56"/>
      <c r="DO181" s="56"/>
      <c r="DP181" s="56"/>
      <c r="DQ181" s="56"/>
      <c r="DR181" s="56"/>
      <c r="DS181" s="56"/>
      <c r="DT181" s="56"/>
      <c r="DU181" s="56"/>
      <c r="DV181" s="56"/>
      <c r="DW181" s="56"/>
      <c r="DX181" s="56"/>
      <c r="DY181" s="56"/>
      <c r="DZ181" s="56"/>
      <c r="EA181" s="56"/>
      <c r="EB181" s="56"/>
      <c r="EC181" s="56"/>
      <c r="ED181" s="56"/>
      <c r="EE181" s="56"/>
      <c r="EF181" s="56"/>
      <c r="EG181" s="56"/>
      <c r="EH181" s="56"/>
      <c r="EI181" s="56"/>
      <c r="EJ181" s="56"/>
      <c r="EK181" s="56"/>
      <c r="EL181" s="56"/>
      <c r="EM181" s="56"/>
      <c r="EN181" s="56"/>
      <c r="EO181" s="56"/>
      <c r="EP181" s="56"/>
      <c r="EQ181" s="56"/>
      <c r="ER181" s="56"/>
      <c r="ES181" s="56"/>
      <c r="ET181" s="56"/>
      <c r="EU181" s="56"/>
      <c r="EV181" s="56"/>
      <c r="EW181" s="56"/>
      <c r="EX181" s="56"/>
      <c r="EY181" s="56"/>
      <c r="EZ181" s="56"/>
      <c r="FA181" s="56"/>
      <c r="FB181" s="56"/>
      <c r="FC181" s="56"/>
      <c r="FD181" s="56"/>
      <c r="FE181" s="56"/>
      <c r="FF181" s="56"/>
      <c r="FG181" s="56"/>
      <c r="FH181" s="56"/>
      <c r="FI181" s="56"/>
      <c r="FJ181" s="56"/>
      <c r="FK181" s="56"/>
      <c r="FL181" s="56"/>
      <c r="FM181" s="56"/>
      <c r="FN181" s="56"/>
      <c r="FO181" s="56"/>
      <c r="FP181" s="56"/>
      <c r="FQ181" s="56"/>
      <c r="FR181" s="56"/>
      <c r="FS181" s="56"/>
      <c r="FT181" s="56"/>
      <c r="FU181" s="56"/>
      <c r="FV181" s="56"/>
      <c r="FW181" s="56"/>
      <c r="FX181" s="56"/>
      <c r="FY181" s="56"/>
      <c r="FZ181" s="56"/>
      <c r="GA181" s="56"/>
      <c r="GB181" s="56"/>
      <c r="GC181" s="56"/>
      <c r="GD181" s="56"/>
      <c r="GE181" s="56"/>
      <c r="GF181" s="56"/>
      <c r="GG181" s="56"/>
      <c r="GH181" s="56"/>
      <c r="GI181" s="56"/>
      <c r="GJ181" s="56"/>
      <c r="GK181" s="56"/>
      <c r="GL181" s="56"/>
      <c r="GM181" s="56"/>
      <c r="GN181" s="56"/>
      <c r="GO181" s="56"/>
      <c r="GP181" s="56"/>
      <c r="GQ181" s="56"/>
      <c r="GR181" s="56"/>
      <c r="GS181" s="56"/>
      <c r="GT181" s="56"/>
      <c r="GU181" s="56"/>
      <c r="GV181" s="56"/>
      <c r="GW181" s="56"/>
    </row>
    <row r="182" spans="7:205" ht="20.100000000000001" customHeight="1">
      <c r="G182" s="54"/>
      <c r="H182" s="54"/>
      <c r="I182" s="54"/>
      <c r="J182" s="54"/>
      <c r="K182" s="54"/>
      <c r="L182" s="54"/>
      <c r="M182" s="54"/>
      <c r="N182" s="54"/>
      <c r="O182" s="54"/>
      <c r="P182" s="54"/>
      <c r="Q182" s="54"/>
      <c r="R182" s="54"/>
      <c r="S182" s="54"/>
      <c r="T182" s="54"/>
      <c r="U182" s="54"/>
      <c r="V182" s="54"/>
      <c r="W182" s="54"/>
      <c r="X182" s="54"/>
      <c r="Y182" s="54"/>
      <c r="Z182" s="54"/>
      <c r="AA182" s="56"/>
      <c r="AB182" s="56"/>
      <c r="AC182" s="56"/>
      <c r="AD182" s="56"/>
      <c r="AE182" s="56"/>
      <c r="AF182" s="56"/>
      <c r="AG182" s="56"/>
      <c r="AH182" s="56"/>
      <c r="AI182" s="56"/>
      <c r="AJ182" s="56"/>
      <c r="AK182" s="56"/>
      <c r="AL182" s="56"/>
      <c r="AM182" s="56"/>
      <c r="AN182" s="56"/>
      <c r="AO182" s="56"/>
      <c r="AP182" s="56"/>
      <c r="AQ182" s="56"/>
      <c r="AR182" s="56"/>
      <c r="AS182" s="56"/>
      <c r="AT182" s="56"/>
      <c r="AU182" s="56"/>
      <c r="AV182" s="56"/>
      <c r="AW182" s="56"/>
      <c r="AX182" s="56"/>
      <c r="AY182" s="56"/>
      <c r="AZ182" s="56"/>
      <c r="BA182" s="56"/>
      <c r="BB182" s="56"/>
      <c r="BC182" s="56"/>
      <c r="BD182" s="56"/>
      <c r="BE182" s="56"/>
      <c r="BF182" s="56"/>
      <c r="BG182" s="56"/>
      <c r="BH182" s="56"/>
      <c r="BI182" s="56"/>
      <c r="BJ182" s="56"/>
      <c r="BK182" s="56"/>
      <c r="BL182" s="56"/>
      <c r="BM182" s="56"/>
      <c r="BN182" s="56"/>
      <c r="BO182" s="56"/>
      <c r="BP182" s="56"/>
      <c r="BQ182" s="56"/>
      <c r="BR182" s="56"/>
      <c r="BS182" s="56"/>
      <c r="BT182" s="56"/>
      <c r="BU182" s="56"/>
      <c r="BV182" s="56"/>
      <c r="BW182" s="56"/>
      <c r="BX182" s="56"/>
      <c r="BY182" s="56"/>
      <c r="BZ182" s="56"/>
      <c r="CA182" s="56"/>
      <c r="CB182" s="56"/>
      <c r="CC182" s="56"/>
      <c r="CD182" s="56"/>
      <c r="CE182" s="56"/>
      <c r="CF182" s="56"/>
      <c r="CG182" s="56"/>
      <c r="CH182" s="56"/>
      <c r="CI182" s="56"/>
      <c r="CJ182" s="56"/>
      <c r="CK182" s="56"/>
      <c r="CL182" s="56"/>
      <c r="CM182" s="56"/>
      <c r="CN182" s="56"/>
      <c r="CO182" s="56"/>
      <c r="CP182" s="56"/>
      <c r="CQ182" s="56"/>
      <c r="CR182" s="56"/>
      <c r="CS182" s="56"/>
      <c r="CT182" s="56"/>
      <c r="CU182" s="56"/>
      <c r="CV182" s="56"/>
      <c r="CW182" s="56"/>
      <c r="CX182" s="56"/>
      <c r="CY182" s="56"/>
      <c r="CZ182" s="56"/>
      <c r="DA182" s="56"/>
      <c r="DB182" s="56"/>
      <c r="DC182" s="56"/>
      <c r="DD182" s="56"/>
      <c r="DE182" s="56"/>
      <c r="DF182" s="56"/>
      <c r="DG182" s="56"/>
      <c r="DH182" s="56"/>
      <c r="DI182" s="56"/>
      <c r="DJ182" s="56"/>
      <c r="DK182" s="56"/>
      <c r="DL182" s="56"/>
      <c r="DM182" s="56"/>
      <c r="DN182" s="56"/>
      <c r="DO182" s="56"/>
      <c r="DP182" s="56"/>
      <c r="DQ182" s="56"/>
      <c r="DR182" s="56"/>
      <c r="DS182" s="56"/>
      <c r="DT182" s="56"/>
      <c r="DU182" s="56"/>
      <c r="DV182" s="56"/>
      <c r="DW182" s="56"/>
      <c r="DX182" s="56"/>
      <c r="DY182" s="56"/>
      <c r="DZ182" s="56"/>
      <c r="EA182" s="56"/>
      <c r="EB182" s="56"/>
      <c r="EC182" s="56"/>
      <c r="ED182" s="56"/>
      <c r="EE182" s="56"/>
      <c r="EF182" s="56"/>
      <c r="EG182" s="56"/>
      <c r="EH182" s="56"/>
      <c r="EI182" s="56"/>
      <c r="EJ182" s="56"/>
      <c r="EK182" s="56"/>
      <c r="EL182" s="56"/>
      <c r="EM182" s="56"/>
      <c r="EN182" s="56"/>
      <c r="EO182" s="56"/>
      <c r="EP182" s="56"/>
      <c r="EQ182" s="56"/>
      <c r="ER182" s="56"/>
      <c r="ES182" s="56"/>
      <c r="ET182" s="56"/>
      <c r="EU182" s="56"/>
      <c r="EV182" s="56"/>
      <c r="EW182" s="56"/>
      <c r="EX182" s="56"/>
      <c r="EY182" s="56"/>
      <c r="EZ182" s="56"/>
      <c r="FA182" s="56"/>
      <c r="FB182" s="56"/>
      <c r="FC182" s="56"/>
      <c r="FD182" s="56"/>
      <c r="FE182" s="56"/>
      <c r="FF182" s="56"/>
      <c r="FG182" s="56"/>
      <c r="FH182" s="56"/>
      <c r="FI182" s="56"/>
      <c r="FJ182" s="56"/>
      <c r="FK182" s="56"/>
      <c r="FL182" s="56"/>
      <c r="FM182" s="56"/>
      <c r="FN182" s="56"/>
      <c r="FO182" s="56"/>
      <c r="FP182" s="56"/>
      <c r="FQ182" s="56"/>
      <c r="FR182" s="56"/>
      <c r="FS182" s="56"/>
      <c r="FT182" s="56"/>
      <c r="FU182" s="56"/>
      <c r="FV182" s="56"/>
      <c r="FW182" s="56"/>
      <c r="FX182" s="56"/>
      <c r="FY182" s="56"/>
      <c r="FZ182" s="56"/>
      <c r="GA182" s="56"/>
      <c r="GB182" s="56"/>
      <c r="GC182" s="56"/>
      <c r="GD182" s="56"/>
      <c r="GE182" s="56"/>
      <c r="GF182" s="56"/>
      <c r="GG182" s="56"/>
      <c r="GH182" s="56"/>
      <c r="GI182" s="56"/>
      <c r="GJ182" s="56"/>
      <c r="GK182" s="56"/>
      <c r="GL182" s="56"/>
      <c r="GM182" s="56"/>
      <c r="GN182" s="56"/>
      <c r="GO182" s="56"/>
      <c r="GP182" s="56"/>
      <c r="GQ182" s="56"/>
      <c r="GR182" s="56"/>
      <c r="GS182" s="56"/>
      <c r="GT182" s="56"/>
      <c r="GU182" s="56"/>
      <c r="GV182" s="56"/>
      <c r="GW182" s="56"/>
    </row>
    <row r="183" spans="7:205" ht="20.100000000000001" customHeight="1">
      <c r="G183" s="54"/>
      <c r="H183" s="54"/>
      <c r="I183" s="54"/>
      <c r="J183" s="54"/>
      <c r="K183" s="54"/>
      <c r="L183" s="54"/>
      <c r="M183" s="54"/>
      <c r="N183" s="54"/>
      <c r="O183" s="54"/>
      <c r="P183" s="54"/>
      <c r="Q183" s="54"/>
      <c r="R183" s="54"/>
      <c r="S183" s="54"/>
      <c r="T183" s="54"/>
      <c r="U183" s="54"/>
      <c r="V183" s="54"/>
      <c r="W183" s="54"/>
      <c r="X183" s="54"/>
      <c r="Y183" s="54"/>
      <c r="Z183" s="54"/>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c r="BG183" s="56"/>
      <c r="BH183" s="56"/>
      <c r="BI183" s="56"/>
      <c r="BJ183" s="56"/>
      <c r="BK183" s="56"/>
      <c r="BL183" s="56"/>
      <c r="BM183" s="56"/>
      <c r="BN183" s="56"/>
      <c r="BO183" s="56"/>
      <c r="BP183" s="56"/>
      <c r="BQ183" s="56"/>
      <c r="BR183" s="56"/>
      <c r="BS183" s="56"/>
      <c r="BT183" s="56"/>
      <c r="BU183" s="56"/>
      <c r="BV183" s="56"/>
      <c r="BW183" s="56"/>
      <c r="BX183" s="56"/>
      <c r="BY183" s="56"/>
      <c r="BZ183" s="56"/>
      <c r="CA183" s="56"/>
      <c r="CB183" s="56"/>
      <c r="CC183" s="56"/>
      <c r="CD183" s="56"/>
      <c r="CE183" s="56"/>
      <c r="CF183" s="56"/>
      <c r="CG183" s="56"/>
      <c r="CH183" s="56"/>
      <c r="CI183" s="56"/>
      <c r="CJ183" s="56"/>
      <c r="CK183" s="56"/>
      <c r="CL183" s="56"/>
      <c r="CM183" s="56"/>
      <c r="CN183" s="56"/>
      <c r="CO183" s="56"/>
      <c r="CP183" s="56"/>
      <c r="CQ183" s="56"/>
      <c r="CR183" s="56"/>
      <c r="CS183" s="56"/>
      <c r="CT183" s="56"/>
      <c r="CU183" s="56"/>
      <c r="CV183" s="56"/>
      <c r="CW183" s="56"/>
      <c r="CX183" s="56"/>
      <c r="CY183" s="56"/>
      <c r="CZ183" s="56"/>
      <c r="DA183" s="56"/>
      <c r="DB183" s="56"/>
      <c r="DC183" s="56"/>
      <c r="DD183" s="56"/>
      <c r="DE183" s="56"/>
      <c r="DF183" s="56"/>
      <c r="DG183" s="56"/>
      <c r="DH183" s="56"/>
      <c r="DI183" s="56"/>
      <c r="DJ183" s="56"/>
      <c r="DK183" s="56"/>
      <c r="DL183" s="56"/>
      <c r="DM183" s="56"/>
      <c r="DN183" s="56"/>
      <c r="DO183" s="56"/>
      <c r="DP183" s="56"/>
      <c r="DQ183" s="56"/>
      <c r="DR183" s="56"/>
      <c r="DS183" s="56"/>
      <c r="DT183" s="56"/>
      <c r="DU183" s="56"/>
      <c r="DV183" s="56"/>
      <c r="DW183" s="56"/>
      <c r="DX183" s="56"/>
      <c r="DY183" s="56"/>
      <c r="DZ183" s="56"/>
      <c r="EA183" s="56"/>
      <c r="EB183" s="56"/>
      <c r="EC183" s="56"/>
      <c r="ED183" s="56"/>
      <c r="EE183" s="56"/>
      <c r="EF183" s="56"/>
      <c r="EG183" s="56"/>
      <c r="EH183" s="56"/>
      <c r="EI183" s="56"/>
      <c r="EJ183" s="56"/>
      <c r="EK183" s="56"/>
      <c r="EL183" s="56"/>
      <c r="EM183" s="56"/>
      <c r="EN183" s="56"/>
      <c r="EO183" s="56"/>
      <c r="EP183" s="56"/>
      <c r="EQ183" s="56"/>
      <c r="ER183" s="56"/>
      <c r="ES183" s="56"/>
      <c r="ET183" s="56"/>
      <c r="EU183" s="56"/>
      <c r="EV183" s="56"/>
      <c r="EW183" s="56"/>
      <c r="EX183" s="56"/>
      <c r="EY183" s="56"/>
      <c r="EZ183" s="56"/>
      <c r="FA183" s="56"/>
      <c r="FB183" s="56"/>
      <c r="FC183" s="56"/>
      <c r="FD183" s="56"/>
      <c r="FE183" s="56"/>
      <c r="FF183" s="56"/>
      <c r="FG183" s="56"/>
      <c r="FH183" s="56"/>
      <c r="FI183" s="56"/>
      <c r="FJ183" s="56"/>
      <c r="FK183" s="56"/>
      <c r="FL183" s="56"/>
      <c r="FM183" s="56"/>
      <c r="FN183" s="56"/>
      <c r="FO183" s="56"/>
      <c r="FP183" s="56"/>
      <c r="FQ183" s="56"/>
      <c r="FR183" s="56"/>
      <c r="FS183" s="56"/>
      <c r="FT183" s="56"/>
      <c r="FU183" s="56"/>
      <c r="FV183" s="56"/>
      <c r="FW183" s="56"/>
      <c r="FX183" s="56"/>
      <c r="FY183" s="56"/>
      <c r="FZ183" s="56"/>
      <c r="GA183" s="56"/>
      <c r="GB183" s="56"/>
      <c r="GC183" s="56"/>
      <c r="GD183" s="56"/>
      <c r="GE183" s="56"/>
      <c r="GF183" s="56"/>
      <c r="GG183" s="56"/>
      <c r="GH183" s="56"/>
      <c r="GI183" s="56"/>
      <c r="GJ183" s="56"/>
      <c r="GK183" s="56"/>
      <c r="GL183" s="56"/>
      <c r="GM183" s="56"/>
      <c r="GN183" s="56"/>
      <c r="GO183" s="56"/>
      <c r="GP183" s="56"/>
      <c r="GQ183" s="56"/>
      <c r="GR183" s="56"/>
      <c r="GS183" s="56"/>
      <c r="GT183" s="56"/>
      <c r="GU183" s="56"/>
      <c r="GV183" s="56"/>
      <c r="GW183" s="56"/>
    </row>
    <row r="184" spans="7:205" ht="20.100000000000001" customHeight="1">
      <c r="G184" s="54"/>
      <c r="H184" s="54"/>
      <c r="I184" s="54"/>
      <c r="J184" s="54"/>
      <c r="K184" s="54"/>
      <c r="L184" s="54"/>
      <c r="M184" s="54"/>
      <c r="N184" s="54"/>
      <c r="O184" s="54"/>
      <c r="P184" s="54"/>
      <c r="Q184" s="54"/>
      <c r="R184" s="54"/>
      <c r="S184" s="54"/>
      <c r="T184" s="54"/>
      <c r="U184" s="54"/>
      <c r="V184" s="54"/>
      <c r="W184" s="54"/>
      <c r="X184" s="54"/>
      <c r="Y184" s="54"/>
      <c r="Z184" s="54"/>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c r="BB184" s="56"/>
      <c r="BC184" s="56"/>
      <c r="BD184" s="56"/>
      <c r="BE184" s="56"/>
      <c r="BF184" s="56"/>
      <c r="BG184" s="56"/>
      <c r="BH184" s="56"/>
      <c r="BI184" s="56"/>
      <c r="BJ184" s="56"/>
      <c r="BK184" s="56"/>
      <c r="BL184" s="56"/>
      <c r="BM184" s="56"/>
      <c r="BN184" s="56"/>
      <c r="BO184" s="56"/>
      <c r="BP184" s="56"/>
      <c r="BQ184" s="56"/>
      <c r="BR184" s="56"/>
      <c r="BS184" s="56"/>
      <c r="BT184" s="56"/>
      <c r="BU184" s="56"/>
      <c r="BV184" s="56"/>
      <c r="BW184" s="56"/>
      <c r="BX184" s="56"/>
      <c r="BY184" s="56"/>
      <c r="BZ184" s="56"/>
      <c r="CA184" s="56"/>
      <c r="CB184" s="56"/>
      <c r="CC184" s="56"/>
      <c r="CD184" s="56"/>
      <c r="CE184" s="56"/>
      <c r="CF184" s="56"/>
      <c r="CG184" s="56"/>
      <c r="CH184" s="56"/>
      <c r="CI184" s="56"/>
      <c r="CJ184" s="56"/>
      <c r="CK184" s="56"/>
      <c r="CL184" s="56"/>
      <c r="CM184" s="56"/>
      <c r="CN184" s="56"/>
      <c r="CO184" s="56"/>
      <c r="CP184" s="56"/>
      <c r="CQ184" s="56"/>
      <c r="CR184" s="56"/>
      <c r="CS184" s="56"/>
      <c r="CT184" s="56"/>
      <c r="CU184" s="56"/>
      <c r="CV184" s="56"/>
      <c r="CW184" s="56"/>
      <c r="CX184" s="56"/>
      <c r="CY184" s="56"/>
      <c r="CZ184" s="56"/>
      <c r="DA184" s="56"/>
      <c r="DB184" s="56"/>
      <c r="DC184" s="56"/>
      <c r="DD184" s="56"/>
      <c r="DE184" s="56"/>
      <c r="DF184" s="56"/>
      <c r="DG184" s="56"/>
      <c r="DH184" s="56"/>
      <c r="DI184" s="56"/>
      <c r="DJ184" s="56"/>
      <c r="DK184" s="56"/>
      <c r="DL184" s="56"/>
      <c r="DM184" s="56"/>
      <c r="DN184" s="56"/>
      <c r="DO184" s="56"/>
      <c r="DP184" s="56"/>
      <c r="DQ184" s="56"/>
      <c r="DR184" s="56"/>
      <c r="DS184" s="56"/>
      <c r="DT184" s="56"/>
      <c r="DU184" s="56"/>
      <c r="DV184" s="56"/>
      <c r="DW184" s="56"/>
      <c r="DX184" s="56"/>
      <c r="DY184" s="56"/>
      <c r="DZ184" s="56"/>
      <c r="EA184" s="56"/>
      <c r="EB184" s="56"/>
      <c r="EC184" s="56"/>
      <c r="ED184" s="56"/>
      <c r="EE184" s="56"/>
      <c r="EF184" s="56"/>
      <c r="EG184" s="56"/>
      <c r="EH184" s="56"/>
      <c r="EI184" s="56"/>
      <c r="EJ184" s="56"/>
      <c r="EK184" s="56"/>
      <c r="EL184" s="56"/>
      <c r="EM184" s="56"/>
      <c r="EN184" s="56"/>
      <c r="EO184" s="56"/>
      <c r="EP184" s="56"/>
      <c r="EQ184" s="56"/>
      <c r="ER184" s="56"/>
      <c r="ES184" s="56"/>
      <c r="ET184" s="56"/>
      <c r="EU184" s="56"/>
      <c r="EV184" s="56"/>
      <c r="EW184" s="56"/>
      <c r="EX184" s="56"/>
      <c r="EY184" s="56"/>
      <c r="EZ184" s="56"/>
      <c r="FA184" s="56"/>
      <c r="FB184" s="56"/>
      <c r="FC184" s="56"/>
      <c r="FD184" s="56"/>
      <c r="FE184" s="56"/>
      <c r="FF184" s="56"/>
      <c r="FG184" s="56"/>
      <c r="FH184" s="56"/>
      <c r="FI184" s="56"/>
      <c r="FJ184" s="56"/>
      <c r="FK184" s="56"/>
      <c r="FL184" s="56"/>
      <c r="FM184" s="56"/>
      <c r="FN184" s="56"/>
      <c r="FO184" s="56"/>
      <c r="FP184" s="56"/>
      <c r="FQ184" s="56"/>
      <c r="FR184" s="56"/>
      <c r="FS184" s="56"/>
      <c r="FT184" s="56"/>
      <c r="FU184" s="56"/>
      <c r="FV184" s="56"/>
      <c r="FW184" s="56"/>
      <c r="FX184" s="56"/>
      <c r="FY184" s="56"/>
      <c r="FZ184" s="56"/>
      <c r="GA184" s="56"/>
      <c r="GB184" s="56"/>
      <c r="GC184" s="56"/>
      <c r="GD184" s="56"/>
      <c r="GE184" s="56"/>
      <c r="GF184" s="56"/>
      <c r="GG184" s="56"/>
      <c r="GH184" s="56"/>
      <c r="GI184" s="56"/>
      <c r="GJ184" s="56"/>
      <c r="GK184" s="56"/>
      <c r="GL184" s="56"/>
      <c r="GM184" s="56"/>
      <c r="GN184" s="56"/>
      <c r="GO184" s="56"/>
      <c r="GP184" s="56"/>
      <c r="GQ184" s="56"/>
      <c r="GR184" s="56"/>
      <c r="GS184" s="56"/>
      <c r="GT184" s="56"/>
      <c r="GU184" s="56"/>
      <c r="GV184" s="56"/>
      <c r="GW184" s="56"/>
    </row>
    <row r="185" spans="7:205" ht="20.100000000000001" customHeight="1">
      <c r="G185" s="54"/>
      <c r="H185" s="54"/>
      <c r="I185" s="54"/>
      <c r="J185" s="54"/>
      <c r="K185" s="54"/>
      <c r="L185" s="54"/>
      <c r="M185" s="54"/>
      <c r="N185" s="54"/>
      <c r="O185" s="54"/>
      <c r="P185" s="54"/>
      <c r="Q185" s="54"/>
      <c r="R185" s="54"/>
      <c r="S185" s="54"/>
      <c r="T185" s="54"/>
      <c r="U185" s="54"/>
      <c r="V185" s="54"/>
      <c r="W185" s="54"/>
      <c r="X185" s="54"/>
      <c r="Y185" s="54"/>
      <c r="Z185" s="54"/>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c r="BM185" s="56"/>
      <c r="BN185" s="56"/>
      <c r="BO185" s="56"/>
      <c r="BP185" s="56"/>
      <c r="BQ185" s="56"/>
      <c r="BR185" s="56"/>
      <c r="BS185" s="56"/>
      <c r="BT185" s="56"/>
      <c r="BU185" s="56"/>
      <c r="BV185" s="56"/>
      <c r="BW185" s="56"/>
      <c r="BX185" s="56"/>
      <c r="BY185" s="56"/>
      <c r="BZ185" s="56"/>
      <c r="CA185" s="56"/>
      <c r="CB185" s="56"/>
      <c r="CC185" s="56"/>
      <c r="CD185" s="56"/>
      <c r="CE185" s="56"/>
      <c r="CF185" s="56"/>
      <c r="CG185" s="56"/>
      <c r="CH185" s="56"/>
      <c r="CI185" s="56"/>
      <c r="CJ185" s="56"/>
      <c r="CK185" s="56"/>
      <c r="CL185" s="56"/>
      <c r="CM185" s="56"/>
      <c r="CN185" s="56"/>
      <c r="CO185" s="56"/>
      <c r="CP185" s="56"/>
      <c r="CQ185" s="56"/>
      <c r="CR185" s="56"/>
      <c r="CS185" s="56"/>
      <c r="CT185" s="56"/>
      <c r="CU185" s="56"/>
      <c r="CV185" s="56"/>
      <c r="CW185" s="56"/>
      <c r="CX185" s="56"/>
      <c r="CY185" s="56"/>
      <c r="CZ185" s="56"/>
      <c r="DA185" s="56"/>
      <c r="DB185" s="56"/>
      <c r="DC185" s="56"/>
      <c r="DD185" s="56"/>
      <c r="DE185" s="56"/>
      <c r="DF185" s="56"/>
      <c r="DG185" s="56"/>
      <c r="DH185" s="56"/>
      <c r="DI185" s="56"/>
      <c r="DJ185" s="56"/>
      <c r="DK185" s="56"/>
      <c r="DL185" s="56"/>
      <c r="DM185" s="56"/>
      <c r="DN185" s="56"/>
      <c r="DO185" s="56"/>
      <c r="DP185" s="56"/>
      <c r="DQ185" s="56"/>
      <c r="DR185" s="56"/>
      <c r="DS185" s="56"/>
      <c r="DT185" s="56"/>
      <c r="DU185" s="56"/>
      <c r="DV185" s="56"/>
      <c r="DW185" s="56"/>
      <c r="DX185" s="56"/>
      <c r="DY185" s="56"/>
      <c r="DZ185" s="56"/>
      <c r="EA185" s="56"/>
      <c r="EB185" s="56"/>
      <c r="EC185" s="56"/>
      <c r="ED185" s="56"/>
      <c r="EE185" s="56"/>
      <c r="EF185" s="56"/>
      <c r="EG185" s="56"/>
      <c r="EH185" s="56"/>
      <c r="EI185" s="56"/>
      <c r="EJ185" s="56"/>
      <c r="EK185" s="56"/>
      <c r="EL185" s="56"/>
      <c r="EM185" s="56"/>
      <c r="EN185" s="56"/>
      <c r="EO185" s="56"/>
      <c r="EP185" s="56"/>
      <c r="EQ185" s="56"/>
      <c r="ER185" s="56"/>
      <c r="ES185" s="56"/>
      <c r="ET185" s="56"/>
      <c r="EU185" s="56"/>
      <c r="EV185" s="56"/>
      <c r="EW185" s="56"/>
      <c r="EX185" s="56"/>
      <c r="EY185" s="56"/>
      <c r="EZ185" s="56"/>
      <c r="FA185" s="56"/>
      <c r="FB185" s="56"/>
      <c r="FC185" s="56"/>
      <c r="FD185" s="56"/>
      <c r="FE185" s="56"/>
      <c r="FF185" s="56"/>
      <c r="FG185" s="56"/>
      <c r="FH185" s="56"/>
      <c r="FI185" s="56"/>
      <c r="FJ185" s="56"/>
      <c r="FK185" s="56"/>
      <c r="FL185" s="56"/>
      <c r="FM185" s="56"/>
      <c r="FN185" s="56"/>
      <c r="FO185" s="56"/>
      <c r="FP185" s="56"/>
      <c r="FQ185" s="56"/>
      <c r="FR185" s="56"/>
      <c r="FS185" s="56"/>
      <c r="FT185" s="56"/>
      <c r="FU185" s="56"/>
      <c r="FV185" s="56"/>
      <c r="FW185" s="56"/>
      <c r="FX185" s="56"/>
      <c r="FY185" s="56"/>
      <c r="FZ185" s="56"/>
      <c r="GA185" s="56"/>
      <c r="GB185" s="56"/>
      <c r="GC185" s="56"/>
      <c r="GD185" s="56"/>
      <c r="GE185" s="56"/>
      <c r="GF185" s="56"/>
      <c r="GG185" s="56"/>
      <c r="GH185" s="56"/>
      <c r="GI185" s="56"/>
      <c r="GJ185" s="56"/>
      <c r="GK185" s="56"/>
      <c r="GL185" s="56"/>
      <c r="GM185" s="56"/>
      <c r="GN185" s="56"/>
      <c r="GO185" s="56"/>
      <c r="GP185" s="56"/>
      <c r="GQ185" s="56"/>
      <c r="GR185" s="56"/>
      <c r="GS185" s="56"/>
      <c r="GT185" s="56"/>
      <c r="GU185" s="56"/>
      <c r="GV185" s="56"/>
      <c r="GW185" s="56"/>
    </row>
    <row r="186" spans="7:205" ht="20.100000000000001" customHeight="1">
      <c r="G186" s="54"/>
      <c r="H186" s="54"/>
      <c r="I186" s="54"/>
      <c r="J186" s="54"/>
      <c r="K186" s="54"/>
      <c r="L186" s="54"/>
      <c r="M186" s="54"/>
      <c r="N186" s="54"/>
      <c r="O186" s="54"/>
      <c r="P186" s="54"/>
      <c r="Q186" s="54"/>
      <c r="R186" s="54"/>
      <c r="S186" s="54"/>
      <c r="T186" s="54"/>
      <c r="U186" s="54"/>
      <c r="V186" s="54"/>
      <c r="W186" s="54"/>
      <c r="X186" s="54"/>
      <c r="Y186" s="54"/>
      <c r="Z186" s="54"/>
      <c r="AA186" s="56"/>
      <c r="AB186" s="56"/>
      <c r="AC186" s="56"/>
      <c r="AD186" s="56"/>
      <c r="AE186" s="56"/>
      <c r="AF186" s="56"/>
      <c r="AG186" s="56"/>
      <c r="AH186" s="56"/>
      <c r="AI186" s="56"/>
      <c r="AJ186" s="56"/>
      <c r="AK186" s="56"/>
      <c r="AL186" s="56"/>
      <c r="AM186" s="56"/>
      <c r="AN186" s="56"/>
      <c r="AO186" s="56"/>
      <c r="AP186" s="56"/>
      <c r="AQ186" s="56"/>
      <c r="AR186" s="56"/>
      <c r="AS186" s="56"/>
      <c r="AT186" s="56"/>
      <c r="AU186" s="56"/>
      <c r="AV186" s="56"/>
      <c r="AW186" s="56"/>
      <c r="AX186" s="56"/>
      <c r="AY186" s="56"/>
      <c r="AZ186" s="56"/>
      <c r="BA186" s="56"/>
      <c r="BB186" s="56"/>
      <c r="BC186" s="56"/>
      <c r="BD186" s="56"/>
      <c r="BE186" s="56"/>
      <c r="BF186" s="56"/>
      <c r="BG186" s="56"/>
      <c r="BH186" s="56"/>
      <c r="BI186" s="56"/>
      <c r="BJ186" s="56"/>
      <c r="BK186" s="56"/>
      <c r="BL186" s="56"/>
      <c r="BM186" s="56"/>
      <c r="BN186" s="56"/>
      <c r="BO186" s="56"/>
      <c r="BP186" s="56"/>
      <c r="BQ186" s="56"/>
      <c r="BR186" s="56"/>
      <c r="BS186" s="56"/>
      <c r="BT186" s="56"/>
      <c r="BU186" s="56"/>
      <c r="BV186" s="56"/>
      <c r="BW186" s="56"/>
      <c r="BX186" s="56"/>
      <c r="BY186" s="56"/>
      <c r="BZ186" s="56"/>
      <c r="CA186" s="56"/>
      <c r="CB186" s="56"/>
      <c r="CC186" s="56"/>
      <c r="CD186" s="56"/>
      <c r="CE186" s="56"/>
      <c r="CF186" s="56"/>
      <c r="CG186" s="56"/>
      <c r="CH186" s="56"/>
      <c r="CI186" s="56"/>
      <c r="CJ186" s="56"/>
      <c r="CK186" s="56"/>
      <c r="CL186" s="56"/>
      <c r="CM186" s="56"/>
      <c r="CN186" s="56"/>
      <c r="CO186" s="56"/>
      <c r="CP186" s="56"/>
      <c r="CQ186" s="56"/>
      <c r="CR186" s="56"/>
      <c r="CS186" s="56"/>
      <c r="CT186" s="56"/>
      <c r="CU186" s="56"/>
      <c r="CV186" s="56"/>
      <c r="CW186" s="56"/>
      <c r="CX186" s="56"/>
      <c r="CY186" s="56"/>
      <c r="CZ186" s="56"/>
      <c r="DA186" s="56"/>
      <c r="DB186" s="56"/>
      <c r="DC186" s="56"/>
      <c r="DD186" s="56"/>
      <c r="DE186" s="56"/>
      <c r="DF186" s="56"/>
      <c r="DG186" s="56"/>
      <c r="DH186" s="56"/>
      <c r="DI186" s="56"/>
      <c r="DJ186" s="56"/>
      <c r="DK186" s="56"/>
      <c r="DL186" s="56"/>
      <c r="DM186" s="56"/>
      <c r="DN186" s="56"/>
      <c r="DO186" s="56"/>
      <c r="DP186" s="56"/>
      <c r="DQ186" s="56"/>
      <c r="DR186" s="56"/>
      <c r="DS186" s="56"/>
      <c r="DT186" s="56"/>
      <c r="DU186" s="56"/>
      <c r="DV186" s="56"/>
      <c r="DW186" s="56"/>
      <c r="DX186" s="56"/>
      <c r="DY186" s="56"/>
      <c r="DZ186" s="56"/>
      <c r="EA186" s="56"/>
      <c r="EB186" s="56"/>
      <c r="EC186" s="56"/>
      <c r="ED186" s="56"/>
      <c r="EE186" s="56"/>
      <c r="EF186" s="56"/>
      <c r="EG186" s="56"/>
      <c r="EH186" s="56"/>
      <c r="EI186" s="56"/>
      <c r="EJ186" s="56"/>
      <c r="EK186" s="56"/>
      <c r="EL186" s="56"/>
      <c r="EM186" s="56"/>
      <c r="EN186" s="56"/>
      <c r="EO186" s="56"/>
      <c r="EP186" s="56"/>
      <c r="EQ186" s="56"/>
      <c r="ER186" s="56"/>
      <c r="ES186" s="56"/>
      <c r="ET186" s="56"/>
      <c r="EU186" s="56"/>
      <c r="EV186" s="56"/>
      <c r="EW186" s="56"/>
      <c r="EX186" s="56"/>
      <c r="EY186" s="56"/>
      <c r="EZ186" s="56"/>
      <c r="FA186" s="56"/>
      <c r="FB186" s="56"/>
      <c r="FC186" s="56"/>
      <c r="FD186" s="56"/>
      <c r="FE186" s="56"/>
      <c r="FF186" s="56"/>
      <c r="FG186" s="56"/>
      <c r="FH186" s="56"/>
      <c r="FI186" s="56"/>
      <c r="FJ186" s="56"/>
      <c r="FK186" s="56"/>
      <c r="FL186" s="56"/>
      <c r="FM186" s="56"/>
      <c r="FN186" s="56"/>
      <c r="FO186" s="56"/>
      <c r="FP186" s="56"/>
      <c r="FQ186" s="56"/>
      <c r="FR186" s="56"/>
      <c r="FS186" s="56"/>
      <c r="FT186" s="56"/>
      <c r="FU186" s="56"/>
      <c r="FV186" s="56"/>
      <c r="FW186" s="56"/>
      <c r="FX186" s="56"/>
      <c r="FY186" s="56"/>
      <c r="FZ186" s="56"/>
      <c r="GA186" s="56"/>
      <c r="GB186" s="56"/>
      <c r="GC186" s="56"/>
      <c r="GD186" s="56"/>
      <c r="GE186" s="56"/>
      <c r="GF186" s="56"/>
      <c r="GG186" s="56"/>
      <c r="GH186" s="56"/>
      <c r="GI186" s="56"/>
      <c r="GJ186" s="56"/>
      <c r="GK186" s="56"/>
      <c r="GL186" s="56"/>
      <c r="GM186" s="56"/>
      <c r="GN186" s="56"/>
      <c r="GO186" s="56"/>
      <c r="GP186" s="56"/>
      <c r="GQ186" s="56"/>
      <c r="GR186" s="56"/>
      <c r="GS186" s="56"/>
      <c r="GT186" s="56"/>
      <c r="GU186" s="56"/>
      <c r="GV186" s="56"/>
      <c r="GW186" s="56"/>
    </row>
    <row r="187" spans="7:205" ht="20.100000000000001" customHeight="1">
      <c r="G187" s="54"/>
      <c r="H187" s="54"/>
      <c r="I187" s="54"/>
      <c r="J187" s="54"/>
      <c r="K187" s="54"/>
      <c r="L187" s="54"/>
      <c r="M187" s="54"/>
      <c r="N187" s="54"/>
      <c r="O187" s="54"/>
      <c r="P187" s="54"/>
      <c r="Q187" s="54"/>
      <c r="R187" s="54"/>
      <c r="S187" s="54"/>
      <c r="T187" s="54"/>
      <c r="U187" s="54"/>
      <c r="V187" s="54"/>
      <c r="W187" s="54"/>
      <c r="X187" s="54"/>
      <c r="Y187" s="54"/>
      <c r="Z187" s="54"/>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BB187" s="56"/>
      <c r="BC187" s="56"/>
      <c r="BD187" s="56"/>
      <c r="BE187" s="56"/>
      <c r="BF187" s="56"/>
      <c r="BG187" s="56"/>
      <c r="BH187" s="56"/>
      <c r="BI187" s="56"/>
      <c r="BJ187" s="56"/>
      <c r="BK187" s="56"/>
      <c r="BL187" s="56"/>
      <c r="BM187" s="56"/>
      <c r="BN187" s="56"/>
      <c r="BO187" s="56"/>
      <c r="BP187" s="56"/>
      <c r="BQ187" s="56"/>
      <c r="BR187" s="56"/>
      <c r="BS187" s="56"/>
      <c r="BT187" s="56"/>
      <c r="BU187" s="56"/>
      <c r="BV187" s="56"/>
      <c r="BW187" s="56"/>
      <c r="BX187" s="56"/>
      <c r="BY187" s="56"/>
      <c r="BZ187" s="56"/>
      <c r="CA187" s="56"/>
      <c r="CB187" s="56"/>
      <c r="CC187" s="56"/>
      <c r="CD187" s="56"/>
      <c r="CE187" s="56"/>
      <c r="CF187" s="56"/>
      <c r="CG187" s="56"/>
      <c r="CH187" s="56"/>
      <c r="CI187" s="56"/>
      <c r="CJ187" s="56"/>
      <c r="CK187" s="56"/>
      <c r="CL187" s="56"/>
      <c r="CM187" s="56"/>
      <c r="CN187" s="56"/>
      <c r="CO187" s="56"/>
      <c r="CP187" s="56"/>
      <c r="CQ187" s="56"/>
      <c r="CR187" s="56"/>
      <c r="CS187" s="56"/>
      <c r="CT187" s="56"/>
      <c r="CU187" s="56"/>
      <c r="CV187" s="56"/>
      <c r="CW187" s="56"/>
      <c r="CX187" s="56"/>
      <c r="CY187" s="56"/>
      <c r="CZ187" s="56"/>
      <c r="DA187" s="56"/>
      <c r="DB187" s="56"/>
      <c r="DC187" s="56"/>
      <c r="DD187" s="56"/>
      <c r="DE187" s="56"/>
      <c r="DF187" s="56"/>
      <c r="DG187" s="56"/>
      <c r="DH187" s="56"/>
      <c r="DI187" s="56"/>
      <c r="DJ187" s="56"/>
      <c r="DK187" s="56"/>
      <c r="DL187" s="56"/>
      <c r="DM187" s="56"/>
      <c r="DN187" s="56"/>
      <c r="DO187" s="56"/>
      <c r="DP187" s="56"/>
      <c r="DQ187" s="56"/>
      <c r="DR187" s="56"/>
      <c r="DS187" s="56"/>
      <c r="DT187" s="56"/>
      <c r="DU187" s="56"/>
      <c r="DV187" s="56"/>
      <c r="DW187" s="56"/>
      <c r="DX187" s="56"/>
      <c r="DY187" s="56"/>
      <c r="DZ187" s="56"/>
      <c r="EA187" s="56"/>
      <c r="EB187" s="56"/>
      <c r="EC187" s="56"/>
      <c r="ED187" s="56"/>
      <c r="EE187" s="56"/>
      <c r="EF187" s="56"/>
      <c r="EG187" s="56"/>
      <c r="EH187" s="56"/>
      <c r="EI187" s="56"/>
      <c r="EJ187" s="56"/>
      <c r="EK187" s="56"/>
      <c r="EL187" s="56"/>
      <c r="EM187" s="56"/>
      <c r="EN187" s="56"/>
      <c r="EO187" s="56"/>
      <c r="EP187" s="56"/>
      <c r="EQ187" s="56"/>
      <c r="ER187" s="56"/>
      <c r="ES187" s="56"/>
      <c r="ET187" s="56"/>
      <c r="EU187" s="56"/>
      <c r="EV187" s="56"/>
      <c r="EW187" s="56"/>
      <c r="EX187" s="56"/>
      <c r="EY187" s="56"/>
      <c r="EZ187" s="56"/>
      <c r="FA187" s="56"/>
      <c r="FB187" s="56"/>
      <c r="FC187" s="56"/>
      <c r="FD187" s="56"/>
      <c r="FE187" s="56"/>
      <c r="FF187" s="56"/>
      <c r="FG187" s="56"/>
      <c r="FH187" s="56"/>
      <c r="FI187" s="56"/>
      <c r="FJ187" s="56"/>
      <c r="FK187" s="56"/>
      <c r="FL187" s="56"/>
      <c r="FM187" s="56"/>
      <c r="FN187" s="56"/>
      <c r="FO187" s="56"/>
      <c r="FP187" s="56"/>
      <c r="FQ187" s="56"/>
      <c r="FR187" s="56"/>
      <c r="FS187" s="56"/>
      <c r="FT187" s="56"/>
      <c r="FU187" s="56"/>
      <c r="FV187" s="56"/>
      <c r="FW187" s="56"/>
      <c r="FX187" s="56"/>
      <c r="FY187" s="56"/>
      <c r="FZ187" s="56"/>
      <c r="GA187" s="56"/>
      <c r="GB187" s="56"/>
      <c r="GC187" s="56"/>
      <c r="GD187" s="56"/>
      <c r="GE187" s="56"/>
      <c r="GF187" s="56"/>
      <c r="GG187" s="56"/>
      <c r="GH187" s="56"/>
      <c r="GI187" s="56"/>
      <c r="GJ187" s="56"/>
      <c r="GK187" s="56"/>
      <c r="GL187" s="56"/>
      <c r="GM187" s="56"/>
      <c r="GN187" s="56"/>
      <c r="GO187" s="56"/>
      <c r="GP187" s="56"/>
      <c r="GQ187" s="56"/>
      <c r="GR187" s="56"/>
      <c r="GS187" s="56"/>
      <c r="GT187" s="56"/>
      <c r="GU187" s="56"/>
      <c r="GV187" s="56"/>
      <c r="GW187" s="56"/>
    </row>
    <row r="188" spans="7:205" ht="20.100000000000001" customHeight="1">
      <c r="G188" s="54"/>
      <c r="H188" s="54"/>
      <c r="I188" s="54"/>
      <c r="J188" s="54"/>
      <c r="K188" s="54"/>
      <c r="L188" s="54"/>
      <c r="M188" s="54"/>
      <c r="N188" s="54"/>
      <c r="O188" s="54"/>
      <c r="P188" s="54"/>
      <c r="Q188" s="54"/>
      <c r="R188" s="54"/>
      <c r="S188" s="54"/>
      <c r="T188" s="54"/>
      <c r="U188" s="54"/>
      <c r="V188" s="54"/>
      <c r="W188" s="54"/>
      <c r="X188" s="54"/>
      <c r="Y188" s="54"/>
      <c r="Z188" s="54"/>
      <c r="AA188" s="56"/>
      <c r="AB188" s="56"/>
      <c r="AC188" s="56"/>
      <c r="AD188" s="56"/>
      <c r="AE188" s="56"/>
      <c r="AF188" s="56"/>
      <c r="AG188" s="56"/>
      <c r="AH188" s="56"/>
      <c r="AI188" s="56"/>
      <c r="AJ188" s="56"/>
      <c r="AK188" s="56"/>
      <c r="AL188" s="56"/>
      <c r="AM188" s="56"/>
      <c r="AN188" s="56"/>
      <c r="AO188" s="56"/>
      <c r="AP188" s="56"/>
      <c r="AQ188" s="56"/>
      <c r="AR188" s="56"/>
      <c r="AS188" s="56"/>
      <c r="AT188" s="56"/>
      <c r="AU188" s="56"/>
      <c r="AV188" s="56"/>
      <c r="AW188" s="56"/>
      <c r="AX188" s="56"/>
      <c r="AY188" s="56"/>
      <c r="AZ188" s="56"/>
      <c r="BA188" s="56"/>
      <c r="BB188" s="56"/>
      <c r="BC188" s="56"/>
      <c r="BD188" s="56"/>
      <c r="BE188" s="56"/>
      <c r="BF188" s="56"/>
      <c r="BG188" s="56"/>
      <c r="BH188" s="56"/>
      <c r="BI188" s="56"/>
      <c r="BJ188" s="56"/>
      <c r="BK188" s="56"/>
      <c r="BL188" s="56"/>
      <c r="BM188" s="56"/>
      <c r="BN188" s="56"/>
      <c r="BO188" s="56"/>
      <c r="BP188" s="56"/>
      <c r="BQ188" s="56"/>
      <c r="BR188" s="56"/>
      <c r="BS188" s="56"/>
      <c r="BT188" s="56"/>
      <c r="BU188" s="56"/>
      <c r="BV188" s="56"/>
      <c r="BW188" s="56"/>
      <c r="BX188" s="56"/>
      <c r="BY188" s="56"/>
      <c r="BZ188" s="56"/>
      <c r="CA188" s="56"/>
      <c r="CB188" s="56"/>
      <c r="CC188" s="56"/>
      <c r="CD188" s="56"/>
      <c r="CE188" s="56"/>
      <c r="CF188" s="56"/>
      <c r="CG188" s="56"/>
      <c r="CH188" s="56"/>
      <c r="CI188" s="56"/>
      <c r="CJ188" s="56"/>
      <c r="CK188" s="56"/>
      <c r="CL188" s="56"/>
      <c r="CM188" s="56"/>
      <c r="CN188" s="56"/>
      <c r="CO188" s="56"/>
      <c r="CP188" s="56"/>
      <c r="CQ188" s="56"/>
      <c r="CR188" s="56"/>
      <c r="CS188" s="56"/>
      <c r="CT188" s="56"/>
      <c r="CU188" s="56"/>
      <c r="CV188" s="56"/>
      <c r="CW188" s="56"/>
      <c r="CX188" s="56"/>
      <c r="CY188" s="56"/>
      <c r="CZ188" s="56"/>
      <c r="DA188" s="56"/>
      <c r="DB188" s="56"/>
      <c r="DC188" s="56"/>
      <c r="DD188" s="56"/>
      <c r="DE188" s="56"/>
      <c r="DF188" s="56"/>
      <c r="DG188" s="56"/>
      <c r="DH188" s="56"/>
      <c r="DI188" s="56"/>
      <c r="DJ188" s="56"/>
      <c r="DK188" s="56"/>
      <c r="DL188" s="56"/>
      <c r="DM188" s="56"/>
      <c r="DN188" s="56"/>
      <c r="DO188" s="56"/>
      <c r="DP188" s="56"/>
      <c r="DQ188" s="56"/>
      <c r="DR188" s="56"/>
      <c r="DS188" s="56"/>
      <c r="DT188" s="56"/>
      <c r="DU188" s="56"/>
      <c r="DV188" s="56"/>
      <c r="DW188" s="56"/>
      <c r="DX188" s="56"/>
      <c r="DY188" s="56"/>
      <c r="DZ188" s="56"/>
      <c r="EA188" s="56"/>
      <c r="EB188" s="56"/>
      <c r="EC188" s="56"/>
      <c r="ED188" s="56"/>
      <c r="EE188" s="56"/>
      <c r="EF188" s="56"/>
      <c r="EG188" s="56"/>
      <c r="EH188" s="56"/>
      <c r="EI188" s="56"/>
      <c r="EJ188" s="56"/>
      <c r="EK188" s="56"/>
      <c r="EL188" s="56"/>
      <c r="EM188" s="56"/>
      <c r="EN188" s="56"/>
      <c r="EO188" s="56"/>
      <c r="EP188" s="56"/>
      <c r="EQ188" s="56"/>
      <c r="ER188" s="56"/>
      <c r="ES188" s="56"/>
      <c r="ET188" s="56"/>
      <c r="EU188" s="56"/>
      <c r="EV188" s="56"/>
      <c r="EW188" s="56"/>
      <c r="EX188" s="56"/>
      <c r="EY188" s="56"/>
      <c r="EZ188" s="56"/>
      <c r="FA188" s="56"/>
      <c r="FB188" s="56"/>
      <c r="FC188" s="56"/>
      <c r="FD188" s="56"/>
      <c r="FE188" s="56"/>
      <c r="FF188" s="56"/>
      <c r="FG188" s="56"/>
      <c r="FH188" s="56"/>
      <c r="FI188" s="56"/>
      <c r="FJ188" s="56"/>
      <c r="FK188" s="56"/>
      <c r="FL188" s="56"/>
      <c r="FM188" s="56"/>
      <c r="FN188" s="56"/>
      <c r="FO188" s="56"/>
      <c r="FP188" s="56"/>
      <c r="FQ188" s="56"/>
      <c r="FR188" s="56"/>
      <c r="FS188" s="56"/>
      <c r="FT188" s="56"/>
      <c r="FU188" s="56"/>
      <c r="FV188" s="56"/>
      <c r="FW188" s="56"/>
      <c r="FX188" s="56"/>
      <c r="FY188" s="56"/>
      <c r="FZ188" s="56"/>
      <c r="GA188" s="56"/>
      <c r="GB188" s="56"/>
      <c r="GC188" s="56"/>
      <c r="GD188" s="56"/>
      <c r="GE188" s="56"/>
      <c r="GF188" s="56"/>
      <c r="GG188" s="56"/>
      <c r="GH188" s="56"/>
      <c r="GI188" s="56"/>
      <c r="GJ188" s="56"/>
      <c r="GK188" s="56"/>
      <c r="GL188" s="56"/>
      <c r="GM188" s="56"/>
      <c r="GN188" s="56"/>
      <c r="GO188" s="56"/>
      <c r="GP188" s="56"/>
      <c r="GQ188" s="56"/>
      <c r="GR188" s="56"/>
      <c r="GS188" s="56"/>
      <c r="GT188" s="56"/>
      <c r="GU188" s="56"/>
      <c r="GV188" s="56"/>
      <c r="GW188" s="56"/>
    </row>
    <row r="189" spans="7:205" ht="20.100000000000001" customHeight="1">
      <c r="G189" s="54"/>
      <c r="H189" s="54"/>
      <c r="I189" s="54"/>
      <c r="J189" s="54"/>
      <c r="K189" s="54"/>
      <c r="L189" s="54"/>
      <c r="M189" s="54"/>
      <c r="N189" s="54"/>
      <c r="O189" s="54"/>
      <c r="P189" s="54"/>
      <c r="Q189" s="54"/>
      <c r="R189" s="54"/>
      <c r="S189" s="54"/>
      <c r="T189" s="54"/>
      <c r="U189" s="54"/>
      <c r="V189" s="54"/>
      <c r="W189" s="54"/>
      <c r="X189" s="54"/>
      <c r="Y189" s="54"/>
      <c r="Z189" s="54"/>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c r="BG189" s="56"/>
      <c r="BH189" s="56"/>
      <c r="BI189" s="56"/>
      <c r="BJ189" s="56"/>
      <c r="BK189" s="56"/>
      <c r="BL189" s="56"/>
      <c r="BM189" s="56"/>
      <c r="BN189" s="56"/>
      <c r="BO189" s="56"/>
      <c r="BP189" s="56"/>
      <c r="BQ189" s="56"/>
      <c r="BR189" s="56"/>
      <c r="BS189" s="56"/>
      <c r="BT189" s="56"/>
      <c r="BU189" s="56"/>
      <c r="BV189" s="56"/>
      <c r="BW189" s="56"/>
      <c r="BX189" s="56"/>
      <c r="BY189" s="56"/>
      <c r="BZ189" s="56"/>
      <c r="CA189" s="56"/>
      <c r="CB189" s="56"/>
      <c r="CC189" s="56"/>
      <c r="CD189" s="56"/>
      <c r="CE189" s="56"/>
      <c r="CF189" s="56"/>
      <c r="CG189" s="56"/>
      <c r="CH189" s="56"/>
      <c r="CI189" s="56"/>
      <c r="CJ189" s="56"/>
      <c r="CK189" s="56"/>
      <c r="CL189" s="56"/>
      <c r="CM189" s="56"/>
      <c r="CN189" s="56"/>
      <c r="CO189" s="56"/>
      <c r="CP189" s="56"/>
      <c r="CQ189" s="56"/>
      <c r="CR189" s="56"/>
      <c r="CS189" s="56"/>
      <c r="CT189" s="56"/>
      <c r="CU189" s="56"/>
      <c r="CV189" s="56"/>
      <c r="CW189" s="56"/>
      <c r="CX189" s="56"/>
      <c r="CY189" s="56"/>
      <c r="CZ189" s="56"/>
      <c r="DA189" s="56"/>
      <c r="DB189" s="56"/>
      <c r="DC189" s="56"/>
      <c r="DD189" s="56"/>
      <c r="DE189" s="56"/>
      <c r="DF189" s="56"/>
      <c r="DG189" s="56"/>
      <c r="DH189" s="56"/>
      <c r="DI189" s="56"/>
      <c r="DJ189" s="56"/>
      <c r="DK189" s="56"/>
      <c r="DL189" s="56"/>
      <c r="DM189" s="56"/>
      <c r="DN189" s="56"/>
      <c r="DO189" s="56"/>
      <c r="DP189" s="56"/>
      <c r="DQ189" s="56"/>
      <c r="DR189" s="56"/>
      <c r="DS189" s="56"/>
      <c r="DT189" s="56"/>
      <c r="DU189" s="56"/>
      <c r="DV189" s="56"/>
      <c r="DW189" s="56"/>
      <c r="DX189" s="56"/>
      <c r="DY189" s="56"/>
      <c r="DZ189" s="56"/>
      <c r="EA189" s="56"/>
      <c r="EB189" s="56"/>
      <c r="EC189" s="56"/>
      <c r="ED189" s="56"/>
      <c r="EE189" s="56"/>
      <c r="EF189" s="56"/>
      <c r="EG189" s="56"/>
      <c r="EH189" s="56"/>
      <c r="EI189" s="56"/>
      <c r="EJ189" s="56"/>
      <c r="EK189" s="56"/>
      <c r="EL189" s="56"/>
      <c r="EM189" s="56"/>
      <c r="EN189" s="56"/>
      <c r="EO189" s="56"/>
      <c r="EP189" s="56"/>
      <c r="EQ189" s="56"/>
      <c r="ER189" s="56"/>
      <c r="ES189" s="56"/>
      <c r="ET189" s="56"/>
      <c r="EU189" s="56"/>
      <c r="EV189" s="56"/>
      <c r="EW189" s="56"/>
      <c r="EX189" s="56"/>
      <c r="EY189" s="56"/>
      <c r="EZ189" s="56"/>
      <c r="FA189" s="56"/>
      <c r="FB189" s="56"/>
      <c r="FC189" s="56"/>
      <c r="FD189" s="56"/>
      <c r="FE189" s="56"/>
      <c r="FF189" s="56"/>
      <c r="FG189" s="56"/>
      <c r="FH189" s="56"/>
      <c r="FI189" s="56"/>
      <c r="FJ189" s="56"/>
      <c r="FK189" s="56"/>
      <c r="FL189" s="56"/>
      <c r="FM189" s="56"/>
      <c r="FN189" s="56"/>
      <c r="FO189" s="56"/>
      <c r="FP189" s="56"/>
      <c r="FQ189" s="56"/>
      <c r="FR189" s="56"/>
      <c r="FS189" s="56"/>
      <c r="FT189" s="56"/>
      <c r="FU189" s="56"/>
      <c r="FV189" s="56"/>
      <c r="FW189" s="56"/>
      <c r="FX189" s="56"/>
      <c r="FY189" s="56"/>
      <c r="FZ189" s="56"/>
      <c r="GA189" s="56"/>
      <c r="GB189" s="56"/>
      <c r="GC189" s="56"/>
      <c r="GD189" s="56"/>
      <c r="GE189" s="56"/>
      <c r="GF189" s="56"/>
      <c r="GG189" s="56"/>
      <c r="GH189" s="56"/>
      <c r="GI189" s="56"/>
      <c r="GJ189" s="56"/>
      <c r="GK189" s="56"/>
      <c r="GL189" s="56"/>
      <c r="GM189" s="56"/>
      <c r="GN189" s="56"/>
      <c r="GO189" s="56"/>
      <c r="GP189" s="56"/>
      <c r="GQ189" s="56"/>
      <c r="GR189" s="56"/>
      <c r="GS189" s="56"/>
      <c r="GT189" s="56"/>
      <c r="GU189" s="56"/>
      <c r="GV189" s="56"/>
      <c r="GW189" s="56"/>
    </row>
    <row r="190" spans="7:205" ht="20.100000000000001" customHeight="1">
      <c r="G190" s="54"/>
      <c r="H190" s="54"/>
      <c r="I190" s="54"/>
      <c r="J190" s="54"/>
      <c r="K190" s="54"/>
      <c r="L190" s="54"/>
      <c r="M190" s="54"/>
      <c r="N190" s="54"/>
      <c r="O190" s="54"/>
      <c r="P190" s="54"/>
      <c r="Q190" s="54"/>
      <c r="R190" s="54"/>
      <c r="S190" s="54"/>
      <c r="T190" s="54"/>
      <c r="U190" s="54"/>
      <c r="V190" s="54"/>
      <c r="W190" s="54"/>
      <c r="X190" s="54"/>
      <c r="Y190" s="54"/>
      <c r="Z190" s="54"/>
      <c r="AA190" s="56"/>
      <c r="AB190" s="56"/>
      <c r="AC190" s="56"/>
      <c r="AD190" s="56"/>
      <c r="AE190" s="56"/>
      <c r="AF190" s="56"/>
      <c r="AG190" s="56"/>
      <c r="AH190" s="56"/>
      <c r="AI190" s="56"/>
      <c r="AJ190" s="56"/>
      <c r="AK190" s="56"/>
      <c r="AL190" s="56"/>
      <c r="AM190" s="56"/>
      <c r="AN190" s="56"/>
      <c r="AO190" s="56"/>
      <c r="AP190" s="56"/>
      <c r="AQ190" s="56"/>
      <c r="AR190" s="56"/>
      <c r="AS190" s="56"/>
      <c r="AT190" s="56"/>
      <c r="AU190" s="56"/>
      <c r="AV190" s="56"/>
      <c r="AW190" s="56"/>
      <c r="AX190" s="56"/>
      <c r="AY190" s="56"/>
      <c r="AZ190" s="56"/>
      <c r="BA190" s="56"/>
      <c r="BB190" s="56"/>
      <c r="BC190" s="56"/>
      <c r="BD190" s="56"/>
      <c r="BE190" s="56"/>
      <c r="BF190" s="56"/>
      <c r="BG190" s="56"/>
      <c r="BH190" s="56"/>
      <c r="BI190" s="56"/>
      <c r="BJ190" s="56"/>
      <c r="BK190" s="56"/>
      <c r="BL190" s="56"/>
      <c r="BM190" s="56"/>
      <c r="BN190" s="56"/>
      <c r="BO190" s="56"/>
      <c r="BP190" s="56"/>
      <c r="BQ190" s="56"/>
      <c r="BR190" s="56"/>
      <c r="BS190" s="56"/>
      <c r="BT190" s="56"/>
      <c r="BU190" s="56"/>
      <c r="BV190" s="56"/>
      <c r="BW190" s="56"/>
      <c r="BX190" s="56"/>
      <c r="BY190" s="56"/>
      <c r="BZ190" s="56"/>
      <c r="CA190" s="56"/>
      <c r="CB190" s="56"/>
      <c r="CC190" s="56"/>
      <c r="CD190" s="56"/>
      <c r="CE190" s="56"/>
      <c r="CF190" s="56"/>
      <c r="CG190" s="56"/>
      <c r="CH190" s="56"/>
      <c r="CI190" s="56"/>
      <c r="CJ190" s="56"/>
      <c r="CK190" s="56"/>
      <c r="CL190" s="56"/>
      <c r="CM190" s="56"/>
      <c r="CN190" s="56"/>
      <c r="CO190" s="56"/>
      <c r="CP190" s="56"/>
      <c r="CQ190" s="56"/>
      <c r="CR190" s="56"/>
      <c r="CS190" s="56"/>
      <c r="CT190" s="56"/>
      <c r="CU190" s="56"/>
      <c r="CV190" s="56"/>
      <c r="CW190" s="56"/>
      <c r="CX190" s="56"/>
      <c r="CY190" s="56"/>
      <c r="CZ190" s="56"/>
      <c r="DA190" s="56"/>
      <c r="DB190" s="56"/>
      <c r="DC190" s="56"/>
      <c r="DD190" s="56"/>
      <c r="DE190" s="56"/>
      <c r="DF190" s="56"/>
      <c r="DG190" s="56"/>
      <c r="DH190" s="56"/>
      <c r="DI190" s="56"/>
      <c r="DJ190" s="56"/>
      <c r="DK190" s="56"/>
      <c r="DL190" s="56"/>
      <c r="DM190" s="56"/>
      <c r="DN190" s="56"/>
      <c r="DO190" s="56"/>
      <c r="DP190" s="56"/>
      <c r="DQ190" s="56"/>
      <c r="DR190" s="56"/>
      <c r="DS190" s="56"/>
      <c r="DT190" s="56"/>
      <c r="DU190" s="56"/>
      <c r="DV190" s="56"/>
      <c r="DW190" s="56"/>
      <c r="DX190" s="56"/>
      <c r="DY190" s="56"/>
      <c r="DZ190" s="56"/>
      <c r="EA190" s="56"/>
      <c r="EB190" s="56"/>
      <c r="EC190" s="56"/>
      <c r="ED190" s="56"/>
      <c r="EE190" s="56"/>
      <c r="EF190" s="56"/>
      <c r="EG190" s="56"/>
      <c r="EH190" s="56"/>
      <c r="EI190" s="56"/>
      <c r="EJ190" s="56"/>
      <c r="EK190" s="56"/>
      <c r="EL190" s="56"/>
      <c r="EM190" s="56"/>
      <c r="EN190" s="56"/>
      <c r="EO190" s="56"/>
      <c r="EP190" s="56"/>
      <c r="EQ190" s="56"/>
      <c r="ER190" s="56"/>
      <c r="ES190" s="56"/>
      <c r="ET190" s="56"/>
      <c r="EU190" s="56"/>
      <c r="EV190" s="56"/>
      <c r="EW190" s="56"/>
      <c r="EX190" s="56"/>
      <c r="EY190" s="56"/>
      <c r="EZ190" s="56"/>
      <c r="FA190" s="56"/>
      <c r="FB190" s="56"/>
      <c r="FC190" s="56"/>
      <c r="FD190" s="56"/>
      <c r="FE190" s="56"/>
      <c r="FF190" s="56"/>
      <c r="FG190" s="56"/>
      <c r="FH190" s="56"/>
      <c r="FI190" s="56"/>
      <c r="FJ190" s="56"/>
      <c r="FK190" s="56"/>
      <c r="FL190" s="56"/>
      <c r="FM190" s="56"/>
      <c r="FN190" s="56"/>
      <c r="FO190" s="56"/>
      <c r="FP190" s="56"/>
      <c r="FQ190" s="56"/>
      <c r="FR190" s="56"/>
      <c r="FS190" s="56"/>
      <c r="FT190" s="56"/>
      <c r="FU190" s="56"/>
      <c r="FV190" s="56"/>
      <c r="FW190" s="56"/>
      <c r="FX190" s="56"/>
      <c r="FY190" s="56"/>
      <c r="FZ190" s="56"/>
      <c r="GA190" s="56"/>
      <c r="GB190" s="56"/>
      <c r="GC190" s="56"/>
      <c r="GD190" s="56"/>
      <c r="GE190" s="56"/>
      <c r="GF190" s="56"/>
      <c r="GG190" s="56"/>
      <c r="GH190" s="56"/>
      <c r="GI190" s="56"/>
      <c r="GJ190" s="56"/>
      <c r="GK190" s="56"/>
      <c r="GL190" s="56"/>
      <c r="GM190" s="56"/>
      <c r="GN190" s="56"/>
      <c r="GO190" s="56"/>
      <c r="GP190" s="56"/>
      <c r="GQ190" s="56"/>
      <c r="GR190" s="56"/>
      <c r="GS190" s="56"/>
      <c r="GT190" s="56"/>
      <c r="GU190" s="56"/>
      <c r="GV190" s="56"/>
      <c r="GW190" s="56"/>
    </row>
    <row r="191" spans="7:205" ht="20.100000000000001" customHeight="1">
      <c r="G191" s="54"/>
      <c r="H191" s="54"/>
      <c r="I191" s="54"/>
      <c r="J191" s="54"/>
      <c r="K191" s="54"/>
      <c r="L191" s="54"/>
      <c r="M191" s="54"/>
      <c r="N191" s="54"/>
      <c r="O191" s="54"/>
      <c r="P191" s="54"/>
      <c r="Q191" s="54"/>
      <c r="R191" s="54"/>
      <c r="S191" s="54"/>
      <c r="T191" s="54"/>
      <c r="U191" s="54"/>
      <c r="V191" s="54"/>
      <c r="W191" s="54"/>
      <c r="X191" s="54"/>
      <c r="Y191" s="54"/>
      <c r="Z191" s="54"/>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BB191" s="56"/>
      <c r="BC191" s="56"/>
      <c r="BD191" s="56"/>
      <c r="BE191" s="56"/>
      <c r="BF191" s="56"/>
      <c r="BG191" s="56"/>
      <c r="BH191" s="56"/>
      <c r="BI191" s="56"/>
      <c r="BJ191" s="56"/>
      <c r="BK191" s="56"/>
      <c r="BL191" s="56"/>
      <c r="BM191" s="56"/>
      <c r="BN191" s="56"/>
      <c r="BO191" s="56"/>
      <c r="BP191" s="56"/>
      <c r="BQ191" s="56"/>
      <c r="BR191" s="56"/>
      <c r="BS191" s="56"/>
      <c r="BT191" s="56"/>
      <c r="BU191" s="56"/>
      <c r="BV191" s="56"/>
      <c r="BW191" s="56"/>
      <c r="BX191" s="56"/>
      <c r="BY191" s="56"/>
      <c r="BZ191" s="56"/>
      <c r="CA191" s="56"/>
      <c r="CB191" s="56"/>
      <c r="CC191" s="56"/>
      <c r="CD191" s="56"/>
      <c r="CE191" s="56"/>
      <c r="CF191" s="56"/>
      <c r="CG191" s="56"/>
      <c r="CH191" s="56"/>
      <c r="CI191" s="56"/>
      <c r="CJ191" s="56"/>
      <c r="CK191" s="56"/>
      <c r="CL191" s="56"/>
      <c r="CM191" s="56"/>
      <c r="CN191" s="56"/>
      <c r="CO191" s="56"/>
      <c r="CP191" s="56"/>
      <c r="CQ191" s="56"/>
      <c r="CR191" s="56"/>
      <c r="CS191" s="56"/>
      <c r="CT191" s="56"/>
      <c r="CU191" s="56"/>
      <c r="CV191" s="56"/>
      <c r="CW191" s="56"/>
      <c r="CX191" s="56"/>
      <c r="CY191" s="56"/>
      <c r="CZ191" s="56"/>
      <c r="DA191" s="56"/>
      <c r="DB191" s="56"/>
      <c r="DC191" s="56"/>
      <c r="DD191" s="56"/>
      <c r="DE191" s="56"/>
      <c r="DF191" s="56"/>
      <c r="DG191" s="56"/>
      <c r="DH191" s="56"/>
      <c r="DI191" s="56"/>
      <c r="DJ191" s="56"/>
      <c r="DK191" s="56"/>
      <c r="DL191" s="56"/>
      <c r="DM191" s="56"/>
      <c r="DN191" s="56"/>
      <c r="DO191" s="56"/>
      <c r="DP191" s="56"/>
      <c r="DQ191" s="56"/>
      <c r="DR191" s="56"/>
      <c r="DS191" s="56"/>
      <c r="DT191" s="56"/>
      <c r="DU191" s="56"/>
      <c r="DV191" s="56"/>
      <c r="DW191" s="56"/>
      <c r="DX191" s="56"/>
      <c r="DY191" s="56"/>
      <c r="DZ191" s="56"/>
      <c r="EA191" s="56"/>
      <c r="EB191" s="56"/>
      <c r="EC191" s="56"/>
      <c r="ED191" s="56"/>
      <c r="EE191" s="56"/>
      <c r="EF191" s="56"/>
      <c r="EG191" s="56"/>
      <c r="EH191" s="56"/>
      <c r="EI191" s="56"/>
      <c r="EJ191" s="56"/>
      <c r="EK191" s="56"/>
      <c r="EL191" s="56"/>
      <c r="EM191" s="56"/>
      <c r="EN191" s="56"/>
      <c r="EO191" s="56"/>
      <c r="EP191" s="56"/>
      <c r="EQ191" s="56"/>
      <c r="ER191" s="56"/>
      <c r="ES191" s="56"/>
      <c r="ET191" s="56"/>
      <c r="EU191" s="56"/>
      <c r="EV191" s="56"/>
      <c r="EW191" s="56"/>
      <c r="EX191" s="56"/>
      <c r="EY191" s="56"/>
      <c r="EZ191" s="56"/>
      <c r="FA191" s="56"/>
      <c r="FB191" s="56"/>
      <c r="FC191" s="56"/>
      <c r="FD191" s="56"/>
      <c r="FE191" s="56"/>
      <c r="FF191" s="56"/>
      <c r="FG191" s="56"/>
      <c r="FH191" s="56"/>
      <c r="FI191" s="56"/>
      <c r="FJ191" s="56"/>
      <c r="FK191" s="56"/>
      <c r="FL191" s="56"/>
      <c r="FM191" s="56"/>
      <c r="FN191" s="56"/>
      <c r="FO191" s="56"/>
      <c r="FP191" s="56"/>
      <c r="FQ191" s="56"/>
      <c r="FR191" s="56"/>
      <c r="FS191" s="56"/>
      <c r="FT191" s="56"/>
      <c r="FU191" s="56"/>
      <c r="FV191" s="56"/>
      <c r="FW191" s="56"/>
      <c r="FX191" s="56"/>
      <c r="FY191" s="56"/>
      <c r="FZ191" s="56"/>
      <c r="GA191" s="56"/>
      <c r="GB191" s="56"/>
      <c r="GC191" s="56"/>
      <c r="GD191" s="56"/>
      <c r="GE191" s="56"/>
      <c r="GF191" s="56"/>
      <c r="GG191" s="56"/>
      <c r="GH191" s="56"/>
      <c r="GI191" s="56"/>
      <c r="GJ191" s="56"/>
      <c r="GK191" s="56"/>
      <c r="GL191" s="56"/>
      <c r="GM191" s="56"/>
      <c r="GN191" s="56"/>
      <c r="GO191" s="56"/>
      <c r="GP191" s="56"/>
      <c r="GQ191" s="56"/>
      <c r="GR191" s="56"/>
      <c r="GS191" s="56"/>
      <c r="GT191" s="56"/>
      <c r="GU191" s="56"/>
      <c r="GV191" s="56"/>
      <c r="GW191" s="56"/>
    </row>
    <row r="192" spans="7:205" ht="20.100000000000001" customHeight="1">
      <c r="G192" s="54"/>
      <c r="H192" s="54"/>
      <c r="I192" s="54"/>
      <c r="J192" s="54"/>
      <c r="K192" s="54"/>
      <c r="L192" s="54"/>
      <c r="M192" s="54"/>
      <c r="N192" s="54"/>
      <c r="O192" s="54"/>
      <c r="P192" s="54"/>
      <c r="Q192" s="54"/>
      <c r="R192" s="54"/>
      <c r="S192" s="54"/>
      <c r="T192" s="54"/>
      <c r="U192" s="54"/>
      <c r="V192" s="54"/>
      <c r="W192" s="54"/>
      <c r="X192" s="54"/>
      <c r="Y192" s="54"/>
      <c r="Z192" s="54"/>
      <c r="AA192" s="56"/>
      <c r="AB192" s="56"/>
      <c r="AC192" s="56"/>
      <c r="AD192" s="56"/>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56"/>
      <c r="BB192" s="56"/>
      <c r="BC192" s="56"/>
      <c r="BD192" s="56"/>
      <c r="BE192" s="56"/>
      <c r="BF192" s="56"/>
      <c r="BG192" s="56"/>
      <c r="BH192" s="56"/>
      <c r="BI192" s="56"/>
      <c r="BJ192" s="56"/>
      <c r="BK192" s="56"/>
      <c r="BL192" s="56"/>
      <c r="BM192" s="56"/>
      <c r="BN192" s="56"/>
      <c r="BO192" s="56"/>
      <c r="BP192" s="56"/>
      <c r="BQ192" s="56"/>
      <c r="BR192" s="56"/>
      <c r="BS192" s="56"/>
      <c r="BT192" s="56"/>
      <c r="BU192" s="56"/>
      <c r="BV192" s="56"/>
      <c r="BW192" s="56"/>
      <c r="BX192" s="56"/>
      <c r="BY192" s="56"/>
      <c r="BZ192" s="56"/>
      <c r="CA192" s="56"/>
      <c r="CB192" s="56"/>
      <c r="CC192" s="56"/>
      <c r="CD192" s="56"/>
      <c r="CE192" s="56"/>
      <c r="CF192" s="56"/>
      <c r="CG192" s="56"/>
      <c r="CH192" s="56"/>
      <c r="CI192" s="56"/>
      <c r="CJ192" s="56"/>
      <c r="CK192" s="56"/>
      <c r="CL192" s="56"/>
      <c r="CM192" s="56"/>
      <c r="CN192" s="56"/>
      <c r="CO192" s="56"/>
      <c r="CP192" s="56"/>
      <c r="CQ192" s="56"/>
      <c r="CR192" s="56"/>
      <c r="CS192" s="56"/>
      <c r="CT192" s="56"/>
      <c r="CU192" s="56"/>
      <c r="CV192" s="56"/>
      <c r="CW192" s="56"/>
      <c r="CX192" s="56"/>
      <c r="CY192" s="56"/>
      <c r="CZ192" s="56"/>
      <c r="DA192" s="56"/>
      <c r="DB192" s="56"/>
      <c r="DC192" s="56"/>
      <c r="DD192" s="56"/>
      <c r="DE192" s="56"/>
      <c r="DF192" s="56"/>
      <c r="DG192" s="56"/>
      <c r="DH192" s="56"/>
      <c r="DI192" s="56"/>
      <c r="DJ192" s="56"/>
      <c r="DK192" s="56"/>
      <c r="DL192" s="56"/>
      <c r="DM192" s="56"/>
      <c r="DN192" s="56"/>
      <c r="DO192" s="56"/>
      <c r="DP192" s="56"/>
      <c r="DQ192" s="56"/>
      <c r="DR192" s="56"/>
      <c r="DS192" s="56"/>
      <c r="DT192" s="56"/>
      <c r="DU192" s="56"/>
      <c r="DV192" s="56"/>
      <c r="DW192" s="56"/>
      <c r="DX192" s="56"/>
      <c r="DY192" s="56"/>
      <c r="DZ192" s="56"/>
      <c r="EA192" s="56"/>
      <c r="EB192" s="56"/>
      <c r="EC192" s="56"/>
      <c r="ED192" s="56"/>
      <c r="EE192" s="56"/>
      <c r="EF192" s="56"/>
      <c r="EG192" s="56"/>
      <c r="EH192" s="56"/>
      <c r="EI192" s="56"/>
      <c r="EJ192" s="56"/>
      <c r="EK192" s="56"/>
      <c r="EL192" s="56"/>
      <c r="EM192" s="56"/>
      <c r="EN192" s="56"/>
      <c r="EO192" s="56"/>
      <c r="EP192" s="56"/>
      <c r="EQ192" s="56"/>
      <c r="ER192" s="56"/>
      <c r="ES192" s="56"/>
      <c r="ET192" s="56"/>
      <c r="EU192" s="56"/>
      <c r="EV192" s="56"/>
      <c r="EW192" s="56"/>
      <c r="EX192" s="56"/>
      <c r="EY192" s="56"/>
      <c r="EZ192" s="56"/>
      <c r="FA192" s="56"/>
      <c r="FB192" s="56"/>
      <c r="FC192" s="56"/>
      <c r="FD192" s="56"/>
      <c r="FE192" s="56"/>
      <c r="FF192" s="56"/>
      <c r="FG192" s="56"/>
      <c r="FH192" s="56"/>
      <c r="FI192" s="56"/>
      <c r="FJ192" s="56"/>
      <c r="FK192" s="56"/>
      <c r="FL192" s="56"/>
      <c r="FM192" s="56"/>
      <c r="FN192" s="56"/>
      <c r="FO192" s="56"/>
      <c r="FP192" s="56"/>
      <c r="FQ192" s="56"/>
      <c r="FR192" s="56"/>
      <c r="FS192" s="56"/>
      <c r="FT192" s="56"/>
      <c r="FU192" s="56"/>
      <c r="FV192" s="56"/>
      <c r="FW192" s="56"/>
      <c r="FX192" s="56"/>
      <c r="FY192" s="56"/>
      <c r="FZ192" s="56"/>
      <c r="GA192" s="56"/>
      <c r="GB192" s="56"/>
      <c r="GC192" s="56"/>
      <c r="GD192" s="56"/>
      <c r="GE192" s="56"/>
      <c r="GF192" s="56"/>
      <c r="GG192" s="56"/>
      <c r="GH192" s="56"/>
      <c r="GI192" s="56"/>
      <c r="GJ192" s="56"/>
      <c r="GK192" s="56"/>
      <c r="GL192" s="56"/>
      <c r="GM192" s="56"/>
      <c r="GN192" s="56"/>
      <c r="GO192" s="56"/>
      <c r="GP192" s="56"/>
      <c r="GQ192" s="56"/>
      <c r="GR192" s="56"/>
      <c r="GS192" s="56"/>
      <c r="GT192" s="56"/>
      <c r="GU192" s="56"/>
      <c r="GV192" s="56"/>
      <c r="GW192" s="56"/>
    </row>
    <row r="193" spans="7:205" ht="20.100000000000001" customHeight="1">
      <c r="G193" s="54"/>
      <c r="H193" s="54"/>
      <c r="I193" s="54"/>
      <c r="J193" s="54"/>
      <c r="K193" s="54"/>
      <c r="L193" s="54"/>
      <c r="M193" s="54"/>
      <c r="N193" s="54"/>
      <c r="O193" s="54"/>
      <c r="P193" s="54"/>
      <c r="Q193" s="54"/>
      <c r="R193" s="54"/>
      <c r="S193" s="54"/>
      <c r="T193" s="54"/>
      <c r="U193" s="54"/>
      <c r="V193" s="54"/>
      <c r="W193" s="54"/>
      <c r="X193" s="54"/>
      <c r="Y193" s="54"/>
      <c r="Z193" s="54"/>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c r="AX193" s="56"/>
      <c r="AY193" s="56"/>
      <c r="AZ193" s="56"/>
      <c r="BA193" s="56"/>
      <c r="BB193" s="56"/>
      <c r="BC193" s="56"/>
      <c r="BD193" s="56"/>
      <c r="BE193" s="56"/>
      <c r="BF193" s="56"/>
      <c r="BG193" s="56"/>
      <c r="BH193" s="56"/>
      <c r="BI193" s="56"/>
      <c r="BJ193" s="56"/>
      <c r="BK193" s="56"/>
      <c r="BL193" s="56"/>
      <c r="BM193" s="56"/>
      <c r="BN193" s="56"/>
      <c r="BO193" s="56"/>
      <c r="BP193" s="56"/>
      <c r="BQ193" s="56"/>
      <c r="BR193" s="56"/>
      <c r="BS193" s="56"/>
      <c r="BT193" s="56"/>
      <c r="BU193" s="56"/>
      <c r="BV193" s="56"/>
      <c r="BW193" s="56"/>
      <c r="BX193" s="56"/>
      <c r="BY193" s="56"/>
      <c r="BZ193" s="56"/>
      <c r="CA193" s="56"/>
      <c r="CB193" s="56"/>
      <c r="CC193" s="56"/>
      <c r="CD193" s="56"/>
      <c r="CE193" s="56"/>
      <c r="CF193" s="56"/>
      <c r="CG193" s="56"/>
      <c r="CH193" s="56"/>
      <c r="CI193" s="56"/>
      <c r="CJ193" s="56"/>
      <c r="CK193" s="56"/>
      <c r="CL193" s="56"/>
      <c r="CM193" s="56"/>
      <c r="CN193" s="56"/>
      <c r="CO193" s="56"/>
      <c r="CP193" s="56"/>
      <c r="CQ193" s="56"/>
      <c r="CR193" s="56"/>
      <c r="CS193" s="56"/>
      <c r="CT193" s="56"/>
      <c r="CU193" s="56"/>
      <c r="CV193" s="56"/>
      <c r="CW193" s="56"/>
      <c r="CX193" s="56"/>
      <c r="CY193" s="56"/>
      <c r="CZ193" s="56"/>
      <c r="DA193" s="56"/>
      <c r="DB193" s="56"/>
      <c r="DC193" s="56"/>
      <c r="DD193" s="56"/>
      <c r="DE193" s="56"/>
      <c r="DF193" s="56"/>
      <c r="DG193" s="56"/>
      <c r="DH193" s="56"/>
      <c r="DI193" s="56"/>
      <c r="DJ193" s="56"/>
      <c r="DK193" s="56"/>
      <c r="DL193" s="56"/>
      <c r="DM193" s="56"/>
      <c r="DN193" s="56"/>
      <c r="DO193" s="56"/>
      <c r="DP193" s="56"/>
      <c r="DQ193" s="56"/>
      <c r="DR193" s="56"/>
      <c r="DS193" s="56"/>
      <c r="DT193" s="56"/>
      <c r="DU193" s="56"/>
      <c r="DV193" s="56"/>
      <c r="DW193" s="56"/>
      <c r="DX193" s="56"/>
      <c r="DY193" s="56"/>
      <c r="DZ193" s="56"/>
      <c r="EA193" s="56"/>
      <c r="EB193" s="56"/>
      <c r="EC193" s="56"/>
      <c r="ED193" s="56"/>
      <c r="EE193" s="56"/>
      <c r="EF193" s="56"/>
      <c r="EG193" s="56"/>
      <c r="EH193" s="56"/>
      <c r="EI193" s="56"/>
      <c r="EJ193" s="56"/>
      <c r="EK193" s="56"/>
      <c r="EL193" s="56"/>
      <c r="EM193" s="56"/>
      <c r="EN193" s="56"/>
      <c r="EO193" s="56"/>
      <c r="EP193" s="56"/>
      <c r="EQ193" s="56"/>
      <c r="ER193" s="56"/>
      <c r="ES193" s="56"/>
      <c r="ET193" s="56"/>
      <c r="EU193" s="56"/>
      <c r="EV193" s="56"/>
      <c r="EW193" s="56"/>
      <c r="EX193" s="56"/>
      <c r="EY193" s="56"/>
      <c r="EZ193" s="56"/>
      <c r="FA193" s="56"/>
      <c r="FB193" s="56"/>
      <c r="FC193" s="56"/>
      <c r="FD193" s="56"/>
      <c r="FE193" s="56"/>
      <c r="FF193" s="56"/>
      <c r="FG193" s="56"/>
      <c r="FH193" s="56"/>
      <c r="FI193" s="56"/>
      <c r="FJ193" s="56"/>
      <c r="FK193" s="56"/>
      <c r="FL193" s="56"/>
      <c r="FM193" s="56"/>
      <c r="FN193" s="56"/>
      <c r="FO193" s="56"/>
      <c r="FP193" s="56"/>
      <c r="FQ193" s="56"/>
      <c r="FR193" s="56"/>
      <c r="FS193" s="56"/>
      <c r="FT193" s="56"/>
      <c r="FU193" s="56"/>
      <c r="FV193" s="56"/>
      <c r="FW193" s="56"/>
      <c r="FX193" s="56"/>
      <c r="FY193" s="56"/>
      <c r="FZ193" s="56"/>
      <c r="GA193" s="56"/>
      <c r="GB193" s="56"/>
      <c r="GC193" s="56"/>
      <c r="GD193" s="56"/>
      <c r="GE193" s="56"/>
      <c r="GF193" s="56"/>
      <c r="GG193" s="56"/>
      <c r="GH193" s="56"/>
      <c r="GI193" s="56"/>
      <c r="GJ193" s="56"/>
      <c r="GK193" s="56"/>
      <c r="GL193" s="56"/>
      <c r="GM193" s="56"/>
      <c r="GN193" s="56"/>
      <c r="GO193" s="56"/>
      <c r="GP193" s="56"/>
      <c r="GQ193" s="56"/>
      <c r="GR193" s="56"/>
      <c r="GS193" s="56"/>
      <c r="GT193" s="56"/>
      <c r="GU193" s="56"/>
      <c r="GV193" s="56"/>
      <c r="GW193" s="56"/>
    </row>
    <row r="194" spans="7:205" ht="20.100000000000001" customHeight="1">
      <c r="G194" s="54"/>
      <c r="H194" s="54"/>
      <c r="I194" s="54"/>
      <c r="J194" s="54"/>
      <c r="K194" s="54"/>
      <c r="L194" s="54"/>
      <c r="M194" s="54"/>
      <c r="N194" s="54"/>
      <c r="O194" s="54"/>
      <c r="P194" s="54"/>
      <c r="Q194" s="54"/>
      <c r="R194" s="54"/>
      <c r="S194" s="54"/>
      <c r="T194" s="54"/>
      <c r="U194" s="54"/>
      <c r="V194" s="54"/>
      <c r="W194" s="54"/>
      <c r="X194" s="54"/>
      <c r="Y194" s="54"/>
      <c r="Z194" s="54"/>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c r="BB194" s="56"/>
      <c r="BC194" s="56"/>
      <c r="BD194" s="56"/>
      <c r="BE194" s="56"/>
      <c r="BF194" s="56"/>
      <c r="BG194" s="56"/>
      <c r="BH194" s="56"/>
      <c r="BI194" s="56"/>
      <c r="BJ194" s="56"/>
      <c r="BK194" s="56"/>
      <c r="BL194" s="56"/>
      <c r="BM194" s="56"/>
      <c r="BN194" s="56"/>
      <c r="BO194" s="56"/>
      <c r="BP194" s="56"/>
      <c r="BQ194" s="56"/>
      <c r="BR194" s="56"/>
      <c r="BS194" s="56"/>
      <c r="BT194" s="56"/>
      <c r="BU194" s="56"/>
      <c r="BV194" s="56"/>
      <c r="BW194" s="56"/>
      <c r="BX194" s="56"/>
      <c r="BY194" s="56"/>
      <c r="BZ194" s="56"/>
      <c r="CA194" s="56"/>
      <c r="CB194" s="56"/>
      <c r="CC194" s="56"/>
      <c r="CD194" s="56"/>
      <c r="CE194" s="56"/>
      <c r="CF194" s="56"/>
      <c r="CG194" s="56"/>
      <c r="CH194" s="56"/>
      <c r="CI194" s="56"/>
      <c r="CJ194" s="56"/>
      <c r="CK194" s="56"/>
      <c r="CL194" s="56"/>
      <c r="CM194" s="56"/>
      <c r="CN194" s="56"/>
      <c r="CO194" s="56"/>
      <c r="CP194" s="56"/>
      <c r="CQ194" s="56"/>
      <c r="CR194" s="56"/>
      <c r="CS194" s="56"/>
      <c r="CT194" s="56"/>
      <c r="CU194" s="56"/>
      <c r="CV194" s="56"/>
      <c r="CW194" s="56"/>
      <c r="CX194" s="56"/>
      <c r="CY194" s="56"/>
      <c r="CZ194" s="56"/>
      <c r="DA194" s="56"/>
      <c r="DB194" s="56"/>
      <c r="DC194" s="56"/>
      <c r="DD194" s="56"/>
      <c r="DE194" s="56"/>
      <c r="DF194" s="56"/>
      <c r="DG194" s="56"/>
      <c r="DH194" s="56"/>
      <c r="DI194" s="56"/>
      <c r="DJ194" s="56"/>
      <c r="DK194" s="56"/>
      <c r="DL194" s="56"/>
      <c r="DM194" s="56"/>
      <c r="DN194" s="56"/>
      <c r="DO194" s="56"/>
      <c r="DP194" s="56"/>
      <c r="DQ194" s="56"/>
      <c r="DR194" s="56"/>
      <c r="DS194" s="56"/>
      <c r="DT194" s="56"/>
      <c r="DU194" s="56"/>
      <c r="DV194" s="56"/>
      <c r="DW194" s="56"/>
      <c r="DX194" s="56"/>
      <c r="DY194" s="56"/>
      <c r="DZ194" s="56"/>
      <c r="EA194" s="56"/>
      <c r="EB194" s="56"/>
      <c r="EC194" s="56"/>
      <c r="ED194" s="56"/>
      <c r="EE194" s="56"/>
      <c r="EF194" s="56"/>
      <c r="EG194" s="56"/>
      <c r="EH194" s="56"/>
      <c r="EI194" s="56"/>
      <c r="EJ194" s="56"/>
      <c r="EK194" s="56"/>
      <c r="EL194" s="56"/>
      <c r="EM194" s="56"/>
      <c r="EN194" s="56"/>
      <c r="EO194" s="56"/>
      <c r="EP194" s="56"/>
      <c r="EQ194" s="56"/>
      <c r="ER194" s="56"/>
      <c r="ES194" s="56"/>
      <c r="ET194" s="56"/>
      <c r="EU194" s="56"/>
      <c r="EV194" s="56"/>
      <c r="EW194" s="56"/>
      <c r="EX194" s="56"/>
      <c r="EY194" s="56"/>
      <c r="EZ194" s="56"/>
      <c r="FA194" s="56"/>
      <c r="FB194" s="56"/>
      <c r="FC194" s="56"/>
      <c r="FD194" s="56"/>
      <c r="FE194" s="56"/>
      <c r="FF194" s="56"/>
      <c r="FG194" s="56"/>
      <c r="FH194" s="56"/>
      <c r="FI194" s="56"/>
      <c r="FJ194" s="56"/>
      <c r="FK194" s="56"/>
      <c r="FL194" s="56"/>
      <c r="FM194" s="56"/>
      <c r="FN194" s="56"/>
      <c r="FO194" s="56"/>
      <c r="FP194" s="56"/>
      <c r="FQ194" s="56"/>
      <c r="FR194" s="56"/>
      <c r="FS194" s="56"/>
      <c r="FT194" s="56"/>
      <c r="FU194" s="56"/>
      <c r="FV194" s="56"/>
      <c r="FW194" s="56"/>
      <c r="FX194" s="56"/>
      <c r="FY194" s="56"/>
      <c r="FZ194" s="56"/>
      <c r="GA194" s="56"/>
      <c r="GB194" s="56"/>
      <c r="GC194" s="56"/>
      <c r="GD194" s="56"/>
      <c r="GE194" s="56"/>
      <c r="GF194" s="56"/>
      <c r="GG194" s="56"/>
      <c r="GH194" s="56"/>
      <c r="GI194" s="56"/>
      <c r="GJ194" s="56"/>
      <c r="GK194" s="56"/>
      <c r="GL194" s="56"/>
      <c r="GM194" s="56"/>
      <c r="GN194" s="56"/>
      <c r="GO194" s="56"/>
      <c r="GP194" s="56"/>
      <c r="GQ194" s="56"/>
      <c r="GR194" s="56"/>
      <c r="GS194" s="56"/>
      <c r="GT194" s="56"/>
      <c r="GU194" s="56"/>
      <c r="GV194" s="56"/>
      <c r="GW194" s="56"/>
    </row>
    <row r="195" spans="7:205" ht="20.100000000000001" customHeight="1">
      <c r="G195" s="54"/>
      <c r="H195" s="54"/>
      <c r="I195" s="54"/>
      <c r="J195" s="54"/>
      <c r="K195" s="54"/>
      <c r="L195" s="54"/>
      <c r="M195" s="54"/>
      <c r="N195" s="54"/>
      <c r="O195" s="54"/>
      <c r="P195" s="54"/>
      <c r="Q195" s="54"/>
      <c r="R195" s="54"/>
      <c r="S195" s="54"/>
      <c r="T195" s="54"/>
      <c r="U195" s="54"/>
      <c r="V195" s="54"/>
      <c r="W195" s="54"/>
      <c r="X195" s="54"/>
      <c r="Y195" s="54"/>
      <c r="Z195" s="54"/>
      <c r="AA195" s="56"/>
      <c r="AB195" s="56"/>
      <c r="AC195" s="56"/>
      <c r="AD195" s="56"/>
      <c r="AE195" s="56"/>
      <c r="AF195" s="56"/>
      <c r="AG195" s="56"/>
      <c r="AH195" s="56"/>
      <c r="AI195" s="56"/>
      <c r="AJ195" s="56"/>
      <c r="AK195" s="56"/>
      <c r="AL195" s="56"/>
      <c r="AM195" s="56"/>
      <c r="AN195" s="56"/>
      <c r="AO195" s="56"/>
      <c r="AP195" s="56"/>
      <c r="AQ195" s="56"/>
      <c r="AR195" s="56"/>
      <c r="AS195" s="56"/>
      <c r="AT195" s="56"/>
      <c r="AU195" s="56"/>
      <c r="AV195" s="56"/>
      <c r="AW195" s="56"/>
      <c r="AX195" s="56"/>
      <c r="AY195" s="56"/>
      <c r="AZ195" s="56"/>
      <c r="BA195" s="56"/>
      <c r="BB195" s="56"/>
      <c r="BC195" s="56"/>
      <c r="BD195" s="56"/>
      <c r="BE195" s="56"/>
      <c r="BF195" s="56"/>
      <c r="BG195" s="56"/>
      <c r="BH195" s="56"/>
      <c r="BI195" s="56"/>
      <c r="BJ195" s="56"/>
      <c r="BK195" s="56"/>
      <c r="BL195" s="56"/>
      <c r="BM195" s="56"/>
      <c r="BN195" s="56"/>
      <c r="BO195" s="56"/>
      <c r="BP195" s="56"/>
      <c r="BQ195" s="56"/>
      <c r="BR195" s="56"/>
      <c r="BS195" s="56"/>
      <c r="BT195" s="56"/>
      <c r="BU195" s="56"/>
      <c r="BV195" s="56"/>
      <c r="BW195" s="56"/>
      <c r="BX195" s="56"/>
      <c r="BY195" s="56"/>
      <c r="BZ195" s="56"/>
      <c r="CA195" s="56"/>
      <c r="CB195" s="56"/>
      <c r="CC195" s="56"/>
      <c r="CD195" s="56"/>
      <c r="CE195" s="56"/>
      <c r="CF195" s="56"/>
      <c r="CG195" s="56"/>
      <c r="CH195" s="56"/>
      <c r="CI195" s="56"/>
      <c r="CJ195" s="56"/>
      <c r="CK195" s="56"/>
      <c r="CL195" s="56"/>
      <c r="CM195" s="56"/>
      <c r="CN195" s="56"/>
      <c r="CO195" s="56"/>
      <c r="CP195" s="56"/>
      <c r="CQ195" s="56"/>
      <c r="CR195" s="56"/>
      <c r="CS195" s="56"/>
      <c r="CT195" s="56"/>
      <c r="CU195" s="56"/>
      <c r="CV195" s="56"/>
      <c r="CW195" s="56"/>
      <c r="CX195" s="56"/>
      <c r="CY195" s="56"/>
      <c r="CZ195" s="56"/>
      <c r="DA195" s="56"/>
      <c r="DB195" s="56"/>
      <c r="DC195" s="56"/>
      <c r="DD195" s="56"/>
      <c r="DE195" s="56"/>
      <c r="DF195" s="56"/>
      <c r="DG195" s="56"/>
      <c r="DH195" s="56"/>
      <c r="DI195" s="56"/>
      <c r="DJ195" s="56"/>
      <c r="DK195" s="56"/>
      <c r="DL195" s="56"/>
      <c r="DM195" s="56"/>
      <c r="DN195" s="56"/>
      <c r="DO195" s="56"/>
      <c r="DP195" s="56"/>
      <c r="DQ195" s="56"/>
      <c r="DR195" s="56"/>
      <c r="DS195" s="56"/>
      <c r="DT195" s="56"/>
      <c r="DU195" s="56"/>
      <c r="DV195" s="56"/>
      <c r="DW195" s="56"/>
      <c r="DX195" s="56"/>
      <c r="DY195" s="56"/>
      <c r="DZ195" s="56"/>
      <c r="EA195" s="56"/>
      <c r="EB195" s="56"/>
      <c r="EC195" s="56"/>
      <c r="ED195" s="56"/>
      <c r="EE195" s="56"/>
      <c r="EF195" s="56"/>
      <c r="EG195" s="56"/>
      <c r="EH195" s="56"/>
      <c r="EI195" s="56"/>
      <c r="EJ195" s="56"/>
      <c r="EK195" s="56"/>
      <c r="EL195" s="56"/>
      <c r="EM195" s="56"/>
      <c r="EN195" s="56"/>
      <c r="EO195" s="56"/>
      <c r="EP195" s="56"/>
      <c r="EQ195" s="56"/>
      <c r="ER195" s="56"/>
      <c r="ES195" s="56"/>
      <c r="ET195" s="56"/>
      <c r="EU195" s="56"/>
      <c r="EV195" s="56"/>
      <c r="EW195" s="56"/>
      <c r="EX195" s="56"/>
      <c r="EY195" s="56"/>
      <c r="EZ195" s="56"/>
      <c r="FA195" s="56"/>
      <c r="FB195" s="56"/>
      <c r="FC195" s="56"/>
      <c r="FD195" s="56"/>
      <c r="FE195" s="56"/>
      <c r="FF195" s="56"/>
      <c r="FG195" s="56"/>
      <c r="FH195" s="56"/>
      <c r="FI195" s="56"/>
      <c r="FJ195" s="56"/>
      <c r="FK195" s="56"/>
      <c r="FL195" s="56"/>
      <c r="FM195" s="56"/>
      <c r="FN195" s="56"/>
      <c r="FO195" s="56"/>
      <c r="FP195" s="56"/>
      <c r="FQ195" s="56"/>
      <c r="FR195" s="56"/>
      <c r="FS195" s="56"/>
      <c r="FT195" s="56"/>
      <c r="FU195" s="56"/>
      <c r="FV195" s="56"/>
      <c r="FW195" s="56"/>
      <c r="FX195" s="56"/>
      <c r="FY195" s="56"/>
      <c r="FZ195" s="56"/>
      <c r="GA195" s="56"/>
      <c r="GB195" s="56"/>
      <c r="GC195" s="56"/>
      <c r="GD195" s="56"/>
      <c r="GE195" s="56"/>
      <c r="GF195" s="56"/>
      <c r="GG195" s="56"/>
      <c r="GH195" s="56"/>
      <c r="GI195" s="56"/>
      <c r="GJ195" s="56"/>
      <c r="GK195" s="56"/>
      <c r="GL195" s="56"/>
      <c r="GM195" s="56"/>
      <c r="GN195" s="56"/>
      <c r="GO195" s="56"/>
      <c r="GP195" s="56"/>
      <c r="GQ195" s="56"/>
      <c r="GR195" s="56"/>
      <c r="GS195" s="56"/>
      <c r="GT195" s="56"/>
      <c r="GU195" s="56"/>
      <c r="GV195" s="56"/>
      <c r="GW195" s="56"/>
    </row>
    <row r="196" spans="7:205" ht="20.100000000000001" customHeight="1">
      <c r="G196" s="54"/>
      <c r="H196" s="54"/>
      <c r="I196" s="54"/>
      <c r="J196" s="54"/>
      <c r="K196" s="54"/>
      <c r="L196" s="54"/>
      <c r="M196" s="54"/>
      <c r="N196" s="54"/>
      <c r="O196" s="54"/>
      <c r="P196" s="54"/>
      <c r="Q196" s="54"/>
      <c r="R196" s="54"/>
      <c r="S196" s="54"/>
      <c r="T196" s="54"/>
      <c r="U196" s="54"/>
      <c r="V196" s="54"/>
      <c r="W196" s="54"/>
      <c r="X196" s="54"/>
      <c r="Y196" s="54"/>
      <c r="Z196" s="54"/>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c r="AX196" s="56"/>
      <c r="AY196" s="56"/>
      <c r="AZ196" s="56"/>
      <c r="BA196" s="56"/>
      <c r="BB196" s="56"/>
      <c r="BC196" s="56"/>
      <c r="BD196" s="56"/>
      <c r="BE196" s="56"/>
      <c r="BF196" s="56"/>
      <c r="BG196" s="56"/>
      <c r="BH196" s="56"/>
      <c r="BI196" s="56"/>
      <c r="BJ196" s="56"/>
      <c r="BK196" s="56"/>
      <c r="BL196" s="56"/>
      <c r="BM196" s="56"/>
      <c r="BN196" s="56"/>
      <c r="BO196" s="56"/>
      <c r="BP196" s="56"/>
      <c r="BQ196" s="56"/>
      <c r="BR196" s="56"/>
      <c r="BS196" s="56"/>
      <c r="BT196" s="56"/>
      <c r="BU196" s="56"/>
      <c r="BV196" s="56"/>
      <c r="BW196" s="56"/>
      <c r="BX196" s="56"/>
      <c r="BY196" s="56"/>
      <c r="BZ196" s="56"/>
      <c r="CA196" s="56"/>
      <c r="CB196" s="56"/>
      <c r="CC196" s="56"/>
      <c r="CD196" s="56"/>
      <c r="CE196" s="56"/>
      <c r="CF196" s="56"/>
      <c r="CG196" s="56"/>
      <c r="CH196" s="56"/>
      <c r="CI196" s="56"/>
      <c r="CJ196" s="56"/>
      <c r="CK196" s="56"/>
      <c r="CL196" s="56"/>
      <c r="CM196" s="56"/>
      <c r="CN196" s="56"/>
      <c r="CO196" s="56"/>
      <c r="CP196" s="56"/>
      <c r="CQ196" s="56"/>
      <c r="CR196" s="56"/>
      <c r="CS196" s="56"/>
      <c r="CT196" s="56"/>
      <c r="CU196" s="56"/>
      <c r="CV196" s="56"/>
      <c r="CW196" s="56"/>
      <c r="CX196" s="56"/>
      <c r="CY196" s="56"/>
      <c r="CZ196" s="56"/>
      <c r="DA196" s="56"/>
      <c r="DB196" s="56"/>
      <c r="DC196" s="56"/>
      <c r="DD196" s="56"/>
      <c r="DE196" s="56"/>
      <c r="DF196" s="56"/>
      <c r="DG196" s="56"/>
      <c r="DH196" s="56"/>
      <c r="DI196" s="56"/>
      <c r="DJ196" s="56"/>
      <c r="DK196" s="56"/>
      <c r="DL196" s="56"/>
      <c r="DM196" s="56"/>
      <c r="DN196" s="56"/>
      <c r="DO196" s="56"/>
      <c r="DP196" s="56"/>
      <c r="DQ196" s="56"/>
      <c r="DR196" s="56"/>
      <c r="DS196" s="56"/>
      <c r="DT196" s="56"/>
      <c r="DU196" s="56"/>
      <c r="DV196" s="56"/>
      <c r="DW196" s="56"/>
      <c r="DX196" s="56"/>
      <c r="DY196" s="56"/>
      <c r="DZ196" s="56"/>
      <c r="EA196" s="56"/>
      <c r="EB196" s="56"/>
      <c r="EC196" s="56"/>
      <c r="ED196" s="56"/>
      <c r="EE196" s="56"/>
      <c r="EF196" s="56"/>
      <c r="EG196" s="56"/>
      <c r="EH196" s="56"/>
      <c r="EI196" s="56"/>
      <c r="EJ196" s="56"/>
      <c r="EK196" s="56"/>
      <c r="EL196" s="56"/>
      <c r="EM196" s="56"/>
      <c r="EN196" s="56"/>
      <c r="EO196" s="56"/>
      <c r="EP196" s="56"/>
      <c r="EQ196" s="56"/>
      <c r="ER196" s="56"/>
      <c r="ES196" s="56"/>
      <c r="ET196" s="56"/>
      <c r="EU196" s="56"/>
      <c r="EV196" s="56"/>
      <c r="EW196" s="56"/>
      <c r="EX196" s="56"/>
      <c r="EY196" s="56"/>
      <c r="EZ196" s="56"/>
      <c r="FA196" s="56"/>
      <c r="FB196" s="56"/>
      <c r="FC196" s="56"/>
      <c r="FD196" s="56"/>
      <c r="FE196" s="56"/>
      <c r="FF196" s="56"/>
      <c r="FG196" s="56"/>
      <c r="FH196" s="56"/>
      <c r="FI196" s="56"/>
      <c r="FJ196" s="56"/>
      <c r="FK196" s="56"/>
      <c r="FL196" s="56"/>
      <c r="FM196" s="56"/>
      <c r="FN196" s="56"/>
      <c r="FO196" s="56"/>
      <c r="FP196" s="56"/>
      <c r="FQ196" s="56"/>
      <c r="FR196" s="56"/>
      <c r="FS196" s="56"/>
      <c r="FT196" s="56"/>
      <c r="FU196" s="56"/>
      <c r="FV196" s="56"/>
      <c r="FW196" s="56"/>
      <c r="FX196" s="56"/>
      <c r="FY196" s="56"/>
      <c r="FZ196" s="56"/>
      <c r="GA196" s="56"/>
      <c r="GB196" s="56"/>
      <c r="GC196" s="56"/>
      <c r="GD196" s="56"/>
      <c r="GE196" s="56"/>
      <c r="GF196" s="56"/>
      <c r="GG196" s="56"/>
      <c r="GH196" s="56"/>
      <c r="GI196" s="56"/>
      <c r="GJ196" s="56"/>
      <c r="GK196" s="56"/>
      <c r="GL196" s="56"/>
      <c r="GM196" s="56"/>
      <c r="GN196" s="56"/>
      <c r="GO196" s="56"/>
      <c r="GP196" s="56"/>
      <c r="GQ196" s="56"/>
      <c r="GR196" s="56"/>
      <c r="GS196" s="56"/>
      <c r="GT196" s="56"/>
      <c r="GU196" s="56"/>
      <c r="GV196" s="56"/>
      <c r="GW196" s="56"/>
    </row>
    <row r="197" spans="7:205" ht="20.100000000000001" customHeight="1">
      <c r="G197" s="54"/>
      <c r="H197" s="54"/>
      <c r="I197" s="54"/>
      <c r="J197" s="54"/>
      <c r="K197" s="54"/>
      <c r="L197" s="54"/>
      <c r="M197" s="54"/>
      <c r="N197" s="54"/>
      <c r="O197" s="54"/>
      <c r="P197" s="54"/>
      <c r="Q197" s="54"/>
      <c r="R197" s="54"/>
      <c r="S197" s="54"/>
      <c r="T197" s="54"/>
      <c r="U197" s="54"/>
      <c r="V197" s="54"/>
      <c r="W197" s="54"/>
      <c r="X197" s="54"/>
      <c r="Y197" s="54"/>
      <c r="Z197" s="54"/>
      <c r="AA197" s="56"/>
      <c r="AB197" s="56"/>
      <c r="AC197" s="56"/>
      <c r="AD197" s="56"/>
      <c r="AE197" s="56"/>
      <c r="AF197" s="56"/>
      <c r="AG197" s="56"/>
      <c r="AH197" s="56"/>
      <c r="AI197" s="56"/>
      <c r="AJ197" s="56"/>
      <c r="AK197" s="56"/>
      <c r="AL197" s="56"/>
      <c r="AM197" s="56"/>
      <c r="AN197" s="56"/>
      <c r="AO197" s="56"/>
      <c r="AP197" s="56"/>
      <c r="AQ197" s="56"/>
      <c r="AR197" s="56"/>
      <c r="AS197" s="56"/>
      <c r="AT197" s="56"/>
      <c r="AU197" s="56"/>
      <c r="AV197" s="56"/>
      <c r="AW197" s="56"/>
      <c r="AX197" s="56"/>
      <c r="AY197" s="56"/>
      <c r="AZ197" s="56"/>
      <c r="BA197" s="56"/>
      <c r="BB197" s="56"/>
      <c r="BC197" s="56"/>
      <c r="BD197" s="56"/>
      <c r="BE197" s="56"/>
      <c r="BF197" s="56"/>
      <c r="BG197" s="56"/>
      <c r="BH197" s="56"/>
      <c r="BI197" s="56"/>
      <c r="BJ197" s="56"/>
      <c r="BK197" s="56"/>
      <c r="BL197" s="56"/>
      <c r="BM197" s="56"/>
      <c r="BN197" s="56"/>
      <c r="BO197" s="56"/>
      <c r="BP197" s="56"/>
      <c r="BQ197" s="56"/>
      <c r="BR197" s="56"/>
      <c r="BS197" s="56"/>
      <c r="BT197" s="56"/>
      <c r="BU197" s="56"/>
      <c r="BV197" s="56"/>
      <c r="BW197" s="56"/>
      <c r="BX197" s="56"/>
      <c r="BY197" s="56"/>
      <c r="BZ197" s="56"/>
      <c r="CA197" s="56"/>
      <c r="CB197" s="56"/>
      <c r="CC197" s="56"/>
      <c r="CD197" s="56"/>
      <c r="CE197" s="56"/>
      <c r="CF197" s="56"/>
      <c r="CG197" s="56"/>
      <c r="CH197" s="56"/>
      <c r="CI197" s="56"/>
      <c r="CJ197" s="56"/>
      <c r="CK197" s="56"/>
      <c r="CL197" s="56"/>
      <c r="CM197" s="56"/>
      <c r="CN197" s="56"/>
      <c r="CO197" s="56"/>
      <c r="CP197" s="56"/>
      <c r="CQ197" s="56"/>
      <c r="CR197" s="56"/>
      <c r="CS197" s="56"/>
      <c r="CT197" s="56"/>
      <c r="CU197" s="56"/>
      <c r="CV197" s="56"/>
      <c r="CW197" s="56"/>
      <c r="CX197" s="56"/>
      <c r="CY197" s="56"/>
      <c r="CZ197" s="56"/>
      <c r="DA197" s="56"/>
      <c r="DB197" s="56"/>
      <c r="DC197" s="56"/>
      <c r="DD197" s="56"/>
      <c r="DE197" s="56"/>
      <c r="DF197" s="56"/>
      <c r="DG197" s="56"/>
      <c r="DH197" s="56"/>
      <c r="DI197" s="56"/>
      <c r="DJ197" s="56"/>
      <c r="DK197" s="56"/>
      <c r="DL197" s="56"/>
      <c r="DM197" s="56"/>
      <c r="DN197" s="56"/>
      <c r="DO197" s="56"/>
      <c r="DP197" s="56"/>
      <c r="DQ197" s="56"/>
      <c r="DR197" s="56"/>
      <c r="DS197" s="56"/>
      <c r="DT197" s="56"/>
      <c r="DU197" s="56"/>
      <c r="DV197" s="56"/>
      <c r="DW197" s="56"/>
      <c r="DX197" s="56"/>
      <c r="DY197" s="56"/>
      <c r="DZ197" s="56"/>
      <c r="EA197" s="56"/>
      <c r="EB197" s="56"/>
      <c r="EC197" s="56"/>
      <c r="ED197" s="56"/>
      <c r="EE197" s="56"/>
      <c r="EF197" s="56"/>
      <c r="EG197" s="56"/>
      <c r="EH197" s="56"/>
      <c r="EI197" s="56"/>
      <c r="EJ197" s="56"/>
      <c r="EK197" s="56"/>
      <c r="EL197" s="56"/>
      <c r="EM197" s="56"/>
      <c r="EN197" s="56"/>
      <c r="EO197" s="56"/>
      <c r="EP197" s="56"/>
      <c r="EQ197" s="56"/>
      <c r="ER197" s="56"/>
      <c r="ES197" s="56"/>
      <c r="ET197" s="56"/>
      <c r="EU197" s="56"/>
      <c r="EV197" s="56"/>
      <c r="EW197" s="56"/>
      <c r="EX197" s="56"/>
      <c r="EY197" s="56"/>
      <c r="EZ197" s="56"/>
      <c r="FA197" s="56"/>
      <c r="FB197" s="56"/>
      <c r="FC197" s="56"/>
      <c r="FD197" s="56"/>
      <c r="FE197" s="56"/>
      <c r="FF197" s="56"/>
      <c r="FG197" s="56"/>
      <c r="FH197" s="56"/>
      <c r="FI197" s="56"/>
      <c r="FJ197" s="56"/>
      <c r="FK197" s="56"/>
      <c r="FL197" s="56"/>
      <c r="FM197" s="56"/>
      <c r="FN197" s="56"/>
      <c r="FO197" s="56"/>
      <c r="FP197" s="56"/>
      <c r="FQ197" s="56"/>
      <c r="FR197" s="56"/>
      <c r="FS197" s="56"/>
      <c r="FT197" s="56"/>
      <c r="FU197" s="56"/>
      <c r="FV197" s="56"/>
      <c r="FW197" s="56"/>
      <c r="FX197" s="56"/>
      <c r="FY197" s="56"/>
      <c r="FZ197" s="56"/>
      <c r="GA197" s="56"/>
      <c r="GB197" s="56"/>
      <c r="GC197" s="56"/>
      <c r="GD197" s="56"/>
      <c r="GE197" s="56"/>
      <c r="GF197" s="56"/>
      <c r="GG197" s="56"/>
      <c r="GH197" s="56"/>
      <c r="GI197" s="56"/>
      <c r="GJ197" s="56"/>
      <c r="GK197" s="56"/>
      <c r="GL197" s="56"/>
      <c r="GM197" s="56"/>
      <c r="GN197" s="56"/>
      <c r="GO197" s="56"/>
      <c r="GP197" s="56"/>
      <c r="GQ197" s="56"/>
      <c r="GR197" s="56"/>
      <c r="GS197" s="56"/>
      <c r="GT197" s="56"/>
      <c r="GU197" s="56"/>
      <c r="GV197" s="56"/>
      <c r="GW197" s="56"/>
    </row>
    <row r="198" spans="7:205" ht="20.100000000000001" customHeight="1">
      <c r="G198" s="54"/>
      <c r="H198" s="54"/>
      <c r="I198" s="54"/>
      <c r="J198" s="54"/>
      <c r="K198" s="54"/>
      <c r="L198" s="54"/>
      <c r="M198" s="54"/>
      <c r="N198" s="54"/>
      <c r="O198" s="54"/>
      <c r="P198" s="54"/>
      <c r="Q198" s="54"/>
      <c r="R198" s="54"/>
      <c r="S198" s="54"/>
      <c r="T198" s="54"/>
      <c r="U198" s="54"/>
      <c r="V198" s="54"/>
      <c r="W198" s="54"/>
      <c r="X198" s="54"/>
      <c r="Y198" s="54"/>
      <c r="Z198" s="54"/>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c r="AX198" s="56"/>
      <c r="AY198" s="56"/>
      <c r="AZ198" s="56"/>
      <c r="BA198" s="56"/>
      <c r="BB198" s="56"/>
      <c r="BC198" s="56"/>
      <c r="BD198" s="56"/>
      <c r="BE198" s="56"/>
      <c r="BF198" s="56"/>
      <c r="BG198" s="56"/>
      <c r="BH198" s="56"/>
      <c r="BI198" s="56"/>
      <c r="BJ198" s="56"/>
      <c r="BK198" s="56"/>
      <c r="BL198" s="56"/>
      <c r="BM198" s="56"/>
      <c r="BN198" s="56"/>
      <c r="BO198" s="56"/>
      <c r="BP198" s="56"/>
      <c r="BQ198" s="56"/>
      <c r="BR198" s="56"/>
      <c r="BS198" s="56"/>
      <c r="BT198" s="56"/>
      <c r="BU198" s="56"/>
      <c r="BV198" s="56"/>
      <c r="BW198" s="56"/>
      <c r="BX198" s="56"/>
      <c r="BY198" s="56"/>
      <c r="BZ198" s="56"/>
      <c r="CA198" s="56"/>
      <c r="CB198" s="56"/>
      <c r="CC198" s="56"/>
      <c r="CD198" s="56"/>
      <c r="CE198" s="56"/>
      <c r="CF198" s="56"/>
      <c r="CG198" s="56"/>
      <c r="CH198" s="56"/>
      <c r="CI198" s="56"/>
      <c r="CJ198" s="56"/>
      <c r="CK198" s="56"/>
      <c r="CL198" s="56"/>
      <c r="CM198" s="56"/>
      <c r="CN198" s="56"/>
      <c r="CO198" s="56"/>
      <c r="CP198" s="56"/>
      <c r="CQ198" s="56"/>
      <c r="CR198" s="56"/>
      <c r="CS198" s="56"/>
      <c r="CT198" s="56"/>
      <c r="CU198" s="56"/>
      <c r="CV198" s="56"/>
      <c r="CW198" s="56"/>
      <c r="CX198" s="56"/>
      <c r="CY198" s="56"/>
      <c r="CZ198" s="56"/>
      <c r="DA198" s="56"/>
      <c r="DB198" s="56"/>
      <c r="DC198" s="56"/>
      <c r="DD198" s="56"/>
      <c r="DE198" s="56"/>
      <c r="DF198" s="56"/>
      <c r="DG198" s="56"/>
      <c r="DH198" s="56"/>
      <c r="DI198" s="56"/>
      <c r="DJ198" s="56"/>
      <c r="DK198" s="56"/>
      <c r="DL198" s="56"/>
      <c r="DM198" s="56"/>
      <c r="DN198" s="56"/>
      <c r="DO198" s="56"/>
      <c r="DP198" s="56"/>
      <c r="DQ198" s="56"/>
      <c r="DR198" s="56"/>
      <c r="DS198" s="56"/>
      <c r="DT198" s="56"/>
      <c r="DU198" s="56"/>
      <c r="DV198" s="56"/>
      <c r="DW198" s="56"/>
      <c r="DX198" s="56"/>
      <c r="DY198" s="56"/>
      <c r="DZ198" s="56"/>
      <c r="EA198" s="56"/>
      <c r="EB198" s="56"/>
      <c r="EC198" s="56"/>
      <c r="ED198" s="56"/>
      <c r="EE198" s="56"/>
      <c r="EF198" s="56"/>
      <c r="EG198" s="56"/>
      <c r="EH198" s="56"/>
      <c r="EI198" s="56"/>
      <c r="EJ198" s="56"/>
      <c r="EK198" s="56"/>
      <c r="EL198" s="56"/>
      <c r="EM198" s="56"/>
      <c r="EN198" s="56"/>
      <c r="EO198" s="56"/>
      <c r="EP198" s="56"/>
      <c r="EQ198" s="56"/>
      <c r="ER198" s="56"/>
      <c r="ES198" s="56"/>
      <c r="ET198" s="56"/>
      <c r="EU198" s="56"/>
      <c r="EV198" s="56"/>
      <c r="EW198" s="56"/>
      <c r="EX198" s="56"/>
      <c r="EY198" s="56"/>
      <c r="EZ198" s="56"/>
      <c r="FA198" s="56"/>
      <c r="FB198" s="56"/>
      <c r="FC198" s="56"/>
      <c r="FD198" s="56"/>
      <c r="FE198" s="56"/>
      <c r="FF198" s="56"/>
      <c r="FG198" s="56"/>
      <c r="FH198" s="56"/>
      <c r="FI198" s="56"/>
      <c r="FJ198" s="56"/>
      <c r="FK198" s="56"/>
      <c r="FL198" s="56"/>
      <c r="FM198" s="56"/>
      <c r="FN198" s="56"/>
      <c r="FO198" s="56"/>
      <c r="FP198" s="56"/>
      <c r="FQ198" s="56"/>
      <c r="FR198" s="56"/>
      <c r="FS198" s="56"/>
      <c r="FT198" s="56"/>
      <c r="FU198" s="56"/>
      <c r="FV198" s="56"/>
      <c r="FW198" s="56"/>
      <c r="FX198" s="56"/>
      <c r="FY198" s="56"/>
      <c r="FZ198" s="56"/>
      <c r="GA198" s="56"/>
      <c r="GB198" s="56"/>
      <c r="GC198" s="56"/>
      <c r="GD198" s="56"/>
      <c r="GE198" s="56"/>
      <c r="GF198" s="56"/>
      <c r="GG198" s="56"/>
      <c r="GH198" s="56"/>
      <c r="GI198" s="56"/>
      <c r="GJ198" s="56"/>
      <c r="GK198" s="56"/>
      <c r="GL198" s="56"/>
      <c r="GM198" s="56"/>
      <c r="GN198" s="56"/>
      <c r="GO198" s="56"/>
      <c r="GP198" s="56"/>
      <c r="GQ198" s="56"/>
      <c r="GR198" s="56"/>
      <c r="GS198" s="56"/>
      <c r="GT198" s="56"/>
      <c r="GU198" s="56"/>
      <c r="GV198" s="56"/>
      <c r="GW198" s="56"/>
    </row>
    <row r="199" spans="7:205" ht="20.100000000000001" customHeight="1">
      <c r="G199" s="54"/>
      <c r="H199" s="54"/>
      <c r="I199" s="54"/>
      <c r="J199" s="54"/>
      <c r="K199" s="54"/>
      <c r="L199" s="54"/>
      <c r="M199" s="54"/>
      <c r="N199" s="54"/>
      <c r="O199" s="54"/>
      <c r="P199" s="54"/>
      <c r="Q199" s="54"/>
      <c r="R199" s="54"/>
      <c r="S199" s="54"/>
      <c r="T199" s="54"/>
      <c r="U199" s="54"/>
      <c r="V199" s="54"/>
      <c r="W199" s="54"/>
      <c r="X199" s="54"/>
      <c r="Y199" s="54"/>
      <c r="Z199" s="54"/>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c r="BB199" s="56"/>
      <c r="BC199" s="56"/>
      <c r="BD199" s="56"/>
      <c r="BE199" s="56"/>
      <c r="BF199" s="56"/>
      <c r="BG199" s="56"/>
      <c r="BH199" s="56"/>
      <c r="BI199" s="56"/>
      <c r="BJ199" s="56"/>
      <c r="BK199" s="56"/>
      <c r="BL199" s="56"/>
      <c r="BM199" s="56"/>
      <c r="BN199" s="56"/>
      <c r="BO199" s="56"/>
      <c r="BP199" s="56"/>
      <c r="BQ199" s="56"/>
      <c r="BR199" s="56"/>
      <c r="BS199" s="56"/>
      <c r="BT199" s="56"/>
      <c r="BU199" s="56"/>
      <c r="BV199" s="56"/>
      <c r="BW199" s="56"/>
      <c r="BX199" s="56"/>
      <c r="BY199" s="56"/>
      <c r="BZ199" s="56"/>
      <c r="CA199" s="56"/>
      <c r="CB199" s="56"/>
      <c r="CC199" s="56"/>
      <c r="CD199" s="56"/>
      <c r="CE199" s="56"/>
      <c r="CF199" s="56"/>
      <c r="CG199" s="56"/>
      <c r="CH199" s="56"/>
      <c r="CI199" s="56"/>
      <c r="CJ199" s="56"/>
      <c r="CK199" s="56"/>
      <c r="CL199" s="56"/>
      <c r="CM199" s="56"/>
      <c r="CN199" s="56"/>
      <c r="CO199" s="56"/>
      <c r="CP199" s="56"/>
      <c r="CQ199" s="56"/>
      <c r="CR199" s="56"/>
      <c r="CS199" s="56"/>
      <c r="CT199" s="56"/>
      <c r="CU199" s="56"/>
      <c r="CV199" s="56"/>
      <c r="CW199" s="56"/>
      <c r="CX199" s="56"/>
      <c r="CY199" s="56"/>
      <c r="CZ199" s="56"/>
      <c r="DA199" s="56"/>
      <c r="DB199" s="56"/>
      <c r="DC199" s="56"/>
      <c r="DD199" s="56"/>
      <c r="DE199" s="56"/>
      <c r="DF199" s="56"/>
      <c r="DG199" s="56"/>
      <c r="DH199" s="56"/>
      <c r="DI199" s="56"/>
      <c r="DJ199" s="56"/>
      <c r="DK199" s="56"/>
      <c r="DL199" s="56"/>
      <c r="DM199" s="56"/>
      <c r="DN199" s="56"/>
      <c r="DO199" s="56"/>
      <c r="DP199" s="56"/>
      <c r="DQ199" s="56"/>
      <c r="DR199" s="56"/>
      <c r="DS199" s="56"/>
      <c r="DT199" s="56"/>
      <c r="DU199" s="56"/>
      <c r="DV199" s="56"/>
      <c r="DW199" s="56"/>
      <c r="DX199" s="56"/>
      <c r="DY199" s="56"/>
      <c r="DZ199" s="56"/>
      <c r="EA199" s="56"/>
      <c r="EB199" s="56"/>
      <c r="EC199" s="56"/>
      <c r="ED199" s="56"/>
      <c r="EE199" s="56"/>
      <c r="EF199" s="56"/>
      <c r="EG199" s="56"/>
      <c r="EH199" s="56"/>
      <c r="EI199" s="56"/>
      <c r="EJ199" s="56"/>
      <c r="EK199" s="56"/>
      <c r="EL199" s="56"/>
      <c r="EM199" s="56"/>
      <c r="EN199" s="56"/>
      <c r="EO199" s="56"/>
      <c r="EP199" s="56"/>
      <c r="EQ199" s="56"/>
      <c r="ER199" s="56"/>
      <c r="ES199" s="56"/>
      <c r="ET199" s="56"/>
      <c r="EU199" s="56"/>
      <c r="EV199" s="56"/>
      <c r="EW199" s="56"/>
      <c r="EX199" s="56"/>
      <c r="EY199" s="56"/>
      <c r="EZ199" s="56"/>
      <c r="FA199" s="56"/>
      <c r="FB199" s="56"/>
      <c r="FC199" s="56"/>
      <c r="FD199" s="56"/>
      <c r="FE199" s="56"/>
      <c r="FF199" s="56"/>
      <c r="FG199" s="56"/>
      <c r="FH199" s="56"/>
      <c r="FI199" s="56"/>
      <c r="FJ199" s="56"/>
      <c r="FK199" s="56"/>
      <c r="FL199" s="56"/>
      <c r="FM199" s="56"/>
      <c r="FN199" s="56"/>
      <c r="FO199" s="56"/>
      <c r="FP199" s="56"/>
      <c r="FQ199" s="56"/>
      <c r="FR199" s="56"/>
      <c r="FS199" s="56"/>
      <c r="FT199" s="56"/>
      <c r="FU199" s="56"/>
      <c r="FV199" s="56"/>
      <c r="FW199" s="56"/>
      <c r="FX199" s="56"/>
      <c r="FY199" s="56"/>
      <c r="FZ199" s="56"/>
      <c r="GA199" s="56"/>
      <c r="GB199" s="56"/>
      <c r="GC199" s="56"/>
      <c r="GD199" s="56"/>
      <c r="GE199" s="56"/>
      <c r="GF199" s="56"/>
      <c r="GG199" s="56"/>
      <c r="GH199" s="56"/>
      <c r="GI199" s="56"/>
      <c r="GJ199" s="56"/>
      <c r="GK199" s="56"/>
      <c r="GL199" s="56"/>
      <c r="GM199" s="56"/>
      <c r="GN199" s="56"/>
      <c r="GO199" s="56"/>
      <c r="GP199" s="56"/>
      <c r="GQ199" s="56"/>
      <c r="GR199" s="56"/>
      <c r="GS199" s="56"/>
      <c r="GT199" s="56"/>
      <c r="GU199" s="56"/>
      <c r="GV199" s="56"/>
      <c r="GW199" s="56"/>
    </row>
    <row r="200" spans="7:205" ht="20.100000000000001" customHeight="1">
      <c r="G200" s="54"/>
      <c r="H200" s="54"/>
      <c r="I200" s="54"/>
      <c r="J200" s="54"/>
      <c r="K200" s="54"/>
      <c r="L200" s="54"/>
      <c r="M200" s="54"/>
      <c r="N200" s="54"/>
      <c r="O200" s="54"/>
      <c r="P200" s="54"/>
      <c r="Q200" s="54"/>
      <c r="R200" s="54"/>
      <c r="S200" s="54"/>
      <c r="T200" s="54"/>
      <c r="U200" s="54"/>
      <c r="V200" s="54"/>
      <c r="W200" s="54"/>
      <c r="X200" s="54"/>
      <c r="Y200" s="54"/>
      <c r="Z200" s="54"/>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c r="BM200" s="56"/>
      <c r="BN200" s="56"/>
      <c r="BO200" s="56"/>
      <c r="BP200" s="56"/>
      <c r="BQ200" s="56"/>
      <c r="BR200" s="56"/>
      <c r="BS200" s="56"/>
      <c r="BT200" s="56"/>
      <c r="BU200" s="56"/>
      <c r="BV200" s="56"/>
      <c r="BW200" s="56"/>
      <c r="BX200" s="56"/>
      <c r="BY200" s="56"/>
      <c r="BZ200" s="56"/>
      <c r="CA200" s="56"/>
      <c r="CB200" s="56"/>
      <c r="CC200" s="56"/>
      <c r="CD200" s="56"/>
      <c r="CE200" s="56"/>
      <c r="CF200" s="56"/>
      <c r="CG200" s="56"/>
      <c r="CH200" s="56"/>
      <c r="CI200" s="56"/>
      <c r="CJ200" s="56"/>
      <c r="CK200" s="56"/>
      <c r="CL200" s="56"/>
      <c r="CM200" s="56"/>
      <c r="CN200" s="56"/>
      <c r="CO200" s="56"/>
      <c r="CP200" s="56"/>
      <c r="CQ200" s="56"/>
      <c r="CR200" s="56"/>
      <c r="CS200" s="56"/>
      <c r="CT200" s="56"/>
      <c r="CU200" s="56"/>
      <c r="CV200" s="56"/>
      <c r="CW200" s="56"/>
      <c r="CX200" s="56"/>
      <c r="CY200" s="56"/>
      <c r="CZ200" s="56"/>
      <c r="DA200" s="56"/>
      <c r="DB200" s="56"/>
      <c r="DC200" s="56"/>
      <c r="DD200" s="56"/>
      <c r="DE200" s="56"/>
      <c r="DF200" s="56"/>
      <c r="DG200" s="56"/>
      <c r="DH200" s="56"/>
      <c r="DI200" s="56"/>
      <c r="DJ200" s="56"/>
      <c r="DK200" s="56"/>
      <c r="DL200" s="56"/>
      <c r="DM200" s="56"/>
      <c r="DN200" s="56"/>
      <c r="DO200" s="56"/>
      <c r="DP200" s="56"/>
      <c r="DQ200" s="56"/>
      <c r="DR200" s="56"/>
      <c r="DS200" s="56"/>
      <c r="DT200" s="56"/>
      <c r="DU200" s="56"/>
      <c r="DV200" s="56"/>
      <c r="DW200" s="56"/>
      <c r="DX200" s="56"/>
      <c r="DY200" s="56"/>
      <c r="DZ200" s="56"/>
      <c r="EA200" s="56"/>
      <c r="EB200" s="56"/>
      <c r="EC200" s="56"/>
      <c r="ED200" s="56"/>
      <c r="EE200" s="56"/>
      <c r="EF200" s="56"/>
      <c r="EG200" s="56"/>
      <c r="EH200" s="56"/>
      <c r="EI200" s="56"/>
      <c r="EJ200" s="56"/>
      <c r="EK200" s="56"/>
      <c r="EL200" s="56"/>
      <c r="EM200" s="56"/>
      <c r="EN200" s="56"/>
      <c r="EO200" s="56"/>
      <c r="EP200" s="56"/>
      <c r="EQ200" s="56"/>
      <c r="ER200" s="56"/>
      <c r="ES200" s="56"/>
      <c r="ET200" s="56"/>
      <c r="EU200" s="56"/>
      <c r="EV200" s="56"/>
      <c r="EW200" s="56"/>
      <c r="EX200" s="56"/>
      <c r="EY200" s="56"/>
      <c r="EZ200" s="56"/>
      <c r="FA200" s="56"/>
      <c r="FB200" s="56"/>
      <c r="FC200" s="56"/>
      <c r="FD200" s="56"/>
      <c r="FE200" s="56"/>
      <c r="FF200" s="56"/>
      <c r="FG200" s="56"/>
      <c r="FH200" s="56"/>
      <c r="FI200" s="56"/>
      <c r="FJ200" s="56"/>
      <c r="FK200" s="56"/>
      <c r="FL200" s="56"/>
      <c r="FM200" s="56"/>
      <c r="FN200" s="56"/>
      <c r="FO200" s="56"/>
      <c r="FP200" s="56"/>
      <c r="FQ200" s="56"/>
      <c r="FR200" s="56"/>
      <c r="FS200" s="56"/>
      <c r="FT200" s="56"/>
      <c r="FU200" s="56"/>
      <c r="FV200" s="56"/>
      <c r="FW200" s="56"/>
      <c r="FX200" s="56"/>
      <c r="FY200" s="56"/>
      <c r="FZ200" s="56"/>
      <c r="GA200" s="56"/>
      <c r="GB200" s="56"/>
      <c r="GC200" s="56"/>
      <c r="GD200" s="56"/>
      <c r="GE200" s="56"/>
      <c r="GF200" s="56"/>
      <c r="GG200" s="56"/>
      <c r="GH200" s="56"/>
      <c r="GI200" s="56"/>
      <c r="GJ200" s="56"/>
      <c r="GK200" s="56"/>
      <c r="GL200" s="56"/>
      <c r="GM200" s="56"/>
      <c r="GN200" s="56"/>
      <c r="GO200" s="56"/>
      <c r="GP200" s="56"/>
      <c r="GQ200" s="56"/>
      <c r="GR200" s="56"/>
      <c r="GS200" s="56"/>
      <c r="GT200" s="56"/>
      <c r="GU200" s="56"/>
      <c r="GV200" s="56"/>
      <c r="GW200" s="56"/>
    </row>
    <row r="201" spans="7:205" ht="20.100000000000001" customHeight="1">
      <c r="G201" s="54"/>
      <c r="H201" s="54"/>
      <c r="I201" s="54"/>
      <c r="J201" s="54"/>
      <c r="K201" s="54"/>
      <c r="L201" s="54"/>
      <c r="M201" s="54"/>
      <c r="N201" s="54"/>
      <c r="O201" s="54"/>
      <c r="P201" s="54"/>
      <c r="Q201" s="54"/>
      <c r="R201" s="54"/>
      <c r="S201" s="54"/>
      <c r="T201" s="54"/>
      <c r="U201" s="54"/>
      <c r="V201" s="54"/>
      <c r="W201" s="54"/>
      <c r="X201" s="54"/>
      <c r="Y201" s="54"/>
      <c r="Z201" s="54"/>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BB201" s="56"/>
      <c r="BC201" s="56"/>
      <c r="BD201" s="56"/>
      <c r="BE201" s="56"/>
      <c r="BF201" s="56"/>
      <c r="BG201" s="56"/>
      <c r="BH201" s="56"/>
      <c r="BI201" s="56"/>
      <c r="BJ201" s="56"/>
      <c r="BK201" s="56"/>
      <c r="BL201" s="56"/>
      <c r="BM201" s="56"/>
      <c r="BN201" s="56"/>
      <c r="BO201" s="56"/>
      <c r="BP201" s="56"/>
      <c r="BQ201" s="56"/>
      <c r="BR201" s="56"/>
      <c r="BS201" s="56"/>
      <c r="BT201" s="56"/>
      <c r="BU201" s="56"/>
      <c r="BV201" s="56"/>
      <c r="BW201" s="56"/>
      <c r="BX201" s="56"/>
      <c r="BY201" s="56"/>
      <c r="BZ201" s="56"/>
      <c r="CA201" s="56"/>
      <c r="CB201" s="56"/>
      <c r="CC201" s="56"/>
      <c r="CD201" s="56"/>
      <c r="CE201" s="56"/>
      <c r="CF201" s="56"/>
      <c r="CG201" s="56"/>
      <c r="CH201" s="56"/>
      <c r="CI201" s="56"/>
      <c r="CJ201" s="56"/>
      <c r="CK201" s="56"/>
      <c r="CL201" s="56"/>
      <c r="CM201" s="56"/>
      <c r="CN201" s="56"/>
      <c r="CO201" s="56"/>
      <c r="CP201" s="56"/>
      <c r="CQ201" s="56"/>
      <c r="CR201" s="56"/>
      <c r="CS201" s="56"/>
      <c r="CT201" s="56"/>
      <c r="CU201" s="56"/>
      <c r="CV201" s="56"/>
      <c r="CW201" s="56"/>
      <c r="CX201" s="56"/>
      <c r="CY201" s="56"/>
      <c r="CZ201" s="56"/>
      <c r="DA201" s="56"/>
      <c r="DB201" s="56"/>
      <c r="DC201" s="56"/>
      <c r="DD201" s="56"/>
      <c r="DE201" s="56"/>
      <c r="DF201" s="56"/>
      <c r="DG201" s="56"/>
      <c r="DH201" s="56"/>
      <c r="DI201" s="56"/>
      <c r="DJ201" s="56"/>
      <c r="DK201" s="56"/>
      <c r="DL201" s="56"/>
      <c r="DM201" s="56"/>
      <c r="DN201" s="56"/>
      <c r="DO201" s="56"/>
      <c r="DP201" s="56"/>
      <c r="DQ201" s="56"/>
      <c r="DR201" s="56"/>
      <c r="DS201" s="56"/>
      <c r="DT201" s="56"/>
      <c r="DU201" s="56"/>
      <c r="DV201" s="56"/>
      <c r="DW201" s="56"/>
      <c r="DX201" s="56"/>
      <c r="DY201" s="56"/>
      <c r="DZ201" s="56"/>
      <c r="EA201" s="56"/>
      <c r="EB201" s="56"/>
      <c r="EC201" s="56"/>
      <c r="ED201" s="56"/>
      <c r="EE201" s="56"/>
      <c r="EF201" s="56"/>
      <c r="EG201" s="56"/>
      <c r="EH201" s="56"/>
      <c r="EI201" s="56"/>
      <c r="EJ201" s="56"/>
      <c r="EK201" s="56"/>
      <c r="EL201" s="56"/>
      <c r="EM201" s="56"/>
      <c r="EN201" s="56"/>
      <c r="EO201" s="56"/>
      <c r="EP201" s="56"/>
      <c r="EQ201" s="56"/>
      <c r="ER201" s="56"/>
      <c r="ES201" s="56"/>
      <c r="ET201" s="56"/>
      <c r="EU201" s="56"/>
      <c r="EV201" s="56"/>
      <c r="EW201" s="56"/>
      <c r="EX201" s="56"/>
      <c r="EY201" s="56"/>
      <c r="EZ201" s="56"/>
      <c r="FA201" s="56"/>
      <c r="FB201" s="56"/>
      <c r="FC201" s="56"/>
      <c r="FD201" s="56"/>
      <c r="FE201" s="56"/>
      <c r="FF201" s="56"/>
      <c r="FG201" s="56"/>
      <c r="FH201" s="56"/>
      <c r="FI201" s="56"/>
      <c r="FJ201" s="56"/>
      <c r="FK201" s="56"/>
      <c r="FL201" s="56"/>
      <c r="FM201" s="56"/>
      <c r="FN201" s="56"/>
      <c r="FO201" s="56"/>
      <c r="FP201" s="56"/>
      <c r="FQ201" s="56"/>
      <c r="FR201" s="56"/>
      <c r="FS201" s="56"/>
      <c r="FT201" s="56"/>
      <c r="FU201" s="56"/>
      <c r="FV201" s="56"/>
      <c r="FW201" s="56"/>
      <c r="FX201" s="56"/>
      <c r="FY201" s="56"/>
      <c r="FZ201" s="56"/>
      <c r="GA201" s="56"/>
      <c r="GB201" s="56"/>
      <c r="GC201" s="56"/>
      <c r="GD201" s="56"/>
      <c r="GE201" s="56"/>
      <c r="GF201" s="56"/>
      <c r="GG201" s="56"/>
      <c r="GH201" s="56"/>
      <c r="GI201" s="56"/>
      <c r="GJ201" s="56"/>
      <c r="GK201" s="56"/>
      <c r="GL201" s="56"/>
      <c r="GM201" s="56"/>
      <c r="GN201" s="56"/>
      <c r="GO201" s="56"/>
      <c r="GP201" s="56"/>
      <c r="GQ201" s="56"/>
      <c r="GR201" s="56"/>
      <c r="GS201" s="56"/>
      <c r="GT201" s="56"/>
      <c r="GU201" s="56"/>
      <c r="GV201" s="56"/>
      <c r="GW201" s="56"/>
    </row>
    <row r="202" spans="7:205" ht="20.100000000000001" customHeight="1">
      <c r="G202" s="54"/>
      <c r="H202" s="54"/>
      <c r="I202" s="54"/>
      <c r="J202" s="54"/>
      <c r="K202" s="54"/>
      <c r="L202" s="54"/>
      <c r="M202" s="54"/>
      <c r="N202" s="54"/>
      <c r="O202" s="54"/>
      <c r="P202" s="54"/>
      <c r="Q202" s="54"/>
      <c r="R202" s="54"/>
      <c r="S202" s="54"/>
      <c r="T202" s="54"/>
      <c r="U202" s="54"/>
      <c r="V202" s="54"/>
      <c r="W202" s="54"/>
      <c r="X202" s="54"/>
      <c r="Y202" s="54"/>
      <c r="Z202" s="54"/>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56"/>
      <c r="BJ202" s="56"/>
      <c r="BK202" s="56"/>
      <c r="BL202" s="56"/>
      <c r="BM202" s="56"/>
      <c r="BN202" s="56"/>
      <c r="BO202" s="56"/>
      <c r="BP202" s="56"/>
      <c r="BQ202" s="56"/>
      <c r="BR202" s="56"/>
      <c r="BS202" s="56"/>
      <c r="BT202" s="56"/>
      <c r="BU202" s="56"/>
      <c r="BV202" s="56"/>
      <c r="BW202" s="56"/>
      <c r="BX202" s="56"/>
      <c r="BY202" s="56"/>
      <c r="BZ202" s="56"/>
      <c r="CA202" s="56"/>
      <c r="CB202" s="56"/>
      <c r="CC202" s="56"/>
      <c r="CD202" s="56"/>
      <c r="CE202" s="56"/>
      <c r="CF202" s="56"/>
      <c r="CG202" s="56"/>
      <c r="CH202" s="56"/>
      <c r="CI202" s="56"/>
      <c r="CJ202" s="56"/>
      <c r="CK202" s="56"/>
      <c r="CL202" s="56"/>
      <c r="CM202" s="56"/>
      <c r="CN202" s="56"/>
      <c r="CO202" s="56"/>
      <c r="CP202" s="56"/>
      <c r="CQ202" s="56"/>
      <c r="CR202" s="56"/>
      <c r="CS202" s="56"/>
      <c r="CT202" s="56"/>
      <c r="CU202" s="56"/>
      <c r="CV202" s="56"/>
      <c r="CW202" s="56"/>
      <c r="CX202" s="56"/>
      <c r="CY202" s="56"/>
      <c r="CZ202" s="56"/>
      <c r="DA202" s="56"/>
      <c r="DB202" s="56"/>
      <c r="DC202" s="56"/>
      <c r="DD202" s="56"/>
      <c r="DE202" s="56"/>
      <c r="DF202" s="56"/>
      <c r="DG202" s="56"/>
      <c r="DH202" s="56"/>
      <c r="DI202" s="56"/>
      <c r="DJ202" s="56"/>
      <c r="DK202" s="56"/>
      <c r="DL202" s="56"/>
      <c r="DM202" s="56"/>
      <c r="DN202" s="56"/>
      <c r="DO202" s="56"/>
      <c r="DP202" s="56"/>
      <c r="DQ202" s="56"/>
      <c r="DR202" s="56"/>
      <c r="DS202" s="56"/>
      <c r="DT202" s="56"/>
      <c r="DU202" s="56"/>
      <c r="DV202" s="56"/>
      <c r="DW202" s="56"/>
      <c r="DX202" s="56"/>
      <c r="DY202" s="56"/>
      <c r="DZ202" s="56"/>
      <c r="EA202" s="56"/>
      <c r="EB202" s="56"/>
      <c r="EC202" s="56"/>
      <c r="ED202" s="56"/>
      <c r="EE202" s="56"/>
      <c r="EF202" s="56"/>
      <c r="EG202" s="56"/>
      <c r="EH202" s="56"/>
      <c r="EI202" s="56"/>
      <c r="EJ202" s="56"/>
      <c r="EK202" s="56"/>
      <c r="EL202" s="56"/>
      <c r="EM202" s="56"/>
      <c r="EN202" s="56"/>
      <c r="EO202" s="56"/>
      <c r="EP202" s="56"/>
      <c r="EQ202" s="56"/>
      <c r="ER202" s="56"/>
      <c r="ES202" s="56"/>
      <c r="ET202" s="56"/>
      <c r="EU202" s="56"/>
      <c r="EV202" s="56"/>
      <c r="EW202" s="56"/>
      <c r="EX202" s="56"/>
      <c r="EY202" s="56"/>
      <c r="EZ202" s="56"/>
      <c r="FA202" s="56"/>
      <c r="FB202" s="56"/>
      <c r="FC202" s="56"/>
      <c r="FD202" s="56"/>
      <c r="FE202" s="56"/>
      <c r="FF202" s="56"/>
      <c r="FG202" s="56"/>
      <c r="FH202" s="56"/>
      <c r="FI202" s="56"/>
      <c r="FJ202" s="56"/>
      <c r="FK202" s="56"/>
      <c r="FL202" s="56"/>
      <c r="FM202" s="56"/>
      <c r="FN202" s="56"/>
      <c r="FO202" s="56"/>
      <c r="FP202" s="56"/>
      <c r="FQ202" s="56"/>
      <c r="FR202" s="56"/>
      <c r="FS202" s="56"/>
      <c r="FT202" s="56"/>
      <c r="FU202" s="56"/>
      <c r="FV202" s="56"/>
      <c r="FW202" s="56"/>
      <c r="FX202" s="56"/>
      <c r="FY202" s="56"/>
      <c r="FZ202" s="56"/>
      <c r="GA202" s="56"/>
      <c r="GB202" s="56"/>
      <c r="GC202" s="56"/>
      <c r="GD202" s="56"/>
      <c r="GE202" s="56"/>
      <c r="GF202" s="56"/>
      <c r="GG202" s="56"/>
      <c r="GH202" s="56"/>
      <c r="GI202" s="56"/>
      <c r="GJ202" s="56"/>
      <c r="GK202" s="56"/>
      <c r="GL202" s="56"/>
      <c r="GM202" s="56"/>
      <c r="GN202" s="56"/>
      <c r="GO202" s="56"/>
      <c r="GP202" s="56"/>
      <c r="GQ202" s="56"/>
      <c r="GR202" s="56"/>
      <c r="GS202" s="56"/>
      <c r="GT202" s="56"/>
      <c r="GU202" s="56"/>
      <c r="GV202" s="56"/>
      <c r="GW202" s="56"/>
    </row>
    <row r="203" spans="7:205" ht="20.100000000000001" customHeight="1">
      <c r="G203" s="54"/>
      <c r="H203" s="54"/>
      <c r="I203" s="54"/>
      <c r="J203" s="54"/>
      <c r="K203" s="54"/>
      <c r="L203" s="54"/>
      <c r="M203" s="54"/>
      <c r="N203" s="54"/>
      <c r="O203" s="54"/>
      <c r="P203" s="54"/>
      <c r="Q203" s="54"/>
      <c r="R203" s="54"/>
      <c r="S203" s="54"/>
      <c r="T203" s="54"/>
      <c r="U203" s="54"/>
      <c r="V203" s="54"/>
      <c r="W203" s="54"/>
      <c r="X203" s="54"/>
      <c r="Y203" s="54"/>
      <c r="Z203" s="54"/>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c r="BM203" s="56"/>
      <c r="BN203" s="56"/>
      <c r="BO203" s="56"/>
      <c r="BP203" s="56"/>
      <c r="BQ203" s="56"/>
      <c r="BR203" s="56"/>
      <c r="BS203" s="56"/>
      <c r="BT203" s="56"/>
      <c r="BU203" s="56"/>
      <c r="BV203" s="56"/>
      <c r="BW203" s="56"/>
      <c r="BX203" s="56"/>
      <c r="BY203" s="56"/>
      <c r="BZ203" s="56"/>
      <c r="CA203" s="56"/>
      <c r="CB203" s="56"/>
      <c r="CC203" s="56"/>
      <c r="CD203" s="56"/>
      <c r="CE203" s="56"/>
      <c r="CF203" s="56"/>
      <c r="CG203" s="56"/>
      <c r="CH203" s="56"/>
      <c r="CI203" s="56"/>
      <c r="CJ203" s="56"/>
      <c r="CK203" s="56"/>
      <c r="CL203" s="56"/>
      <c r="CM203" s="56"/>
      <c r="CN203" s="56"/>
      <c r="CO203" s="56"/>
      <c r="CP203" s="56"/>
      <c r="CQ203" s="56"/>
      <c r="CR203" s="56"/>
      <c r="CS203" s="56"/>
      <c r="CT203" s="56"/>
      <c r="CU203" s="56"/>
      <c r="CV203" s="56"/>
      <c r="CW203" s="56"/>
      <c r="CX203" s="56"/>
      <c r="CY203" s="56"/>
      <c r="CZ203" s="56"/>
      <c r="DA203" s="56"/>
      <c r="DB203" s="56"/>
      <c r="DC203" s="56"/>
      <c r="DD203" s="56"/>
      <c r="DE203" s="56"/>
      <c r="DF203" s="56"/>
      <c r="DG203" s="56"/>
      <c r="DH203" s="56"/>
      <c r="DI203" s="56"/>
      <c r="DJ203" s="56"/>
      <c r="DK203" s="56"/>
      <c r="DL203" s="56"/>
      <c r="DM203" s="56"/>
      <c r="DN203" s="56"/>
      <c r="DO203" s="56"/>
      <c r="DP203" s="56"/>
      <c r="DQ203" s="56"/>
      <c r="DR203" s="56"/>
      <c r="DS203" s="56"/>
      <c r="DT203" s="56"/>
      <c r="DU203" s="56"/>
      <c r="DV203" s="56"/>
      <c r="DW203" s="56"/>
      <c r="DX203" s="56"/>
      <c r="DY203" s="56"/>
      <c r="DZ203" s="56"/>
      <c r="EA203" s="56"/>
      <c r="EB203" s="56"/>
      <c r="EC203" s="56"/>
      <c r="ED203" s="56"/>
      <c r="EE203" s="56"/>
      <c r="EF203" s="56"/>
      <c r="EG203" s="56"/>
      <c r="EH203" s="56"/>
      <c r="EI203" s="56"/>
      <c r="EJ203" s="56"/>
      <c r="EK203" s="56"/>
      <c r="EL203" s="56"/>
      <c r="EM203" s="56"/>
      <c r="EN203" s="56"/>
      <c r="EO203" s="56"/>
      <c r="EP203" s="56"/>
      <c r="EQ203" s="56"/>
      <c r="ER203" s="56"/>
      <c r="ES203" s="56"/>
      <c r="ET203" s="56"/>
      <c r="EU203" s="56"/>
      <c r="EV203" s="56"/>
      <c r="EW203" s="56"/>
      <c r="EX203" s="56"/>
      <c r="EY203" s="56"/>
      <c r="EZ203" s="56"/>
      <c r="FA203" s="56"/>
      <c r="FB203" s="56"/>
      <c r="FC203" s="56"/>
      <c r="FD203" s="56"/>
      <c r="FE203" s="56"/>
      <c r="FF203" s="56"/>
      <c r="FG203" s="56"/>
      <c r="FH203" s="56"/>
      <c r="FI203" s="56"/>
      <c r="FJ203" s="56"/>
      <c r="FK203" s="56"/>
      <c r="FL203" s="56"/>
      <c r="FM203" s="56"/>
      <c r="FN203" s="56"/>
      <c r="FO203" s="56"/>
      <c r="FP203" s="56"/>
      <c r="FQ203" s="56"/>
      <c r="FR203" s="56"/>
      <c r="FS203" s="56"/>
      <c r="FT203" s="56"/>
      <c r="FU203" s="56"/>
      <c r="FV203" s="56"/>
      <c r="FW203" s="56"/>
      <c r="FX203" s="56"/>
      <c r="FY203" s="56"/>
      <c r="FZ203" s="56"/>
      <c r="GA203" s="56"/>
      <c r="GB203" s="56"/>
      <c r="GC203" s="56"/>
      <c r="GD203" s="56"/>
      <c r="GE203" s="56"/>
      <c r="GF203" s="56"/>
      <c r="GG203" s="56"/>
      <c r="GH203" s="56"/>
      <c r="GI203" s="56"/>
      <c r="GJ203" s="56"/>
      <c r="GK203" s="56"/>
      <c r="GL203" s="56"/>
      <c r="GM203" s="56"/>
      <c r="GN203" s="56"/>
      <c r="GO203" s="56"/>
      <c r="GP203" s="56"/>
      <c r="GQ203" s="56"/>
      <c r="GR203" s="56"/>
      <c r="GS203" s="56"/>
      <c r="GT203" s="56"/>
      <c r="GU203" s="56"/>
      <c r="GV203" s="56"/>
      <c r="GW203" s="56"/>
    </row>
    <row r="204" spans="7:205" ht="20.100000000000001" customHeight="1">
      <c r="G204" s="54"/>
      <c r="H204" s="54"/>
      <c r="I204" s="54"/>
      <c r="J204" s="54"/>
      <c r="K204" s="54"/>
      <c r="L204" s="54"/>
      <c r="M204" s="54"/>
      <c r="N204" s="54"/>
      <c r="O204" s="54"/>
      <c r="P204" s="54"/>
      <c r="Q204" s="54"/>
      <c r="R204" s="54"/>
      <c r="S204" s="54"/>
      <c r="T204" s="54"/>
      <c r="U204" s="54"/>
      <c r="V204" s="54"/>
      <c r="W204" s="54"/>
      <c r="X204" s="54"/>
      <c r="Y204" s="54"/>
      <c r="Z204" s="54"/>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56"/>
      <c r="BJ204" s="56"/>
      <c r="BK204" s="56"/>
      <c r="BL204" s="56"/>
      <c r="BM204" s="56"/>
      <c r="BN204" s="56"/>
      <c r="BO204" s="56"/>
      <c r="BP204" s="56"/>
      <c r="BQ204" s="56"/>
      <c r="BR204" s="56"/>
      <c r="BS204" s="56"/>
      <c r="BT204" s="56"/>
      <c r="BU204" s="56"/>
      <c r="BV204" s="56"/>
      <c r="BW204" s="56"/>
      <c r="BX204" s="56"/>
      <c r="BY204" s="56"/>
      <c r="BZ204" s="56"/>
      <c r="CA204" s="56"/>
      <c r="CB204" s="56"/>
      <c r="CC204" s="56"/>
      <c r="CD204" s="56"/>
      <c r="CE204" s="56"/>
      <c r="CF204" s="56"/>
      <c r="CG204" s="56"/>
      <c r="CH204" s="56"/>
      <c r="CI204" s="56"/>
      <c r="CJ204" s="56"/>
      <c r="CK204" s="56"/>
      <c r="CL204" s="56"/>
      <c r="CM204" s="56"/>
      <c r="CN204" s="56"/>
      <c r="CO204" s="56"/>
      <c r="CP204" s="56"/>
      <c r="CQ204" s="56"/>
      <c r="CR204" s="56"/>
      <c r="CS204" s="56"/>
      <c r="CT204" s="56"/>
      <c r="CU204" s="56"/>
      <c r="CV204" s="56"/>
      <c r="CW204" s="56"/>
      <c r="CX204" s="56"/>
      <c r="CY204" s="56"/>
      <c r="CZ204" s="56"/>
      <c r="DA204" s="56"/>
      <c r="DB204" s="56"/>
      <c r="DC204" s="56"/>
      <c r="DD204" s="56"/>
      <c r="DE204" s="56"/>
      <c r="DF204" s="56"/>
      <c r="DG204" s="56"/>
      <c r="DH204" s="56"/>
      <c r="DI204" s="56"/>
      <c r="DJ204" s="56"/>
      <c r="DK204" s="56"/>
      <c r="DL204" s="56"/>
      <c r="DM204" s="56"/>
      <c r="DN204" s="56"/>
      <c r="DO204" s="56"/>
      <c r="DP204" s="56"/>
      <c r="DQ204" s="56"/>
      <c r="DR204" s="56"/>
      <c r="DS204" s="56"/>
      <c r="DT204" s="56"/>
      <c r="DU204" s="56"/>
      <c r="DV204" s="56"/>
      <c r="DW204" s="56"/>
      <c r="DX204" s="56"/>
      <c r="DY204" s="56"/>
      <c r="DZ204" s="56"/>
      <c r="EA204" s="56"/>
      <c r="EB204" s="56"/>
      <c r="EC204" s="56"/>
      <c r="ED204" s="56"/>
      <c r="EE204" s="56"/>
      <c r="EF204" s="56"/>
      <c r="EG204" s="56"/>
      <c r="EH204" s="56"/>
      <c r="EI204" s="56"/>
      <c r="EJ204" s="56"/>
      <c r="EK204" s="56"/>
      <c r="EL204" s="56"/>
      <c r="EM204" s="56"/>
      <c r="EN204" s="56"/>
      <c r="EO204" s="56"/>
      <c r="EP204" s="56"/>
      <c r="EQ204" s="56"/>
      <c r="ER204" s="56"/>
      <c r="ES204" s="56"/>
      <c r="ET204" s="56"/>
      <c r="EU204" s="56"/>
      <c r="EV204" s="56"/>
      <c r="EW204" s="56"/>
      <c r="EX204" s="56"/>
      <c r="EY204" s="56"/>
      <c r="EZ204" s="56"/>
      <c r="FA204" s="56"/>
      <c r="FB204" s="56"/>
      <c r="FC204" s="56"/>
      <c r="FD204" s="56"/>
      <c r="FE204" s="56"/>
      <c r="FF204" s="56"/>
      <c r="FG204" s="56"/>
      <c r="FH204" s="56"/>
      <c r="FI204" s="56"/>
      <c r="FJ204" s="56"/>
      <c r="FK204" s="56"/>
      <c r="FL204" s="56"/>
      <c r="FM204" s="56"/>
      <c r="FN204" s="56"/>
      <c r="FO204" s="56"/>
      <c r="FP204" s="56"/>
      <c r="FQ204" s="56"/>
      <c r="FR204" s="56"/>
      <c r="FS204" s="56"/>
      <c r="FT204" s="56"/>
      <c r="FU204" s="56"/>
      <c r="FV204" s="56"/>
      <c r="FW204" s="56"/>
      <c r="FX204" s="56"/>
      <c r="FY204" s="56"/>
      <c r="FZ204" s="56"/>
      <c r="GA204" s="56"/>
      <c r="GB204" s="56"/>
      <c r="GC204" s="56"/>
      <c r="GD204" s="56"/>
      <c r="GE204" s="56"/>
      <c r="GF204" s="56"/>
      <c r="GG204" s="56"/>
      <c r="GH204" s="56"/>
      <c r="GI204" s="56"/>
      <c r="GJ204" s="56"/>
      <c r="GK204" s="56"/>
      <c r="GL204" s="56"/>
      <c r="GM204" s="56"/>
      <c r="GN204" s="56"/>
      <c r="GO204" s="56"/>
      <c r="GP204" s="56"/>
      <c r="GQ204" s="56"/>
      <c r="GR204" s="56"/>
      <c r="GS204" s="56"/>
      <c r="GT204" s="56"/>
      <c r="GU204" s="56"/>
      <c r="GV204" s="56"/>
      <c r="GW204" s="56"/>
    </row>
    <row r="205" spans="7:205" ht="20.100000000000001" customHeight="1">
      <c r="G205" s="54"/>
      <c r="H205" s="54"/>
      <c r="I205" s="54"/>
      <c r="J205" s="54"/>
      <c r="K205" s="54"/>
      <c r="L205" s="54"/>
      <c r="M205" s="54"/>
      <c r="N205" s="54"/>
      <c r="O205" s="54"/>
      <c r="P205" s="54"/>
      <c r="Q205" s="54"/>
      <c r="R205" s="54"/>
      <c r="S205" s="54"/>
      <c r="T205" s="54"/>
      <c r="U205" s="54"/>
      <c r="V205" s="54"/>
      <c r="W205" s="54"/>
      <c r="X205" s="54"/>
      <c r="Y205" s="54"/>
      <c r="Z205" s="54"/>
      <c r="AA205" s="56"/>
      <c r="AB205" s="56"/>
      <c r="AC205" s="56"/>
      <c r="AD205" s="56"/>
      <c r="AE205" s="56"/>
      <c r="AF205" s="56"/>
      <c r="AG205" s="56"/>
      <c r="AH205" s="56"/>
      <c r="AI205" s="56"/>
      <c r="AJ205" s="56"/>
      <c r="AK205" s="56"/>
      <c r="AL205" s="56"/>
      <c r="AM205" s="56"/>
      <c r="AN205" s="56"/>
      <c r="AO205" s="56"/>
      <c r="AP205" s="56"/>
      <c r="AQ205" s="56"/>
      <c r="AR205" s="56"/>
      <c r="AS205" s="56"/>
      <c r="AT205" s="56"/>
      <c r="AU205" s="56"/>
      <c r="AV205" s="56"/>
      <c r="AW205" s="56"/>
      <c r="AX205" s="56"/>
      <c r="AY205" s="56"/>
      <c r="AZ205" s="56"/>
      <c r="BA205" s="56"/>
      <c r="BB205" s="56"/>
      <c r="BC205" s="56"/>
      <c r="BD205" s="56"/>
      <c r="BE205" s="56"/>
      <c r="BF205" s="56"/>
      <c r="BG205" s="56"/>
      <c r="BH205" s="56"/>
      <c r="BI205" s="56"/>
      <c r="BJ205" s="56"/>
      <c r="BK205" s="56"/>
      <c r="BL205" s="56"/>
      <c r="BM205" s="56"/>
      <c r="BN205" s="56"/>
      <c r="BO205" s="56"/>
      <c r="BP205" s="56"/>
      <c r="BQ205" s="56"/>
      <c r="BR205" s="56"/>
      <c r="BS205" s="56"/>
      <c r="BT205" s="56"/>
      <c r="BU205" s="56"/>
      <c r="BV205" s="56"/>
      <c r="BW205" s="56"/>
      <c r="BX205" s="56"/>
      <c r="BY205" s="56"/>
      <c r="BZ205" s="56"/>
      <c r="CA205" s="56"/>
      <c r="CB205" s="56"/>
      <c r="CC205" s="56"/>
      <c r="CD205" s="56"/>
      <c r="CE205" s="56"/>
      <c r="CF205" s="56"/>
      <c r="CG205" s="56"/>
      <c r="CH205" s="56"/>
      <c r="CI205" s="56"/>
      <c r="CJ205" s="56"/>
      <c r="CK205" s="56"/>
      <c r="CL205" s="56"/>
      <c r="CM205" s="56"/>
      <c r="CN205" s="56"/>
      <c r="CO205" s="56"/>
      <c r="CP205" s="56"/>
      <c r="CQ205" s="56"/>
      <c r="CR205" s="56"/>
      <c r="CS205" s="56"/>
      <c r="CT205" s="56"/>
      <c r="CU205" s="56"/>
      <c r="CV205" s="56"/>
      <c r="CW205" s="56"/>
      <c r="CX205" s="56"/>
      <c r="CY205" s="56"/>
      <c r="CZ205" s="56"/>
      <c r="DA205" s="56"/>
      <c r="DB205" s="56"/>
      <c r="DC205" s="56"/>
      <c r="DD205" s="56"/>
      <c r="DE205" s="56"/>
      <c r="DF205" s="56"/>
      <c r="DG205" s="56"/>
      <c r="DH205" s="56"/>
      <c r="DI205" s="56"/>
      <c r="DJ205" s="56"/>
      <c r="DK205" s="56"/>
      <c r="DL205" s="56"/>
      <c r="DM205" s="56"/>
      <c r="DN205" s="56"/>
      <c r="DO205" s="56"/>
      <c r="DP205" s="56"/>
      <c r="DQ205" s="56"/>
      <c r="DR205" s="56"/>
      <c r="DS205" s="56"/>
      <c r="DT205" s="56"/>
      <c r="DU205" s="56"/>
      <c r="DV205" s="56"/>
      <c r="DW205" s="56"/>
      <c r="DX205" s="56"/>
      <c r="DY205" s="56"/>
      <c r="DZ205" s="56"/>
      <c r="EA205" s="56"/>
      <c r="EB205" s="56"/>
      <c r="EC205" s="56"/>
      <c r="ED205" s="56"/>
      <c r="EE205" s="56"/>
      <c r="EF205" s="56"/>
      <c r="EG205" s="56"/>
      <c r="EH205" s="56"/>
      <c r="EI205" s="56"/>
      <c r="EJ205" s="56"/>
      <c r="EK205" s="56"/>
      <c r="EL205" s="56"/>
      <c r="EM205" s="56"/>
      <c r="EN205" s="56"/>
      <c r="EO205" s="56"/>
      <c r="EP205" s="56"/>
      <c r="EQ205" s="56"/>
      <c r="ER205" s="56"/>
      <c r="ES205" s="56"/>
      <c r="ET205" s="56"/>
      <c r="EU205" s="56"/>
      <c r="EV205" s="56"/>
      <c r="EW205" s="56"/>
      <c r="EX205" s="56"/>
      <c r="EY205" s="56"/>
      <c r="EZ205" s="56"/>
      <c r="FA205" s="56"/>
      <c r="FB205" s="56"/>
      <c r="FC205" s="56"/>
      <c r="FD205" s="56"/>
      <c r="FE205" s="56"/>
      <c r="FF205" s="56"/>
      <c r="FG205" s="56"/>
      <c r="FH205" s="56"/>
      <c r="FI205" s="56"/>
      <c r="FJ205" s="56"/>
      <c r="FK205" s="56"/>
      <c r="FL205" s="56"/>
      <c r="FM205" s="56"/>
      <c r="FN205" s="56"/>
      <c r="FO205" s="56"/>
      <c r="FP205" s="56"/>
      <c r="FQ205" s="56"/>
      <c r="FR205" s="56"/>
      <c r="FS205" s="56"/>
      <c r="FT205" s="56"/>
      <c r="FU205" s="56"/>
      <c r="FV205" s="56"/>
      <c r="FW205" s="56"/>
      <c r="FX205" s="56"/>
      <c r="FY205" s="56"/>
      <c r="FZ205" s="56"/>
      <c r="GA205" s="56"/>
      <c r="GB205" s="56"/>
      <c r="GC205" s="56"/>
      <c r="GD205" s="56"/>
      <c r="GE205" s="56"/>
      <c r="GF205" s="56"/>
      <c r="GG205" s="56"/>
      <c r="GH205" s="56"/>
      <c r="GI205" s="56"/>
      <c r="GJ205" s="56"/>
      <c r="GK205" s="56"/>
      <c r="GL205" s="56"/>
      <c r="GM205" s="56"/>
      <c r="GN205" s="56"/>
      <c r="GO205" s="56"/>
      <c r="GP205" s="56"/>
      <c r="GQ205" s="56"/>
      <c r="GR205" s="56"/>
      <c r="GS205" s="56"/>
      <c r="GT205" s="56"/>
      <c r="GU205" s="56"/>
      <c r="GV205" s="56"/>
      <c r="GW205" s="56"/>
    </row>
    <row r="206" spans="7:205" ht="20.100000000000001" customHeight="1">
      <c r="G206" s="54"/>
      <c r="H206" s="54"/>
      <c r="I206" s="54"/>
      <c r="J206" s="54"/>
      <c r="K206" s="54"/>
      <c r="L206" s="54"/>
      <c r="M206" s="54"/>
      <c r="N206" s="54"/>
      <c r="O206" s="54"/>
      <c r="P206" s="54"/>
      <c r="Q206" s="54"/>
      <c r="R206" s="54"/>
      <c r="S206" s="54"/>
      <c r="T206" s="54"/>
      <c r="U206" s="54"/>
      <c r="V206" s="54"/>
      <c r="W206" s="54"/>
      <c r="X206" s="54"/>
      <c r="Y206" s="54"/>
      <c r="Z206" s="54"/>
      <c r="AA206" s="56"/>
      <c r="AB206" s="56"/>
      <c r="AC206" s="56"/>
      <c r="AD206" s="56"/>
      <c r="AE206" s="56"/>
      <c r="AF206" s="56"/>
      <c r="AG206" s="56"/>
      <c r="AH206" s="56"/>
      <c r="AI206" s="56"/>
      <c r="AJ206" s="56"/>
      <c r="AK206" s="56"/>
      <c r="AL206" s="56"/>
      <c r="AM206" s="56"/>
      <c r="AN206" s="56"/>
      <c r="AO206" s="56"/>
      <c r="AP206" s="56"/>
      <c r="AQ206" s="56"/>
      <c r="AR206" s="56"/>
      <c r="AS206" s="56"/>
      <c r="AT206" s="56"/>
      <c r="AU206" s="56"/>
      <c r="AV206" s="56"/>
      <c r="AW206" s="56"/>
      <c r="AX206" s="56"/>
      <c r="AY206" s="56"/>
      <c r="AZ206" s="56"/>
      <c r="BA206" s="56"/>
      <c r="BB206" s="56"/>
      <c r="BC206" s="56"/>
      <c r="BD206" s="56"/>
      <c r="BE206" s="56"/>
      <c r="BF206" s="56"/>
      <c r="BG206" s="56"/>
      <c r="BH206" s="56"/>
      <c r="BI206" s="56"/>
      <c r="BJ206" s="56"/>
      <c r="BK206" s="56"/>
      <c r="BL206" s="56"/>
      <c r="BM206" s="56"/>
      <c r="BN206" s="56"/>
      <c r="BO206" s="56"/>
      <c r="BP206" s="56"/>
      <c r="BQ206" s="56"/>
      <c r="BR206" s="56"/>
      <c r="BS206" s="56"/>
      <c r="BT206" s="56"/>
      <c r="BU206" s="56"/>
      <c r="BV206" s="56"/>
      <c r="BW206" s="56"/>
      <c r="BX206" s="56"/>
      <c r="BY206" s="56"/>
      <c r="BZ206" s="56"/>
      <c r="CA206" s="56"/>
      <c r="CB206" s="56"/>
      <c r="CC206" s="56"/>
      <c r="CD206" s="56"/>
      <c r="CE206" s="56"/>
      <c r="CF206" s="56"/>
      <c r="CG206" s="56"/>
      <c r="CH206" s="56"/>
      <c r="CI206" s="56"/>
      <c r="CJ206" s="56"/>
      <c r="CK206" s="56"/>
      <c r="CL206" s="56"/>
      <c r="CM206" s="56"/>
      <c r="CN206" s="56"/>
      <c r="CO206" s="56"/>
      <c r="CP206" s="56"/>
      <c r="CQ206" s="56"/>
      <c r="CR206" s="56"/>
      <c r="CS206" s="56"/>
      <c r="CT206" s="56"/>
      <c r="CU206" s="56"/>
      <c r="CV206" s="56"/>
      <c r="CW206" s="56"/>
      <c r="CX206" s="56"/>
      <c r="CY206" s="56"/>
      <c r="CZ206" s="56"/>
      <c r="DA206" s="56"/>
      <c r="DB206" s="56"/>
      <c r="DC206" s="56"/>
      <c r="DD206" s="56"/>
      <c r="DE206" s="56"/>
      <c r="DF206" s="56"/>
      <c r="DG206" s="56"/>
      <c r="DH206" s="56"/>
      <c r="DI206" s="56"/>
      <c r="DJ206" s="56"/>
      <c r="DK206" s="56"/>
      <c r="DL206" s="56"/>
      <c r="DM206" s="56"/>
      <c r="DN206" s="56"/>
      <c r="DO206" s="56"/>
      <c r="DP206" s="56"/>
      <c r="DQ206" s="56"/>
      <c r="DR206" s="56"/>
      <c r="DS206" s="56"/>
      <c r="DT206" s="56"/>
      <c r="DU206" s="56"/>
      <c r="DV206" s="56"/>
      <c r="DW206" s="56"/>
      <c r="DX206" s="56"/>
      <c r="DY206" s="56"/>
      <c r="DZ206" s="56"/>
      <c r="EA206" s="56"/>
      <c r="EB206" s="56"/>
      <c r="EC206" s="56"/>
      <c r="ED206" s="56"/>
      <c r="EE206" s="56"/>
      <c r="EF206" s="56"/>
      <c r="EG206" s="56"/>
      <c r="EH206" s="56"/>
      <c r="EI206" s="56"/>
      <c r="EJ206" s="56"/>
      <c r="EK206" s="56"/>
      <c r="EL206" s="56"/>
      <c r="EM206" s="56"/>
      <c r="EN206" s="56"/>
      <c r="EO206" s="56"/>
      <c r="EP206" s="56"/>
      <c r="EQ206" s="56"/>
      <c r="ER206" s="56"/>
      <c r="ES206" s="56"/>
      <c r="ET206" s="56"/>
      <c r="EU206" s="56"/>
      <c r="EV206" s="56"/>
      <c r="EW206" s="56"/>
      <c r="EX206" s="56"/>
      <c r="EY206" s="56"/>
      <c r="EZ206" s="56"/>
      <c r="FA206" s="56"/>
      <c r="FB206" s="56"/>
      <c r="FC206" s="56"/>
      <c r="FD206" s="56"/>
      <c r="FE206" s="56"/>
      <c r="FF206" s="56"/>
      <c r="FG206" s="56"/>
      <c r="FH206" s="56"/>
      <c r="FI206" s="56"/>
      <c r="FJ206" s="56"/>
      <c r="FK206" s="56"/>
      <c r="FL206" s="56"/>
      <c r="FM206" s="56"/>
      <c r="FN206" s="56"/>
      <c r="FO206" s="56"/>
      <c r="FP206" s="56"/>
      <c r="FQ206" s="56"/>
      <c r="FR206" s="56"/>
      <c r="FS206" s="56"/>
      <c r="FT206" s="56"/>
      <c r="FU206" s="56"/>
      <c r="FV206" s="56"/>
      <c r="FW206" s="56"/>
      <c r="FX206" s="56"/>
      <c r="FY206" s="56"/>
      <c r="FZ206" s="56"/>
      <c r="GA206" s="56"/>
      <c r="GB206" s="56"/>
      <c r="GC206" s="56"/>
      <c r="GD206" s="56"/>
      <c r="GE206" s="56"/>
      <c r="GF206" s="56"/>
      <c r="GG206" s="56"/>
      <c r="GH206" s="56"/>
      <c r="GI206" s="56"/>
      <c r="GJ206" s="56"/>
      <c r="GK206" s="56"/>
      <c r="GL206" s="56"/>
      <c r="GM206" s="56"/>
      <c r="GN206" s="56"/>
      <c r="GO206" s="56"/>
      <c r="GP206" s="56"/>
      <c r="GQ206" s="56"/>
      <c r="GR206" s="56"/>
      <c r="GS206" s="56"/>
      <c r="GT206" s="56"/>
      <c r="GU206" s="56"/>
      <c r="GV206" s="56"/>
      <c r="GW206" s="56"/>
    </row>
    <row r="207" spans="7:205" ht="20.100000000000001" customHeight="1">
      <c r="G207" s="54"/>
      <c r="H207" s="54"/>
      <c r="I207" s="54"/>
      <c r="J207" s="54"/>
      <c r="K207" s="54"/>
      <c r="L207" s="54"/>
      <c r="M207" s="54"/>
      <c r="N207" s="54"/>
      <c r="O207" s="54"/>
      <c r="P207" s="54"/>
      <c r="Q207" s="54"/>
      <c r="R207" s="54"/>
      <c r="S207" s="54"/>
      <c r="T207" s="54"/>
      <c r="U207" s="54"/>
      <c r="V207" s="54"/>
      <c r="W207" s="54"/>
      <c r="X207" s="54"/>
      <c r="Y207" s="54"/>
      <c r="Z207" s="54"/>
      <c r="AA207" s="56"/>
      <c r="AB207" s="56"/>
      <c r="AC207" s="56"/>
      <c r="AD207" s="56"/>
      <c r="AE207" s="56"/>
      <c r="AF207" s="56"/>
      <c r="AG207" s="56"/>
      <c r="AH207" s="56"/>
      <c r="AI207" s="56"/>
      <c r="AJ207" s="56"/>
      <c r="AK207" s="56"/>
      <c r="AL207" s="56"/>
      <c r="AM207" s="56"/>
      <c r="AN207" s="56"/>
      <c r="AO207" s="56"/>
      <c r="AP207" s="56"/>
      <c r="AQ207" s="56"/>
      <c r="AR207" s="56"/>
      <c r="AS207" s="56"/>
      <c r="AT207" s="56"/>
      <c r="AU207" s="56"/>
      <c r="AV207" s="56"/>
      <c r="AW207" s="56"/>
      <c r="AX207" s="56"/>
      <c r="AY207" s="56"/>
      <c r="AZ207" s="56"/>
      <c r="BA207" s="56"/>
      <c r="BB207" s="56"/>
      <c r="BC207" s="56"/>
      <c r="BD207" s="56"/>
      <c r="BE207" s="56"/>
      <c r="BF207" s="56"/>
      <c r="BG207" s="56"/>
      <c r="BH207" s="56"/>
      <c r="BI207" s="56"/>
      <c r="BJ207" s="56"/>
      <c r="BK207" s="56"/>
      <c r="BL207" s="56"/>
      <c r="BM207" s="56"/>
      <c r="BN207" s="56"/>
      <c r="BO207" s="56"/>
      <c r="BP207" s="56"/>
      <c r="BQ207" s="56"/>
      <c r="BR207" s="56"/>
      <c r="BS207" s="56"/>
      <c r="BT207" s="56"/>
      <c r="BU207" s="56"/>
      <c r="BV207" s="56"/>
      <c r="BW207" s="56"/>
      <c r="BX207" s="56"/>
      <c r="BY207" s="56"/>
      <c r="BZ207" s="56"/>
      <c r="CA207" s="56"/>
      <c r="CB207" s="56"/>
      <c r="CC207" s="56"/>
      <c r="CD207" s="56"/>
      <c r="CE207" s="56"/>
      <c r="CF207" s="56"/>
      <c r="CG207" s="56"/>
      <c r="CH207" s="56"/>
      <c r="CI207" s="56"/>
      <c r="CJ207" s="56"/>
      <c r="CK207" s="56"/>
      <c r="CL207" s="56"/>
      <c r="CM207" s="56"/>
      <c r="CN207" s="56"/>
      <c r="CO207" s="56"/>
      <c r="CP207" s="56"/>
      <c r="CQ207" s="56"/>
      <c r="CR207" s="56"/>
      <c r="CS207" s="56"/>
      <c r="CT207" s="56"/>
      <c r="CU207" s="56"/>
      <c r="CV207" s="56"/>
      <c r="CW207" s="56"/>
      <c r="CX207" s="56"/>
      <c r="CY207" s="56"/>
      <c r="CZ207" s="56"/>
      <c r="DA207" s="56"/>
      <c r="DB207" s="56"/>
      <c r="DC207" s="56"/>
      <c r="DD207" s="56"/>
      <c r="DE207" s="56"/>
      <c r="DF207" s="56"/>
      <c r="DG207" s="56"/>
      <c r="DH207" s="56"/>
      <c r="DI207" s="56"/>
      <c r="DJ207" s="56"/>
      <c r="DK207" s="56"/>
      <c r="DL207" s="56"/>
      <c r="DM207" s="56"/>
      <c r="DN207" s="56"/>
      <c r="DO207" s="56"/>
      <c r="DP207" s="56"/>
      <c r="DQ207" s="56"/>
      <c r="DR207" s="56"/>
      <c r="DS207" s="56"/>
      <c r="DT207" s="56"/>
      <c r="DU207" s="56"/>
      <c r="DV207" s="56"/>
      <c r="DW207" s="56"/>
      <c r="DX207" s="56"/>
      <c r="DY207" s="56"/>
      <c r="DZ207" s="56"/>
      <c r="EA207" s="56"/>
      <c r="EB207" s="56"/>
      <c r="EC207" s="56"/>
      <c r="ED207" s="56"/>
      <c r="EE207" s="56"/>
      <c r="EF207" s="56"/>
      <c r="EG207" s="56"/>
      <c r="EH207" s="56"/>
      <c r="EI207" s="56"/>
      <c r="EJ207" s="56"/>
      <c r="EK207" s="56"/>
      <c r="EL207" s="56"/>
      <c r="EM207" s="56"/>
      <c r="EN207" s="56"/>
      <c r="EO207" s="56"/>
      <c r="EP207" s="56"/>
      <c r="EQ207" s="56"/>
      <c r="ER207" s="56"/>
      <c r="ES207" s="56"/>
      <c r="ET207" s="56"/>
      <c r="EU207" s="56"/>
      <c r="EV207" s="56"/>
      <c r="EW207" s="56"/>
      <c r="EX207" s="56"/>
      <c r="EY207" s="56"/>
      <c r="EZ207" s="56"/>
      <c r="FA207" s="56"/>
      <c r="FB207" s="56"/>
      <c r="FC207" s="56"/>
      <c r="FD207" s="56"/>
      <c r="FE207" s="56"/>
      <c r="FF207" s="56"/>
      <c r="FG207" s="56"/>
      <c r="FH207" s="56"/>
      <c r="FI207" s="56"/>
      <c r="FJ207" s="56"/>
      <c r="FK207" s="56"/>
      <c r="FL207" s="56"/>
      <c r="FM207" s="56"/>
      <c r="FN207" s="56"/>
      <c r="FO207" s="56"/>
      <c r="FP207" s="56"/>
      <c r="FQ207" s="56"/>
      <c r="FR207" s="56"/>
      <c r="FS207" s="56"/>
      <c r="FT207" s="56"/>
      <c r="FU207" s="56"/>
      <c r="FV207" s="56"/>
      <c r="FW207" s="56"/>
      <c r="FX207" s="56"/>
      <c r="FY207" s="56"/>
      <c r="FZ207" s="56"/>
      <c r="GA207" s="56"/>
      <c r="GB207" s="56"/>
      <c r="GC207" s="56"/>
      <c r="GD207" s="56"/>
      <c r="GE207" s="56"/>
      <c r="GF207" s="56"/>
      <c r="GG207" s="56"/>
      <c r="GH207" s="56"/>
      <c r="GI207" s="56"/>
      <c r="GJ207" s="56"/>
      <c r="GK207" s="56"/>
      <c r="GL207" s="56"/>
      <c r="GM207" s="56"/>
      <c r="GN207" s="56"/>
      <c r="GO207" s="56"/>
      <c r="GP207" s="56"/>
      <c r="GQ207" s="56"/>
      <c r="GR207" s="56"/>
      <c r="GS207" s="56"/>
      <c r="GT207" s="56"/>
      <c r="GU207" s="56"/>
      <c r="GV207" s="56"/>
      <c r="GW207" s="56"/>
    </row>
    <row r="208" spans="7:205" ht="20.100000000000001" customHeight="1">
      <c r="G208" s="54"/>
      <c r="H208" s="54"/>
      <c r="I208" s="54"/>
      <c r="J208" s="54"/>
      <c r="K208" s="54"/>
      <c r="L208" s="54"/>
      <c r="M208" s="54"/>
      <c r="N208" s="54"/>
      <c r="O208" s="54"/>
      <c r="P208" s="54"/>
      <c r="Q208" s="54"/>
      <c r="R208" s="54"/>
      <c r="S208" s="54"/>
      <c r="T208" s="54"/>
      <c r="U208" s="54"/>
      <c r="V208" s="54"/>
      <c r="W208" s="54"/>
      <c r="X208" s="54"/>
      <c r="Y208" s="54"/>
      <c r="Z208" s="54"/>
      <c r="AA208" s="56"/>
      <c r="AB208" s="56"/>
      <c r="AC208" s="56"/>
      <c r="AD208" s="56"/>
      <c r="AE208" s="56"/>
      <c r="AF208" s="56"/>
      <c r="AG208" s="56"/>
      <c r="AH208" s="56"/>
      <c r="AI208" s="56"/>
      <c r="AJ208" s="56"/>
      <c r="AK208" s="56"/>
      <c r="AL208" s="56"/>
      <c r="AM208" s="56"/>
      <c r="AN208" s="56"/>
      <c r="AO208" s="56"/>
      <c r="AP208" s="56"/>
      <c r="AQ208" s="56"/>
      <c r="AR208" s="56"/>
      <c r="AS208" s="56"/>
      <c r="AT208" s="56"/>
      <c r="AU208" s="56"/>
      <c r="AV208" s="56"/>
      <c r="AW208" s="56"/>
      <c r="AX208" s="56"/>
      <c r="AY208" s="56"/>
      <c r="AZ208" s="56"/>
      <c r="BA208" s="56"/>
      <c r="BB208" s="56"/>
      <c r="BC208" s="56"/>
      <c r="BD208" s="56"/>
      <c r="BE208" s="56"/>
      <c r="BF208" s="56"/>
      <c r="BG208" s="56"/>
      <c r="BH208" s="56"/>
      <c r="BI208" s="56"/>
      <c r="BJ208" s="56"/>
      <c r="BK208" s="56"/>
      <c r="BL208" s="56"/>
      <c r="BM208" s="56"/>
      <c r="BN208" s="56"/>
      <c r="BO208" s="56"/>
      <c r="BP208" s="56"/>
      <c r="BQ208" s="56"/>
      <c r="BR208" s="56"/>
      <c r="BS208" s="56"/>
      <c r="BT208" s="56"/>
      <c r="BU208" s="56"/>
      <c r="BV208" s="56"/>
      <c r="BW208" s="56"/>
      <c r="BX208" s="56"/>
      <c r="BY208" s="56"/>
      <c r="BZ208" s="56"/>
      <c r="CA208" s="56"/>
      <c r="CB208" s="56"/>
      <c r="CC208" s="56"/>
      <c r="CD208" s="56"/>
      <c r="CE208" s="56"/>
      <c r="CF208" s="56"/>
      <c r="CG208" s="56"/>
      <c r="CH208" s="56"/>
      <c r="CI208" s="56"/>
      <c r="CJ208" s="56"/>
      <c r="CK208" s="56"/>
      <c r="CL208" s="56"/>
      <c r="CM208" s="56"/>
      <c r="CN208" s="56"/>
      <c r="CO208" s="56"/>
      <c r="CP208" s="56"/>
      <c r="CQ208" s="56"/>
      <c r="CR208" s="56"/>
      <c r="CS208" s="56"/>
      <c r="CT208" s="56"/>
      <c r="CU208" s="56"/>
      <c r="CV208" s="56"/>
      <c r="CW208" s="56"/>
      <c r="CX208" s="56"/>
      <c r="CY208" s="56"/>
      <c r="CZ208" s="56"/>
      <c r="DA208" s="56"/>
      <c r="DB208" s="56"/>
      <c r="DC208" s="56"/>
      <c r="DD208" s="56"/>
      <c r="DE208" s="56"/>
      <c r="DF208" s="56"/>
      <c r="DG208" s="56"/>
      <c r="DH208" s="56"/>
      <c r="DI208" s="56"/>
      <c r="DJ208" s="56"/>
      <c r="DK208" s="56"/>
      <c r="DL208" s="56"/>
      <c r="DM208" s="56"/>
      <c r="DN208" s="56"/>
      <c r="DO208" s="56"/>
      <c r="DP208" s="56"/>
      <c r="DQ208" s="56"/>
      <c r="DR208" s="56"/>
      <c r="DS208" s="56"/>
      <c r="DT208" s="56"/>
      <c r="DU208" s="56"/>
      <c r="DV208" s="56"/>
      <c r="DW208" s="56"/>
      <c r="DX208" s="56"/>
      <c r="DY208" s="56"/>
      <c r="DZ208" s="56"/>
      <c r="EA208" s="56"/>
      <c r="EB208" s="56"/>
      <c r="EC208" s="56"/>
      <c r="ED208" s="56"/>
      <c r="EE208" s="56"/>
      <c r="EF208" s="56"/>
      <c r="EG208" s="56"/>
      <c r="EH208" s="56"/>
      <c r="EI208" s="56"/>
      <c r="EJ208" s="56"/>
      <c r="EK208" s="56"/>
      <c r="EL208" s="56"/>
      <c r="EM208" s="56"/>
      <c r="EN208" s="56"/>
      <c r="EO208" s="56"/>
      <c r="EP208" s="56"/>
      <c r="EQ208" s="56"/>
      <c r="ER208" s="56"/>
      <c r="ES208" s="56"/>
      <c r="ET208" s="56"/>
      <c r="EU208" s="56"/>
      <c r="EV208" s="56"/>
      <c r="EW208" s="56"/>
      <c r="EX208" s="56"/>
      <c r="EY208" s="56"/>
      <c r="EZ208" s="56"/>
      <c r="FA208" s="56"/>
      <c r="FB208" s="56"/>
      <c r="FC208" s="56"/>
      <c r="FD208" s="56"/>
      <c r="FE208" s="56"/>
      <c r="FF208" s="56"/>
      <c r="FG208" s="56"/>
      <c r="FH208" s="56"/>
      <c r="FI208" s="56"/>
      <c r="FJ208" s="56"/>
      <c r="FK208" s="56"/>
      <c r="FL208" s="56"/>
      <c r="FM208" s="56"/>
      <c r="FN208" s="56"/>
      <c r="FO208" s="56"/>
      <c r="FP208" s="56"/>
      <c r="FQ208" s="56"/>
      <c r="FR208" s="56"/>
      <c r="FS208" s="56"/>
      <c r="FT208" s="56"/>
      <c r="FU208" s="56"/>
      <c r="FV208" s="56"/>
      <c r="FW208" s="56"/>
      <c r="FX208" s="56"/>
      <c r="FY208" s="56"/>
      <c r="FZ208" s="56"/>
      <c r="GA208" s="56"/>
      <c r="GB208" s="56"/>
      <c r="GC208" s="56"/>
      <c r="GD208" s="56"/>
      <c r="GE208" s="56"/>
      <c r="GF208" s="56"/>
      <c r="GG208" s="56"/>
      <c r="GH208" s="56"/>
      <c r="GI208" s="56"/>
      <c r="GJ208" s="56"/>
      <c r="GK208" s="56"/>
      <c r="GL208" s="56"/>
      <c r="GM208" s="56"/>
      <c r="GN208" s="56"/>
      <c r="GO208" s="56"/>
      <c r="GP208" s="56"/>
      <c r="GQ208" s="56"/>
      <c r="GR208" s="56"/>
      <c r="GS208" s="56"/>
      <c r="GT208" s="56"/>
      <c r="GU208" s="56"/>
      <c r="GV208" s="56"/>
      <c r="GW208" s="56"/>
    </row>
    <row r="209" spans="7:205" ht="20.100000000000001" customHeight="1">
      <c r="G209" s="54"/>
      <c r="H209" s="54"/>
      <c r="I209" s="54"/>
      <c r="J209" s="54"/>
      <c r="K209" s="54"/>
      <c r="L209" s="54"/>
      <c r="M209" s="54"/>
      <c r="N209" s="54"/>
      <c r="O209" s="54"/>
      <c r="P209" s="54"/>
      <c r="Q209" s="54"/>
      <c r="R209" s="54"/>
      <c r="S209" s="54"/>
      <c r="T209" s="54"/>
      <c r="U209" s="54"/>
      <c r="V209" s="54"/>
      <c r="W209" s="54"/>
      <c r="X209" s="54"/>
      <c r="Y209" s="54"/>
      <c r="Z209" s="54"/>
      <c r="AA209" s="56"/>
      <c r="AB209" s="56"/>
      <c r="AC209" s="56"/>
      <c r="AD209" s="56"/>
      <c r="AE209" s="56"/>
      <c r="AF209" s="56"/>
      <c r="AG209" s="56"/>
      <c r="AH209" s="56"/>
      <c r="AI209" s="56"/>
      <c r="AJ209" s="56"/>
      <c r="AK209" s="56"/>
      <c r="AL209" s="56"/>
      <c r="AM209" s="56"/>
      <c r="AN209" s="56"/>
      <c r="AO209" s="56"/>
      <c r="AP209" s="56"/>
      <c r="AQ209" s="56"/>
      <c r="AR209" s="56"/>
      <c r="AS209" s="56"/>
      <c r="AT209" s="56"/>
      <c r="AU209" s="56"/>
      <c r="AV209" s="56"/>
      <c r="AW209" s="56"/>
      <c r="AX209" s="56"/>
      <c r="AY209" s="56"/>
      <c r="AZ209" s="56"/>
      <c r="BA209" s="56"/>
      <c r="BB209" s="56"/>
      <c r="BC209" s="56"/>
      <c r="BD209" s="56"/>
      <c r="BE209" s="56"/>
      <c r="BF209" s="56"/>
      <c r="BG209" s="56"/>
      <c r="BH209" s="56"/>
      <c r="BI209" s="56"/>
      <c r="BJ209" s="56"/>
      <c r="BK209" s="56"/>
      <c r="BL209" s="56"/>
      <c r="BM209" s="56"/>
      <c r="BN209" s="56"/>
      <c r="BO209" s="56"/>
      <c r="BP209" s="56"/>
      <c r="BQ209" s="56"/>
      <c r="BR209" s="56"/>
      <c r="BS209" s="56"/>
      <c r="BT209" s="56"/>
      <c r="BU209" s="56"/>
      <c r="BV209" s="56"/>
      <c r="BW209" s="56"/>
      <c r="BX209" s="56"/>
      <c r="BY209" s="56"/>
      <c r="BZ209" s="56"/>
      <c r="CA209" s="56"/>
      <c r="CB209" s="56"/>
      <c r="CC209" s="56"/>
      <c r="CD209" s="56"/>
      <c r="CE209" s="56"/>
      <c r="CF209" s="56"/>
      <c r="CG209" s="56"/>
      <c r="CH209" s="56"/>
      <c r="CI209" s="56"/>
      <c r="CJ209" s="56"/>
      <c r="CK209" s="56"/>
      <c r="CL209" s="56"/>
      <c r="CM209" s="56"/>
      <c r="CN209" s="56"/>
      <c r="CO209" s="56"/>
      <c r="CP209" s="56"/>
      <c r="CQ209" s="56"/>
      <c r="CR209" s="56"/>
      <c r="CS209" s="56"/>
      <c r="CT209" s="56"/>
      <c r="CU209" s="56"/>
      <c r="CV209" s="56"/>
      <c r="CW209" s="56"/>
      <c r="CX209" s="56"/>
      <c r="CY209" s="56"/>
      <c r="CZ209" s="56"/>
      <c r="DA209" s="56"/>
      <c r="DB209" s="56"/>
      <c r="DC209" s="56"/>
      <c r="DD209" s="56"/>
      <c r="DE209" s="56"/>
      <c r="DF209" s="56"/>
      <c r="DG209" s="56"/>
      <c r="DH209" s="56"/>
      <c r="DI209" s="56"/>
      <c r="DJ209" s="56"/>
      <c r="DK209" s="56"/>
      <c r="DL209" s="56"/>
      <c r="DM209" s="56"/>
      <c r="DN209" s="56"/>
      <c r="DO209" s="56"/>
      <c r="DP209" s="56"/>
      <c r="DQ209" s="56"/>
      <c r="DR209" s="56"/>
      <c r="DS209" s="56"/>
      <c r="DT209" s="56"/>
      <c r="DU209" s="56"/>
      <c r="DV209" s="56"/>
      <c r="DW209" s="56"/>
      <c r="DX209" s="56"/>
      <c r="DY209" s="56"/>
      <c r="DZ209" s="56"/>
      <c r="EA209" s="56"/>
      <c r="EB209" s="56"/>
      <c r="EC209" s="56"/>
      <c r="ED209" s="56"/>
      <c r="EE209" s="56"/>
      <c r="EF209" s="56"/>
      <c r="EG209" s="56"/>
      <c r="EH209" s="56"/>
      <c r="EI209" s="56"/>
      <c r="EJ209" s="56"/>
      <c r="EK209" s="56"/>
      <c r="EL209" s="56"/>
      <c r="EM209" s="56"/>
      <c r="EN209" s="56"/>
      <c r="EO209" s="56"/>
      <c r="EP209" s="56"/>
      <c r="EQ209" s="56"/>
      <c r="ER209" s="56"/>
      <c r="ES209" s="56"/>
      <c r="ET209" s="56"/>
      <c r="EU209" s="56"/>
      <c r="EV209" s="56"/>
      <c r="EW209" s="56"/>
      <c r="EX209" s="56"/>
      <c r="EY209" s="56"/>
      <c r="EZ209" s="56"/>
      <c r="FA209" s="56"/>
      <c r="FB209" s="56"/>
      <c r="FC209" s="56"/>
      <c r="FD209" s="56"/>
      <c r="FE209" s="56"/>
      <c r="FF209" s="56"/>
      <c r="FG209" s="56"/>
      <c r="FH209" s="56"/>
      <c r="FI209" s="56"/>
      <c r="FJ209" s="56"/>
      <c r="FK209" s="56"/>
      <c r="FL209" s="56"/>
      <c r="FM209" s="56"/>
      <c r="FN209" s="56"/>
      <c r="FO209" s="56"/>
      <c r="FP209" s="56"/>
      <c r="FQ209" s="56"/>
      <c r="FR209" s="56"/>
      <c r="FS209" s="56"/>
      <c r="FT209" s="56"/>
      <c r="FU209" s="56"/>
      <c r="FV209" s="56"/>
      <c r="FW209" s="56"/>
      <c r="FX209" s="56"/>
      <c r="FY209" s="56"/>
      <c r="FZ209" s="56"/>
      <c r="GA209" s="56"/>
      <c r="GB209" s="56"/>
      <c r="GC209" s="56"/>
      <c r="GD209" s="56"/>
      <c r="GE209" s="56"/>
      <c r="GF209" s="56"/>
      <c r="GG209" s="56"/>
      <c r="GH209" s="56"/>
      <c r="GI209" s="56"/>
      <c r="GJ209" s="56"/>
      <c r="GK209" s="56"/>
      <c r="GL209" s="56"/>
      <c r="GM209" s="56"/>
      <c r="GN209" s="56"/>
      <c r="GO209" s="56"/>
      <c r="GP209" s="56"/>
      <c r="GQ209" s="56"/>
      <c r="GR209" s="56"/>
      <c r="GS209" s="56"/>
      <c r="GT209" s="56"/>
      <c r="GU209" s="56"/>
      <c r="GV209" s="56"/>
      <c r="GW209" s="56"/>
    </row>
    <row r="210" spans="7:205" ht="20.100000000000001" customHeight="1">
      <c r="G210" s="54"/>
      <c r="H210" s="54"/>
      <c r="I210" s="54"/>
      <c r="J210" s="54"/>
      <c r="K210" s="54"/>
      <c r="L210" s="54"/>
      <c r="M210" s="54"/>
      <c r="N210" s="54"/>
      <c r="O210" s="54"/>
      <c r="P210" s="54"/>
      <c r="Q210" s="54"/>
      <c r="R210" s="54"/>
      <c r="S210" s="54"/>
      <c r="T210" s="54"/>
      <c r="U210" s="54"/>
      <c r="V210" s="54"/>
      <c r="W210" s="54"/>
      <c r="X210" s="54"/>
      <c r="Y210" s="54"/>
      <c r="Z210" s="54"/>
      <c r="AA210" s="56"/>
      <c r="AB210" s="56"/>
      <c r="AC210" s="56"/>
      <c r="AD210" s="56"/>
      <c r="AE210" s="56"/>
      <c r="AF210" s="56"/>
      <c r="AG210" s="56"/>
      <c r="AH210" s="56"/>
      <c r="AI210" s="56"/>
      <c r="AJ210" s="56"/>
      <c r="AK210" s="56"/>
      <c r="AL210" s="56"/>
      <c r="AM210" s="56"/>
      <c r="AN210" s="56"/>
      <c r="AO210" s="56"/>
      <c r="AP210" s="56"/>
      <c r="AQ210" s="56"/>
      <c r="AR210" s="56"/>
      <c r="AS210" s="56"/>
      <c r="AT210" s="56"/>
      <c r="AU210" s="56"/>
      <c r="AV210" s="56"/>
      <c r="AW210" s="56"/>
      <c r="AX210" s="56"/>
      <c r="AY210" s="56"/>
      <c r="AZ210" s="56"/>
      <c r="BA210" s="56"/>
      <c r="BB210" s="56"/>
      <c r="BC210" s="56"/>
      <c r="BD210" s="56"/>
      <c r="BE210" s="56"/>
      <c r="BF210" s="56"/>
      <c r="BG210" s="56"/>
      <c r="BH210" s="56"/>
      <c r="BI210" s="56"/>
      <c r="BJ210" s="56"/>
      <c r="BK210" s="56"/>
      <c r="BL210" s="56"/>
      <c r="BM210" s="56"/>
      <c r="BN210" s="56"/>
      <c r="BO210" s="56"/>
      <c r="BP210" s="56"/>
      <c r="BQ210" s="56"/>
      <c r="BR210" s="56"/>
      <c r="BS210" s="56"/>
      <c r="BT210" s="56"/>
      <c r="BU210" s="56"/>
      <c r="BV210" s="56"/>
      <c r="BW210" s="56"/>
      <c r="BX210" s="56"/>
      <c r="BY210" s="56"/>
      <c r="BZ210" s="56"/>
      <c r="CA210" s="56"/>
      <c r="CB210" s="56"/>
      <c r="CC210" s="56"/>
      <c r="CD210" s="56"/>
      <c r="CE210" s="56"/>
      <c r="CF210" s="56"/>
      <c r="CG210" s="56"/>
      <c r="CH210" s="56"/>
      <c r="CI210" s="56"/>
      <c r="CJ210" s="56"/>
      <c r="CK210" s="56"/>
      <c r="CL210" s="56"/>
      <c r="CM210" s="56"/>
      <c r="CN210" s="56"/>
      <c r="CO210" s="56"/>
      <c r="CP210" s="56"/>
      <c r="CQ210" s="56"/>
      <c r="CR210" s="56"/>
      <c r="CS210" s="56"/>
      <c r="CT210" s="56"/>
      <c r="CU210" s="56"/>
      <c r="CV210" s="56"/>
      <c r="CW210" s="56"/>
      <c r="CX210" s="56"/>
      <c r="CY210" s="56"/>
      <c r="CZ210" s="56"/>
      <c r="DA210" s="56"/>
      <c r="DB210" s="56"/>
      <c r="DC210" s="56"/>
      <c r="DD210" s="56"/>
      <c r="DE210" s="56"/>
      <c r="DF210" s="56"/>
      <c r="DG210" s="56"/>
      <c r="DH210" s="56"/>
      <c r="DI210" s="56"/>
      <c r="DJ210" s="56"/>
      <c r="DK210" s="56"/>
      <c r="DL210" s="56"/>
      <c r="DM210" s="56"/>
      <c r="DN210" s="56"/>
      <c r="DO210" s="56"/>
      <c r="DP210" s="56"/>
      <c r="DQ210" s="56"/>
      <c r="DR210" s="56"/>
      <c r="DS210" s="56"/>
      <c r="DT210" s="56"/>
      <c r="DU210" s="56"/>
      <c r="DV210" s="56"/>
      <c r="DW210" s="56"/>
      <c r="DX210" s="56"/>
      <c r="DY210" s="56"/>
      <c r="DZ210" s="56"/>
      <c r="EA210" s="56"/>
      <c r="EB210" s="56"/>
      <c r="EC210" s="56"/>
      <c r="ED210" s="56"/>
      <c r="EE210" s="56"/>
      <c r="EF210" s="56"/>
      <c r="EG210" s="56"/>
      <c r="EH210" s="56"/>
      <c r="EI210" s="56"/>
      <c r="EJ210" s="56"/>
      <c r="EK210" s="56"/>
      <c r="EL210" s="56"/>
      <c r="EM210" s="56"/>
      <c r="EN210" s="56"/>
      <c r="EO210" s="56"/>
      <c r="EP210" s="56"/>
      <c r="EQ210" s="56"/>
      <c r="ER210" s="56"/>
      <c r="ES210" s="56"/>
      <c r="ET210" s="56"/>
      <c r="EU210" s="56"/>
      <c r="EV210" s="56"/>
      <c r="EW210" s="56"/>
      <c r="EX210" s="56"/>
      <c r="EY210" s="56"/>
      <c r="EZ210" s="56"/>
      <c r="FA210" s="56"/>
      <c r="FB210" s="56"/>
      <c r="FC210" s="56"/>
      <c r="FD210" s="56"/>
      <c r="FE210" s="56"/>
      <c r="FF210" s="56"/>
      <c r="FG210" s="56"/>
      <c r="FH210" s="56"/>
      <c r="FI210" s="56"/>
      <c r="FJ210" s="56"/>
      <c r="FK210" s="56"/>
      <c r="FL210" s="56"/>
      <c r="FM210" s="56"/>
      <c r="FN210" s="56"/>
      <c r="FO210" s="56"/>
      <c r="FP210" s="56"/>
      <c r="FQ210" s="56"/>
      <c r="FR210" s="56"/>
      <c r="FS210" s="56"/>
      <c r="FT210" s="56"/>
      <c r="FU210" s="56"/>
      <c r="FV210" s="56"/>
      <c r="FW210" s="56"/>
      <c r="FX210" s="56"/>
      <c r="FY210" s="56"/>
      <c r="FZ210" s="56"/>
      <c r="GA210" s="56"/>
      <c r="GB210" s="56"/>
      <c r="GC210" s="56"/>
      <c r="GD210" s="56"/>
      <c r="GE210" s="56"/>
      <c r="GF210" s="56"/>
      <c r="GG210" s="56"/>
      <c r="GH210" s="56"/>
      <c r="GI210" s="56"/>
      <c r="GJ210" s="56"/>
      <c r="GK210" s="56"/>
      <c r="GL210" s="56"/>
      <c r="GM210" s="56"/>
      <c r="GN210" s="56"/>
      <c r="GO210" s="56"/>
      <c r="GP210" s="56"/>
      <c r="GQ210" s="56"/>
      <c r="GR210" s="56"/>
      <c r="GS210" s="56"/>
      <c r="GT210" s="56"/>
      <c r="GU210" s="56"/>
      <c r="GV210" s="56"/>
      <c r="GW210" s="56"/>
    </row>
    <row r="211" spans="7:205" ht="20.100000000000001" customHeight="1">
      <c r="G211" s="54"/>
      <c r="H211" s="54"/>
      <c r="I211" s="54"/>
      <c r="J211" s="54"/>
      <c r="K211" s="54"/>
      <c r="L211" s="54"/>
      <c r="M211" s="54"/>
      <c r="N211" s="54"/>
      <c r="O211" s="54"/>
      <c r="P211" s="54"/>
      <c r="Q211" s="54"/>
      <c r="R211" s="54"/>
      <c r="S211" s="54"/>
      <c r="T211" s="54"/>
      <c r="U211" s="54"/>
      <c r="V211" s="54"/>
      <c r="W211" s="54"/>
      <c r="X211" s="54"/>
      <c r="Y211" s="54"/>
      <c r="Z211" s="54"/>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c r="BG211" s="56"/>
      <c r="BH211" s="56"/>
      <c r="BI211" s="56"/>
      <c r="BJ211" s="56"/>
      <c r="BK211" s="56"/>
      <c r="BL211" s="56"/>
      <c r="BM211" s="56"/>
      <c r="BN211" s="56"/>
      <c r="BO211" s="56"/>
      <c r="BP211" s="56"/>
      <c r="BQ211" s="56"/>
      <c r="BR211" s="56"/>
      <c r="BS211" s="56"/>
      <c r="BT211" s="56"/>
      <c r="BU211" s="56"/>
      <c r="BV211" s="56"/>
      <c r="BW211" s="56"/>
      <c r="BX211" s="56"/>
      <c r="BY211" s="56"/>
      <c r="BZ211" s="56"/>
      <c r="CA211" s="56"/>
      <c r="CB211" s="56"/>
      <c r="CC211" s="56"/>
      <c r="CD211" s="56"/>
      <c r="CE211" s="56"/>
      <c r="CF211" s="56"/>
      <c r="CG211" s="56"/>
      <c r="CH211" s="56"/>
      <c r="CI211" s="56"/>
      <c r="CJ211" s="56"/>
      <c r="CK211" s="56"/>
      <c r="CL211" s="56"/>
      <c r="CM211" s="56"/>
      <c r="CN211" s="56"/>
      <c r="CO211" s="56"/>
      <c r="CP211" s="56"/>
      <c r="CQ211" s="56"/>
      <c r="CR211" s="56"/>
      <c r="CS211" s="56"/>
      <c r="CT211" s="56"/>
      <c r="CU211" s="56"/>
      <c r="CV211" s="56"/>
      <c r="CW211" s="56"/>
      <c r="CX211" s="56"/>
      <c r="CY211" s="56"/>
      <c r="CZ211" s="56"/>
      <c r="DA211" s="56"/>
      <c r="DB211" s="56"/>
      <c r="DC211" s="56"/>
      <c r="DD211" s="56"/>
      <c r="DE211" s="56"/>
      <c r="DF211" s="56"/>
      <c r="DG211" s="56"/>
      <c r="DH211" s="56"/>
      <c r="DI211" s="56"/>
      <c r="DJ211" s="56"/>
      <c r="DK211" s="56"/>
      <c r="DL211" s="56"/>
      <c r="DM211" s="56"/>
      <c r="DN211" s="56"/>
      <c r="DO211" s="56"/>
      <c r="DP211" s="56"/>
      <c r="DQ211" s="56"/>
      <c r="DR211" s="56"/>
      <c r="DS211" s="56"/>
      <c r="DT211" s="56"/>
      <c r="DU211" s="56"/>
      <c r="DV211" s="56"/>
      <c r="DW211" s="56"/>
      <c r="DX211" s="56"/>
      <c r="DY211" s="56"/>
      <c r="DZ211" s="56"/>
      <c r="EA211" s="56"/>
      <c r="EB211" s="56"/>
      <c r="EC211" s="56"/>
      <c r="ED211" s="56"/>
      <c r="EE211" s="56"/>
      <c r="EF211" s="56"/>
      <c r="EG211" s="56"/>
      <c r="EH211" s="56"/>
      <c r="EI211" s="56"/>
      <c r="EJ211" s="56"/>
      <c r="EK211" s="56"/>
      <c r="EL211" s="56"/>
      <c r="EM211" s="56"/>
      <c r="EN211" s="56"/>
      <c r="EO211" s="56"/>
      <c r="EP211" s="56"/>
      <c r="EQ211" s="56"/>
      <c r="ER211" s="56"/>
      <c r="ES211" s="56"/>
      <c r="ET211" s="56"/>
      <c r="EU211" s="56"/>
      <c r="EV211" s="56"/>
      <c r="EW211" s="56"/>
      <c r="EX211" s="56"/>
      <c r="EY211" s="56"/>
      <c r="EZ211" s="56"/>
      <c r="FA211" s="56"/>
      <c r="FB211" s="56"/>
      <c r="FC211" s="56"/>
      <c r="FD211" s="56"/>
      <c r="FE211" s="56"/>
      <c r="FF211" s="56"/>
      <c r="FG211" s="56"/>
      <c r="FH211" s="56"/>
      <c r="FI211" s="56"/>
      <c r="FJ211" s="56"/>
      <c r="FK211" s="56"/>
      <c r="FL211" s="56"/>
      <c r="FM211" s="56"/>
      <c r="FN211" s="56"/>
      <c r="FO211" s="56"/>
      <c r="FP211" s="56"/>
      <c r="FQ211" s="56"/>
      <c r="FR211" s="56"/>
      <c r="FS211" s="56"/>
      <c r="FT211" s="56"/>
      <c r="FU211" s="56"/>
      <c r="FV211" s="56"/>
      <c r="FW211" s="56"/>
      <c r="FX211" s="56"/>
      <c r="FY211" s="56"/>
      <c r="FZ211" s="56"/>
      <c r="GA211" s="56"/>
      <c r="GB211" s="56"/>
      <c r="GC211" s="56"/>
      <c r="GD211" s="56"/>
      <c r="GE211" s="56"/>
      <c r="GF211" s="56"/>
      <c r="GG211" s="56"/>
      <c r="GH211" s="56"/>
      <c r="GI211" s="56"/>
      <c r="GJ211" s="56"/>
      <c r="GK211" s="56"/>
      <c r="GL211" s="56"/>
      <c r="GM211" s="56"/>
      <c r="GN211" s="56"/>
      <c r="GO211" s="56"/>
      <c r="GP211" s="56"/>
      <c r="GQ211" s="56"/>
      <c r="GR211" s="56"/>
      <c r="GS211" s="56"/>
      <c r="GT211" s="56"/>
      <c r="GU211" s="56"/>
      <c r="GV211" s="56"/>
      <c r="GW211" s="56"/>
    </row>
    <row r="212" spans="7:205" ht="20.100000000000001" customHeight="1">
      <c r="G212" s="54"/>
      <c r="H212" s="54"/>
      <c r="I212" s="54"/>
      <c r="J212" s="54"/>
      <c r="K212" s="54"/>
      <c r="L212" s="54"/>
      <c r="M212" s="54"/>
      <c r="N212" s="54"/>
      <c r="O212" s="54"/>
      <c r="P212" s="54"/>
      <c r="Q212" s="54"/>
      <c r="R212" s="54"/>
      <c r="S212" s="54"/>
      <c r="T212" s="54"/>
      <c r="U212" s="54"/>
      <c r="V212" s="54"/>
      <c r="W212" s="54"/>
      <c r="X212" s="54"/>
      <c r="Y212" s="54"/>
      <c r="Z212" s="54"/>
      <c r="AA212" s="56"/>
      <c r="AB212" s="56"/>
      <c r="AC212" s="56"/>
      <c r="AD212" s="56"/>
      <c r="AE212" s="56"/>
      <c r="AF212" s="56"/>
      <c r="AG212" s="56"/>
      <c r="AH212" s="56"/>
      <c r="AI212" s="56"/>
      <c r="AJ212" s="56"/>
      <c r="AK212" s="56"/>
      <c r="AL212" s="56"/>
      <c r="AM212" s="56"/>
      <c r="AN212" s="56"/>
      <c r="AO212" s="56"/>
      <c r="AP212" s="56"/>
      <c r="AQ212" s="56"/>
      <c r="AR212" s="56"/>
      <c r="AS212" s="56"/>
      <c r="AT212" s="56"/>
      <c r="AU212" s="56"/>
      <c r="AV212" s="56"/>
      <c r="AW212" s="56"/>
      <c r="AX212" s="56"/>
      <c r="AY212" s="56"/>
      <c r="AZ212" s="56"/>
      <c r="BA212" s="56"/>
      <c r="BB212" s="56"/>
      <c r="BC212" s="56"/>
      <c r="BD212" s="56"/>
      <c r="BE212" s="56"/>
      <c r="BF212" s="56"/>
      <c r="BG212" s="56"/>
      <c r="BH212" s="56"/>
      <c r="BI212" s="56"/>
      <c r="BJ212" s="56"/>
      <c r="BK212" s="56"/>
      <c r="BL212" s="56"/>
      <c r="BM212" s="56"/>
      <c r="BN212" s="56"/>
      <c r="BO212" s="56"/>
      <c r="BP212" s="56"/>
      <c r="BQ212" s="56"/>
      <c r="BR212" s="56"/>
      <c r="BS212" s="56"/>
      <c r="BT212" s="56"/>
      <c r="BU212" s="56"/>
      <c r="BV212" s="56"/>
      <c r="BW212" s="56"/>
      <c r="BX212" s="56"/>
      <c r="BY212" s="56"/>
      <c r="BZ212" s="56"/>
      <c r="CA212" s="56"/>
      <c r="CB212" s="56"/>
      <c r="CC212" s="56"/>
      <c r="CD212" s="56"/>
      <c r="CE212" s="56"/>
      <c r="CF212" s="56"/>
      <c r="CG212" s="56"/>
      <c r="CH212" s="56"/>
      <c r="CI212" s="56"/>
      <c r="CJ212" s="56"/>
      <c r="CK212" s="56"/>
      <c r="CL212" s="56"/>
      <c r="CM212" s="56"/>
      <c r="CN212" s="56"/>
      <c r="CO212" s="56"/>
      <c r="CP212" s="56"/>
      <c r="CQ212" s="56"/>
      <c r="CR212" s="56"/>
      <c r="CS212" s="56"/>
      <c r="CT212" s="56"/>
      <c r="CU212" s="56"/>
      <c r="CV212" s="56"/>
      <c r="CW212" s="56"/>
      <c r="CX212" s="56"/>
      <c r="CY212" s="56"/>
      <c r="CZ212" s="56"/>
      <c r="DA212" s="56"/>
      <c r="DB212" s="56"/>
      <c r="DC212" s="56"/>
      <c r="DD212" s="56"/>
      <c r="DE212" s="56"/>
      <c r="DF212" s="56"/>
      <c r="DG212" s="56"/>
      <c r="DH212" s="56"/>
      <c r="DI212" s="56"/>
      <c r="DJ212" s="56"/>
      <c r="DK212" s="56"/>
      <c r="DL212" s="56"/>
      <c r="DM212" s="56"/>
      <c r="DN212" s="56"/>
      <c r="DO212" s="56"/>
      <c r="DP212" s="56"/>
      <c r="DQ212" s="56"/>
      <c r="DR212" s="56"/>
      <c r="DS212" s="56"/>
      <c r="DT212" s="56"/>
      <c r="DU212" s="56"/>
      <c r="DV212" s="56"/>
      <c r="DW212" s="56"/>
      <c r="DX212" s="56"/>
      <c r="DY212" s="56"/>
      <c r="DZ212" s="56"/>
      <c r="EA212" s="56"/>
      <c r="EB212" s="56"/>
      <c r="EC212" s="56"/>
      <c r="ED212" s="56"/>
      <c r="EE212" s="56"/>
      <c r="EF212" s="56"/>
      <c r="EG212" s="56"/>
      <c r="EH212" s="56"/>
      <c r="EI212" s="56"/>
      <c r="EJ212" s="56"/>
      <c r="EK212" s="56"/>
      <c r="EL212" s="56"/>
      <c r="EM212" s="56"/>
      <c r="EN212" s="56"/>
      <c r="EO212" s="56"/>
      <c r="EP212" s="56"/>
      <c r="EQ212" s="56"/>
      <c r="ER212" s="56"/>
      <c r="ES212" s="56"/>
      <c r="ET212" s="56"/>
      <c r="EU212" s="56"/>
      <c r="EV212" s="56"/>
      <c r="EW212" s="56"/>
      <c r="EX212" s="56"/>
      <c r="EY212" s="56"/>
      <c r="EZ212" s="56"/>
      <c r="FA212" s="56"/>
      <c r="FB212" s="56"/>
      <c r="FC212" s="56"/>
      <c r="FD212" s="56"/>
      <c r="FE212" s="56"/>
      <c r="FF212" s="56"/>
      <c r="FG212" s="56"/>
      <c r="FH212" s="56"/>
      <c r="FI212" s="56"/>
      <c r="FJ212" s="56"/>
      <c r="FK212" s="56"/>
      <c r="FL212" s="56"/>
      <c r="FM212" s="56"/>
      <c r="FN212" s="56"/>
      <c r="FO212" s="56"/>
      <c r="FP212" s="56"/>
      <c r="FQ212" s="56"/>
      <c r="FR212" s="56"/>
      <c r="FS212" s="56"/>
      <c r="FT212" s="56"/>
      <c r="FU212" s="56"/>
      <c r="FV212" s="56"/>
      <c r="FW212" s="56"/>
      <c r="FX212" s="56"/>
      <c r="FY212" s="56"/>
      <c r="FZ212" s="56"/>
      <c r="GA212" s="56"/>
      <c r="GB212" s="56"/>
      <c r="GC212" s="56"/>
      <c r="GD212" s="56"/>
      <c r="GE212" s="56"/>
      <c r="GF212" s="56"/>
      <c r="GG212" s="56"/>
      <c r="GH212" s="56"/>
      <c r="GI212" s="56"/>
      <c r="GJ212" s="56"/>
      <c r="GK212" s="56"/>
      <c r="GL212" s="56"/>
      <c r="GM212" s="56"/>
      <c r="GN212" s="56"/>
      <c r="GO212" s="56"/>
      <c r="GP212" s="56"/>
      <c r="GQ212" s="56"/>
      <c r="GR212" s="56"/>
      <c r="GS212" s="56"/>
      <c r="GT212" s="56"/>
      <c r="GU212" s="56"/>
      <c r="GV212" s="56"/>
      <c r="GW212" s="56"/>
    </row>
    <row r="213" spans="7:205" ht="20.100000000000001" customHeight="1">
      <c r="G213" s="54"/>
      <c r="H213" s="54"/>
      <c r="I213" s="54"/>
      <c r="J213" s="54"/>
      <c r="K213" s="54"/>
      <c r="L213" s="54"/>
      <c r="M213" s="54"/>
      <c r="N213" s="54"/>
      <c r="O213" s="54"/>
      <c r="P213" s="54"/>
      <c r="Q213" s="54"/>
      <c r="R213" s="54"/>
      <c r="S213" s="54"/>
      <c r="T213" s="54"/>
      <c r="U213" s="54"/>
      <c r="V213" s="54"/>
      <c r="W213" s="54"/>
      <c r="X213" s="54"/>
      <c r="Y213" s="54"/>
      <c r="Z213" s="54"/>
      <c r="AA213" s="56"/>
      <c r="AB213" s="56"/>
      <c r="AC213" s="56"/>
      <c r="AD213" s="56"/>
      <c r="AE213" s="56"/>
      <c r="AF213" s="56"/>
      <c r="AG213" s="56"/>
      <c r="AH213" s="56"/>
      <c r="AI213" s="56"/>
      <c r="AJ213" s="56"/>
      <c r="AK213" s="56"/>
      <c r="AL213" s="56"/>
      <c r="AM213" s="56"/>
      <c r="AN213" s="56"/>
      <c r="AO213" s="56"/>
      <c r="AP213" s="56"/>
      <c r="AQ213" s="56"/>
      <c r="AR213" s="56"/>
      <c r="AS213" s="56"/>
      <c r="AT213" s="56"/>
      <c r="AU213" s="56"/>
      <c r="AV213" s="56"/>
      <c r="AW213" s="56"/>
      <c r="AX213" s="56"/>
      <c r="AY213" s="56"/>
      <c r="AZ213" s="56"/>
      <c r="BA213" s="56"/>
      <c r="BB213" s="56"/>
      <c r="BC213" s="56"/>
      <c r="BD213" s="56"/>
      <c r="BE213" s="56"/>
      <c r="BF213" s="56"/>
      <c r="BG213" s="56"/>
      <c r="BH213" s="56"/>
      <c r="BI213" s="56"/>
      <c r="BJ213" s="56"/>
      <c r="BK213" s="56"/>
      <c r="BL213" s="56"/>
      <c r="BM213" s="56"/>
      <c r="BN213" s="56"/>
      <c r="BO213" s="56"/>
      <c r="BP213" s="56"/>
      <c r="BQ213" s="56"/>
      <c r="BR213" s="56"/>
      <c r="BS213" s="56"/>
      <c r="BT213" s="56"/>
      <c r="BU213" s="56"/>
      <c r="BV213" s="56"/>
      <c r="BW213" s="56"/>
      <c r="BX213" s="56"/>
      <c r="BY213" s="56"/>
      <c r="BZ213" s="56"/>
      <c r="CA213" s="56"/>
      <c r="CB213" s="56"/>
      <c r="CC213" s="56"/>
      <c r="CD213" s="56"/>
      <c r="CE213" s="56"/>
      <c r="CF213" s="56"/>
      <c r="CG213" s="56"/>
      <c r="CH213" s="56"/>
      <c r="CI213" s="56"/>
      <c r="CJ213" s="56"/>
      <c r="CK213" s="56"/>
      <c r="CL213" s="56"/>
      <c r="CM213" s="56"/>
      <c r="CN213" s="56"/>
      <c r="CO213" s="56"/>
      <c r="CP213" s="56"/>
      <c r="CQ213" s="56"/>
      <c r="CR213" s="56"/>
      <c r="CS213" s="56"/>
      <c r="CT213" s="56"/>
      <c r="CU213" s="56"/>
      <c r="CV213" s="56"/>
      <c r="CW213" s="56"/>
      <c r="CX213" s="56"/>
      <c r="CY213" s="56"/>
      <c r="CZ213" s="56"/>
      <c r="DA213" s="56"/>
      <c r="DB213" s="56"/>
      <c r="DC213" s="56"/>
      <c r="DD213" s="56"/>
      <c r="DE213" s="56"/>
      <c r="DF213" s="56"/>
      <c r="DG213" s="56"/>
      <c r="DH213" s="56"/>
      <c r="DI213" s="56"/>
      <c r="DJ213" s="56"/>
      <c r="DK213" s="56"/>
      <c r="DL213" s="56"/>
      <c r="DM213" s="56"/>
      <c r="DN213" s="56"/>
      <c r="DO213" s="56"/>
      <c r="DP213" s="56"/>
      <c r="DQ213" s="56"/>
      <c r="DR213" s="56"/>
      <c r="DS213" s="56"/>
      <c r="DT213" s="56"/>
      <c r="DU213" s="56"/>
      <c r="DV213" s="56"/>
      <c r="DW213" s="56"/>
      <c r="DX213" s="56"/>
      <c r="DY213" s="56"/>
      <c r="DZ213" s="56"/>
      <c r="EA213" s="56"/>
      <c r="EB213" s="56"/>
      <c r="EC213" s="56"/>
      <c r="ED213" s="56"/>
      <c r="EE213" s="56"/>
      <c r="EF213" s="56"/>
      <c r="EG213" s="56"/>
      <c r="EH213" s="56"/>
      <c r="EI213" s="56"/>
      <c r="EJ213" s="56"/>
      <c r="EK213" s="56"/>
      <c r="EL213" s="56"/>
      <c r="EM213" s="56"/>
      <c r="EN213" s="56"/>
      <c r="EO213" s="56"/>
      <c r="EP213" s="56"/>
      <c r="EQ213" s="56"/>
      <c r="ER213" s="56"/>
      <c r="ES213" s="56"/>
      <c r="ET213" s="56"/>
      <c r="EU213" s="56"/>
      <c r="EV213" s="56"/>
      <c r="EW213" s="56"/>
      <c r="EX213" s="56"/>
      <c r="EY213" s="56"/>
      <c r="EZ213" s="56"/>
      <c r="FA213" s="56"/>
      <c r="FB213" s="56"/>
      <c r="FC213" s="56"/>
      <c r="FD213" s="56"/>
      <c r="FE213" s="56"/>
      <c r="FF213" s="56"/>
      <c r="FG213" s="56"/>
      <c r="FH213" s="56"/>
      <c r="FI213" s="56"/>
      <c r="FJ213" s="56"/>
      <c r="FK213" s="56"/>
      <c r="FL213" s="56"/>
      <c r="FM213" s="56"/>
      <c r="FN213" s="56"/>
      <c r="FO213" s="56"/>
      <c r="FP213" s="56"/>
      <c r="FQ213" s="56"/>
      <c r="FR213" s="56"/>
      <c r="FS213" s="56"/>
      <c r="FT213" s="56"/>
      <c r="FU213" s="56"/>
      <c r="FV213" s="56"/>
      <c r="FW213" s="56"/>
      <c r="FX213" s="56"/>
      <c r="FY213" s="56"/>
      <c r="FZ213" s="56"/>
      <c r="GA213" s="56"/>
      <c r="GB213" s="56"/>
      <c r="GC213" s="56"/>
      <c r="GD213" s="56"/>
      <c r="GE213" s="56"/>
      <c r="GF213" s="56"/>
      <c r="GG213" s="56"/>
      <c r="GH213" s="56"/>
      <c r="GI213" s="56"/>
      <c r="GJ213" s="56"/>
      <c r="GK213" s="56"/>
      <c r="GL213" s="56"/>
      <c r="GM213" s="56"/>
      <c r="GN213" s="56"/>
      <c r="GO213" s="56"/>
      <c r="GP213" s="56"/>
      <c r="GQ213" s="56"/>
      <c r="GR213" s="56"/>
      <c r="GS213" s="56"/>
      <c r="GT213" s="56"/>
      <c r="GU213" s="56"/>
      <c r="GV213" s="56"/>
      <c r="GW213" s="56"/>
    </row>
    <row r="214" spans="7:205" ht="20.100000000000001" customHeight="1">
      <c r="G214" s="54"/>
      <c r="H214" s="54"/>
      <c r="I214" s="54"/>
      <c r="J214" s="54"/>
      <c r="K214" s="54"/>
      <c r="L214" s="54"/>
      <c r="M214" s="54"/>
      <c r="N214" s="54"/>
      <c r="O214" s="54"/>
      <c r="P214" s="54"/>
      <c r="Q214" s="54"/>
      <c r="R214" s="54"/>
      <c r="S214" s="54"/>
      <c r="T214" s="54"/>
      <c r="U214" s="54"/>
      <c r="V214" s="54"/>
      <c r="W214" s="54"/>
      <c r="X214" s="54"/>
      <c r="Y214" s="54"/>
      <c r="Z214" s="54"/>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c r="BB214" s="56"/>
      <c r="BC214" s="56"/>
      <c r="BD214" s="56"/>
      <c r="BE214" s="56"/>
      <c r="BF214" s="56"/>
      <c r="BG214" s="56"/>
      <c r="BH214" s="56"/>
      <c r="BI214" s="56"/>
      <c r="BJ214" s="56"/>
      <c r="BK214" s="56"/>
      <c r="BL214" s="56"/>
      <c r="BM214" s="56"/>
      <c r="BN214" s="56"/>
      <c r="BO214" s="56"/>
      <c r="BP214" s="56"/>
      <c r="BQ214" s="56"/>
      <c r="BR214" s="56"/>
      <c r="BS214" s="56"/>
      <c r="BT214" s="56"/>
      <c r="BU214" s="56"/>
      <c r="BV214" s="56"/>
      <c r="BW214" s="56"/>
      <c r="BX214" s="56"/>
      <c r="BY214" s="56"/>
      <c r="BZ214" s="56"/>
      <c r="CA214" s="56"/>
      <c r="CB214" s="56"/>
      <c r="CC214" s="56"/>
      <c r="CD214" s="56"/>
      <c r="CE214" s="56"/>
      <c r="CF214" s="56"/>
      <c r="CG214" s="56"/>
      <c r="CH214" s="56"/>
      <c r="CI214" s="56"/>
      <c r="CJ214" s="56"/>
      <c r="CK214" s="56"/>
      <c r="CL214" s="56"/>
      <c r="CM214" s="56"/>
      <c r="CN214" s="56"/>
      <c r="CO214" s="56"/>
      <c r="CP214" s="56"/>
      <c r="CQ214" s="56"/>
      <c r="CR214" s="56"/>
      <c r="CS214" s="56"/>
      <c r="CT214" s="56"/>
      <c r="CU214" s="56"/>
      <c r="CV214" s="56"/>
      <c r="CW214" s="56"/>
      <c r="CX214" s="56"/>
      <c r="CY214" s="56"/>
      <c r="CZ214" s="56"/>
      <c r="DA214" s="56"/>
      <c r="DB214" s="56"/>
      <c r="DC214" s="56"/>
      <c r="DD214" s="56"/>
      <c r="DE214" s="56"/>
      <c r="DF214" s="56"/>
      <c r="DG214" s="56"/>
      <c r="DH214" s="56"/>
      <c r="DI214" s="56"/>
      <c r="DJ214" s="56"/>
      <c r="DK214" s="56"/>
      <c r="DL214" s="56"/>
      <c r="DM214" s="56"/>
      <c r="DN214" s="56"/>
      <c r="DO214" s="56"/>
      <c r="DP214" s="56"/>
      <c r="DQ214" s="56"/>
      <c r="DR214" s="56"/>
      <c r="DS214" s="56"/>
      <c r="DT214" s="56"/>
      <c r="DU214" s="56"/>
      <c r="DV214" s="56"/>
      <c r="DW214" s="56"/>
      <c r="DX214" s="56"/>
      <c r="DY214" s="56"/>
      <c r="DZ214" s="56"/>
      <c r="EA214" s="56"/>
      <c r="EB214" s="56"/>
      <c r="EC214" s="56"/>
      <c r="ED214" s="56"/>
      <c r="EE214" s="56"/>
      <c r="EF214" s="56"/>
      <c r="EG214" s="56"/>
      <c r="EH214" s="56"/>
      <c r="EI214" s="56"/>
      <c r="EJ214" s="56"/>
      <c r="EK214" s="56"/>
      <c r="EL214" s="56"/>
      <c r="EM214" s="56"/>
      <c r="EN214" s="56"/>
      <c r="EO214" s="56"/>
      <c r="EP214" s="56"/>
      <c r="EQ214" s="56"/>
      <c r="ER214" s="56"/>
      <c r="ES214" s="56"/>
      <c r="ET214" s="56"/>
      <c r="EU214" s="56"/>
      <c r="EV214" s="56"/>
      <c r="EW214" s="56"/>
      <c r="EX214" s="56"/>
      <c r="EY214" s="56"/>
      <c r="EZ214" s="56"/>
      <c r="FA214" s="56"/>
      <c r="FB214" s="56"/>
      <c r="FC214" s="56"/>
      <c r="FD214" s="56"/>
      <c r="FE214" s="56"/>
      <c r="FF214" s="56"/>
      <c r="FG214" s="56"/>
      <c r="FH214" s="56"/>
      <c r="FI214" s="56"/>
      <c r="FJ214" s="56"/>
      <c r="FK214" s="56"/>
      <c r="FL214" s="56"/>
      <c r="FM214" s="56"/>
      <c r="FN214" s="56"/>
      <c r="FO214" s="56"/>
      <c r="FP214" s="56"/>
      <c r="FQ214" s="56"/>
      <c r="FR214" s="56"/>
      <c r="FS214" s="56"/>
      <c r="FT214" s="56"/>
      <c r="FU214" s="56"/>
      <c r="FV214" s="56"/>
      <c r="FW214" s="56"/>
      <c r="FX214" s="56"/>
      <c r="FY214" s="56"/>
      <c r="FZ214" s="56"/>
      <c r="GA214" s="56"/>
      <c r="GB214" s="56"/>
      <c r="GC214" s="56"/>
      <c r="GD214" s="56"/>
      <c r="GE214" s="56"/>
      <c r="GF214" s="56"/>
      <c r="GG214" s="56"/>
      <c r="GH214" s="56"/>
      <c r="GI214" s="56"/>
      <c r="GJ214" s="56"/>
      <c r="GK214" s="56"/>
      <c r="GL214" s="56"/>
      <c r="GM214" s="56"/>
      <c r="GN214" s="56"/>
      <c r="GO214" s="56"/>
      <c r="GP214" s="56"/>
      <c r="GQ214" s="56"/>
      <c r="GR214" s="56"/>
      <c r="GS214" s="56"/>
      <c r="GT214" s="56"/>
      <c r="GU214" s="56"/>
      <c r="GV214" s="56"/>
      <c r="GW214" s="56"/>
    </row>
    <row r="215" spans="7:205" ht="20.100000000000001" customHeight="1">
      <c r="G215" s="54"/>
      <c r="H215" s="54"/>
      <c r="I215" s="54"/>
      <c r="J215" s="54"/>
      <c r="K215" s="54"/>
      <c r="L215" s="54"/>
      <c r="M215" s="54"/>
      <c r="N215" s="54"/>
      <c r="O215" s="54"/>
      <c r="P215" s="54"/>
      <c r="Q215" s="54"/>
      <c r="R215" s="54"/>
      <c r="S215" s="54"/>
      <c r="T215" s="54"/>
      <c r="U215" s="54"/>
      <c r="V215" s="54"/>
      <c r="W215" s="54"/>
      <c r="X215" s="54"/>
      <c r="Y215" s="54"/>
      <c r="Z215" s="54"/>
      <c r="AA215" s="56"/>
      <c r="AB215" s="56"/>
      <c r="AC215" s="56"/>
      <c r="AD215" s="56"/>
      <c r="AE215" s="56"/>
      <c r="AF215" s="56"/>
      <c r="AG215" s="56"/>
      <c r="AH215" s="56"/>
      <c r="AI215" s="56"/>
      <c r="AJ215" s="56"/>
      <c r="AK215" s="56"/>
      <c r="AL215" s="56"/>
      <c r="AM215" s="56"/>
      <c r="AN215" s="56"/>
      <c r="AO215" s="56"/>
      <c r="AP215" s="56"/>
      <c r="AQ215" s="56"/>
      <c r="AR215" s="56"/>
      <c r="AS215" s="56"/>
      <c r="AT215" s="56"/>
      <c r="AU215" s="56"/>
      <c r="AV215" s="56"/>
      <c r="AW215" s="56"/>
      <c r="AX215" s="56"/>
      <c r="AY215" s="56"/>
      <c r="AZ215" s="56"/>
      <c r="BA215" s="56"/>
      <c r="BB215" s="56"/>
      <c r="BC215" s="56"/>
      <c r="BD215" s="56"/>
      <c r="BE215" s="56"/>
      <c r="BF215" s="56"/>
      <c r="BG215" s="56"/>
      <c r="BH215" s="56"/>
      <c r="BI215" s="56"/>
      <c r="BJ215" s="56"/>
      <c r="BK215" s="56"/>
      <c r="BL215" s="56"/>
      <c r="BM215" s="56"/>
      <c r="BN215" s="56"/>
      <c r="BO215" s="56"/>
      <c r="BP215" s="56"/>
      <c r="BQ215" s="56"/>
      <c r="BR215" s="56"/>
      <c r="BS215" s="56"/>
      <c r="BT215" s="56"/>
      <c r="BU215" s="56"/>
      <c r="BV215" s="56"/>
      <c r="BW215" s="56"/>
      <c r="BX215" s="56"/>
      <c r="BY215" s="56"/>
      <c r="BZ215" s="56"/>
      <c r="CA215" s="56"/>
      <c r="CB215" s="56"/>
      <c r="CC215" s="56"/>
      <c r="CD215" s="56"/>
      <c r="CE215" s="56"/>
      <c r="CF215" s="56"/>
      <c r="CG215" s="56"/>
      <c r="CH215" s="56"/>
      <c r="CI215" s="56"/>
      <c r="CJ215" s="56"/>
      <c r="CK215" s="56"/>
      <c r="CL215" s="56"/>
      <c r="CM215" s="56"/>
      <c r="CN215" s="56"/>
      <c r="CO215" s="56"/>
      <c r="CP215" s="56"/>
      <c r="CQ215" s="56"/>
      <c r="CR215" s="56"/>
      <c r="CS215" s="56"/>
      <c r="CT215" s="56"/>
      <c r="CU215" s="56"/>
      <c r="CV215" s="56"/>
      <c r="CW215" s="56"/>
      <c r="CX215" s="56"/>
      <c r="CY215" s="56"/>
      <c r="CZ215" s="56"/>
      <c r="DA215" s="56"/>
      <c r="DB215" s="56"/>
      <c r="DC215" s="56"/>
      <c r="DD215" s="56"/>
      <c r="DE215" s="56"/>
      <c r="DF215" s="56"/>
      <c r="DG215" s="56"/>
      <c r="DH215" s="56"/>
      <c r="DI215" s="56"/>
      <c r="DJ215" s="56"/>
      <c r="DK215" s="56"/>
      <c r="DL215" s="56"/>
      <c r="DM215" s="56"/>
      <c r="DN215" s="56"/>
      <c r="DO215" s="56"/>
      <c r="DP215" s="56"/>
      <c r="DQ215" s="56"/>
      <c r="DR215" s="56"/>
      <c r="DS215" s="56"/>
      <c r="DT215" s="56"/>
      <c r="DU215" s="56"/>
      <c r="DV215" s="56"/>
      <c r="DW215" s="56"/>
      <c r="DX215" s="56"/>
      <c r="DY215" s="56"/>
      <c r="DZ215" s="56"/>
      <c r="EA215" s="56"/>
      <c r="EB215" s="56"/>
      <c r="EC215" s="56"/>
      <c r="ED215" s="56"/>
      <c r="EE215" s="56"/>
      <c r="EF215" s="56"/>
      <c r="EG215" s="56"/>
      <c r="EH215" s="56"/>
      <c r="EI215" s="56"/>
      <c r="EJ215" s="56"/>
      <c r="EK215" s="56"/>
      <c r="EL215" s="56"/>
      <c r="EM215" s="56"/>
      <c r="EN215" s="56"/>
      <c r="EO215" s="56"/>
      <c r="EP215" s="56"/>
      <c r="EQ215" s="56"/>
      <c r="ER215" s="56"/>
      <c r="ES215" s="56"/>
      <c r="ET215" s="56"/>
      <c r="EU215" s="56"/>
      <c r="EV215" s="56"/>
      <c r="EW215" s="56"/>
      <c r="EX215" s="56"/>
      <c r="EY215" s="56"/>
      <c r="EZ215" s="56"/>
      <c r="FA215" s="56"/>
      <c r="FB215" s="56"/>
      <c r="FC215" s="56"/>
      <c r="FD215" s="56"/>
      <c r="FE215" s="56"/>
      <c r="FF215" s="56"/>
      <c r="FG215" s="56"/>
      <c r="FH215" s="56"/>
      <c r="FI215" s="56"/>
      <c r="FJ215" s="56"/>
      <c r="FK215" s="56"/>
      <c r="FL215" s="56"/>
      <c r="FM215" s="56"/>
      <c r="FN215" s="56"/>
      <c r="FO215" s="56"/>
      <c r="FP215" s="56"/>
      <c r="FQ215" s="56"/>
      <c r="FR215" s="56"/>
      <c r="FS215" s="56"/>
      <c r="FT215" s="56"/>
      <c r="FU215" s="56"/>
      <c r="FV215" s="56"/>
      <c r="FW215" s="56"/>
      <c r="FX215" s="56"/>
      <c r="FY215" s="56"/>
      <c r="FZ215" s="56"/>
      <c r="GA215" s="56"/>
      <c r="GB215" s="56"/>
      <c r="GC215" s="56"/>
      <c r="GD215" s="56"/>
      <c r="GE215" s="56"/>
      <c r="GF215" s="56"/>
      <c r="GG215" s="56"/>
      <c r="GH215" s="56"/>
      <c r="GI215" s="56"/>
      <c r="GJ215" s="56"/>
      <c r="GK215" s="56"/>
      <c r="GL215" s="56"/>
      <c r="GM215" s="56"/>
      <c r="GN215" s="56"/>
      <c r="GO215" s="56"/>
      <c r="GP215" s="56"/>
      <c r="GQ215" s="56"/>
      <c r="GR215" s="56"/>
      <c r="GS215" s="56"/>
      <c r="GT215" s="56"/>
      <c r="GU215" s="56"/>
      <c r="GV215" s="56"/>
      <c r="GW215" s="56"/>
    </row>
    <row r="216" spans="7:205" ht="20.100000000000001" customHeight="1">
      <c r="G216" s="54"/>
      <c r="H216" s="54"/>
      <c r="I216" s="54"/>
      <c r="J216" s="54"/>
      <c r="K216" s="54"/>
      <c r="L216" s="54"/>
      <c r="M216" s="54"/>
      <c r="N216" s="54"/>
      <c r="O216" s="54"/>
      <c r="P216" s="54"/>
      <c r="Q216" s="54"/>
      <c r="R216" s="54"/>
      <c r="S216" s="54"/>
      <c r="T216" s="54"/>
      <c r="U216" s="54"/>
      <c r="V216" s="54"/>
      <c r="W216" s="54"/>
      <c r="X216" s="54"/>
      <c r="Y216" s="54"/>
      <c r="Z216" s="54"/>
      <c r="AA216" s="56"/>
      <c r="AB216" s="56"/>
      <c r="AC216" s="56"/>
      <c r="AD216" s="56"/>
      <c r="AE216" s="56"/>
      <c r="AF216" s="56"/>
      <c r="AG216" s="56"/>
      <c r="AH216" s="56"/>
      <c r="AI216" s="56"/>
      <c r="AJ216" s="56"/>
      <c r="AK216" s="56"/>
      <c r="AL216" s="56"/>
      <c r="AM216" s="56"/>
      <c r="AN216" s="56"/>
      <c r="AO216" s="56"/>
      <c r="AP216" s="56"/>
      <c r="AQ216" s="56"/>
      <c r="AR216" s="56"/>
      <c r="AS216" s="56"/>
      <c r="AT216" s="56"/>
      <c r="AU216" s="56"/>
      <c r="AV216" s="56"/>
      <c r="AW216" s="56"/>
      <c r="AX216" s="56"/>
      <c r="AY216" s="56"/>
      <c r="AZ216" s="56"/>
      <c r="BA216" s="56"/>
      <c r="BB216" s="56"/>
      <c r="BC216" s="56"/>
      <c r="BD216" s="56"/>
      <c r="BE216" s="56"/>
      <c r="BF216" s="56"/>
      <c r="BG216" s="56"/>
      <c r="BH216" s="56"/>
      <c r="BI216" s="56"/>
      <c r="BJ216" s="56"/>
      <c r="BK216" s="56"/>
      <c r="BL216" s="56"/>
      <c r="BM216" s="56"/>
      <c r="BN216" s="56"/>
      <c r="BO216" s="56"/>
      <c r="BP216" s="56"/>
      <c r="BQ216" s="56"/>
      <c r="BR216" s="56"/>
      <c r="BS216" s="56"/>
      <c r="BT216" s="56"/>
      <c r="BU216" s="56"/>
      <c r="BV216" s="56"/>
      <c r="BW216" s="56"/>
      <c r="BX216" s="56"/>
      <c r="BY216" s="56"/>
      <c r="BZ216" s="56"/>
      <c r="CA216" s="56"/>
      <c r="CB216" s="56"/>
      <c r="CC216" s="56"/>
      <c r="CD216" s="56"/>
      <c r="CE216" s="56"/>
      <c r="CF216" s="56"/>
      <c r="CG216" s="56"/>
      <c r="CH216" s="56"/>
      <c r="CI216" s="56"/>
      <c r="CJ216" s="56"/>
      <c r="CK216" s="56"/>
      <c r="CL216" s="56"/>
      <c r="CM216" s="56"/>
      <c r="CN216" s="56"/>
      <c r="CO216" s="56"/>
      <c r="CP216" s="56"/>
      <c r="CQ216" s="56"/>
      <c r="CR216" s="56"/>
      <c r="CS216" s="56"/>
      <c r="CT216" s="56"/>
      <c r="CU216" s="56"/>
      <c r="CV216" s="56"/>
      <c r="CW216" s="56"/>
      <c r="CX216" s="56"/>
      <c r="CY216" s="56"/>
      <c r="CZ216" s="56"/>
      <c r="DA216" s="56"/>
      <c r="DB216" s="56"/>
      <c r="DC216" s="56"/>
      <c r="DD216" s="56"/>
      <c r="DE216" s="56"/>
      <c r="DF216" s="56"/>
      <c r="DG216" s="56"/>
      <c r="DH216" s="56"/>
      <c r="DI216" s="56"/>
      <c r="DJ216" s="56"/>
      <c r="DK216" s="56"/>
      <c r="DL216" s="56"/>
      <c r="DM216" s="56"/>
      <c r="DN216" s="56"/>
      <c r="DO216" s="56"/>
      <c r="DP216" s="56"/>
      <c r="DQ216" s="56"/>
      <c r="DR216" s="56"/>
      <c r="DS216" s="56"/>
      <c r="DT216" s="56"/>
      <c r="DU216" s="56"/>
      <c r="DV216" s="56"/>
      <c r="DW216" s="56"/>
      <c r="DX216" s="56"/>
      <c r="DY216" s="56"/>
      <c r="DZ216" s="56"/>
      <c r="EA216" s="56"/>
      <c r="EB216" s="56"/>
      <c r="EC216" s="56"/>
      <c r="ED216" s="56"/>
      <c r="EE216" s="56"/>
      <c r="EF216" s="56"/>
      <c r="EG216" s="56"/>
      <c r="EH216" s="56"/>
      <c r="EI216" s="56"/>
      <c r="EJ216" s="56"/>
      <c r="EK216" s="56"/>
      <c r="EL216" s="56"/>
      <c r="EM216" s="56"/>
      <c r="EN216" s="56"/>
      <c r="EO216" s="56"/>
      <c r="EP216" s="56"/>
      <c r="EQ216" s="56"/>
      <c r="ER216" s="56"/>
      <c r="ES216" s="56"/>
      <c r="ET216" s="56"/>
      <c r="EU216" s="56"/>
      <c r="EV216" s="56"/>
      <c r="EW216" s="56"/>
      <c r="EX216" s="56"/>
      <c r="EY216" s="56"/>
      <c r="EZ216" s="56"/>
      <c r="FA216" s="56"/>
      <c r="FB216" s="56"/>
      <c r="FC216" s="56"/>
      <c r="FD216" s="56"/>
      <c r="FE216" s="56"/>
      <c r="FF216" s="56"/>
      <c r="FG216" s="56"/>
      <c r="FH216" s="56"/>
      <c r="FI216" s="56"/>
      <c r="FJ216" s="56"/>
      <c r="FK216" s="56"/>
      <c r="FL216" s="56"/>
      <c r="FM216" s="56"/>
      <c r="FN216" s="56"/>
      <c r="FO216" s="56"/>
      <c r="FP216" s="56"/>
      <c r="FQ216" s="56"/>
      <c r="FR216" s="56"/>
      <c r="FS216" s="56"/>
      <c r="FT216" s="56"/>
      <c r="FU216" s="56"/>
      <c r="FV216" s="56"/>
      <c r="FW216" s="56"/>
      <c r="FX216" s="56"/>
      <c r="FY216" s="56"/>
      <c r="FZ216" s="56"/>
      <c r="GA216" s="56"/>
      <c r="GB216" s="56"/>
      <c r="GC216" s="56"/>
      <c r="GD216" s="56"/>
      <c r="GE216" s="56"/>
      <c r="GF216" s="56"/>
      <c r="GG216" s="56"/>
      <c r="GH216" s="56"/>
      <c r="GI216" s="56"/>
      <c r="GJ216" s="56"/>
      <c r="GK216" s="56"/>
      <c r="GL216" s="56"/>
      <c r="GM216" s="56"/>
      <c r="GN216" s="56"/>
      <c r="GO216" s="56"/>
      <c r="GP216" s="56"/>
      <c r="GQ216" s="56"/>
      <c r="GR216" s="56"/>
      <c r="GS216" s="56"/>
      <c r="GT216" s="56"/>
      <c r="GU216" s="56"/>
      <c r="GV216" s="56"/>
      <c r="GW216" s="56"/>
    </row>
    <row r="217" spans="7:205" ht="20.100000000000001" customHeight="1">
      <c r="G217" s="54"/>
      <c r="H217" s="54"/>
      <c r="I217" s="54"/>
      <c r="J217" s="54"/>
      <c r="K217" s="54"/>
      <c r="L217" s="54"/>
      <c r="M217" s="54"/>
      <c r="N217" s="54"/>
      <c r="O217" s="54"/>
      <c r="P217" s="54"/>
      <c r="Q217" s="54"/>
      <c r="R217" s="54"/>
      <c r="S217" s="54"/>
      <c r="T217" s="54"/>
      <c r="U217" s="54"/>
      <c r="V217" s="54"/>
      <c r="W217" s="54"/>
      <c r="X217" s="54"/>
      <c r="Y217" s="54"/>
      <c r="Z217" s="54"/>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BB217" s="56"/>
      <c r="BC217" s="56"/>
      <c r="BD217" s="56"/>
      <c r="BE217" s="56"/>
      <c r="BF217" s="56"/>
      <c r="BG217" s="56"/>
      <c r="BH217" s="56"/>
      <c r="BI217" s="56"/>
      <c r="BJ217" s="56"/>
      <c r="BK217" s="56"/>
      <c r="BL217" s="56"/>
      <c r="BM217" s="56"/>
      <c r="BN217" s="56"/>
      <c r="BO217" s="56"/>
      <c r="BP217" s="56"/>
      <c r="BQ217" s="56"/>
      <c r="BR217" s="56"/>
      <c r="BS217" s="56"/>
      <c r="BT217" s="56"/>
      <c r="BU217" s="56"/>
      <c r="BV217" s="56"/>
      <c r="BW217" s="56"/>
      <c r="BX217" s="56"/>
      <c r="BY217" s="56"/>
      <c r="BZ217" s="56"/>
      <c r="CA217" s="56"/>
      <c r="CB217" s="56"/>
      <c r="CC217" s="56"/>
      <c r="CD217" s="56"/>
      <c r="CE217" s="56"/>
      <c r="CF217" s="56"/>
      <c r="CG217" s="56"/>
      <c r="CH217" s="56"/>
      <c r="CI217" s="56"/>
      <c r="CJ217" s="56"/>
      <c r="CK217" s="56"/>
      <c r="CL217" s="56"/>
      <c r="CM217" s="56"/>
      <c r="CN217" s="56"/>
      <c r="CO217" s="56"/>
      <c r="CP217" s="56"/>
      <c r="CQ217" s="56"/>
      <c r="CR217" s="56"/>
      <c r="CS217" s="56"/>
      <c r="CT217" s="56"/>
      <c r="CU217" s="56"/>
      <c r="CV217" s="56"/>
      <c r="CW217" s="56"/>
      <c r="CX217" s="56"/>
      <c r="CY217" s="56"/>
      <c r="CZ217" s="56"/>
      <c r="DA217" s="56"/>
      <c r="DB217" s="56"/>
      <c r="DC217" s="56"/>
      <c r="DD217" s="56"/>
      <c r="DE217" s="56"/>
      <c r="DF217" s="56"/>
      <c r="DG217" s="56"/>
      <c r="DH217" s="56"/>
      <c r="DI217" s="56"/>
      <c r="DJ217" s="56"/>
      <c r="DK217" s="56"/>
      <c r="DL217" s="56"/>
      <c r="DM217" s="56"/>
      <c r="DN217" s="56"/>
      <c r="DO217" s="56"/>
      <c r="DP217" s="56"/>
      <c r="DQ217" s="56"/>
      <c r="DR217" s="56"/>
      <c r="DS217" s="56"/>
      <c r="DT217" s="56"/>
      <c r="DU217" s="56"/>
      <c r="DV217" s="56"/>
      <c r="DW217" s="56"/>
      <c r="DX217" s="56"/>
      <c r="DY217" s="56"/>
      <c r="DZ217" s="56"/>
      <c r="EA217" s="56"/>
      <c r="EB217" s="56"/>
      <c r="EC217" s="56"/>
      <c r="ED217" s="56"/>
      <c r="EE217" s="56"/>
      <c r="EF217" s="56"/>
      <c r="EG217" s="56"/>
      <c r="EH217" s="56"/>
      <c r="EI217" s="56"/>
      <c r="EJ217" s="56"/>
      <c r="EK217" s="56"/>
      <c r="EL217" s="56"/>
      <c r="EM217" s="56"/>
      <c r="EN217" s="56"/>
      <c r="EO217" s="56"/>
      <c r="EP217" s="56"/>
      <c r="EQ217" s="56"/>
      <c r="ER217" s="56"/>
      <c r="ES217" s="56"/>
      <c r="ET217" s="56"/>
      <c r="EU217" s="56"/>
      <c r="EV217" s="56"/>
      <c r="EW217" s="56"/>
      <c r="EX217" s="56"/>
      <c r="EY217" s="56"/>
      <c r="EZ217" s="56"/>
      <c r="FA217" s="56"/>
      <c r="FB217" s="56"/>
      <c r="FC217" s="56"/>
      <c r="FD217" s="56"/>
      <c r="FE217" s="56"/>
      <c r="FF217" s="56"/>
      <c r="FG217" s="56"/>
      <c r="FH217" s="56"/>
      <c r="FI217" s="56"/>
      <c r="FJ217" s="56"/>
      <c r="FK217" s="56"/>
      <c r="FL217" s="56"/>
      <c r="FM217" s="56"/>
      <c r="FN217" s="56"/>
      <c r="FO217" s="56"/>
      <c r="FP217" s="56"/>
      <c r="FQ217" s="56"/>
      <c r="FR217" s="56"/>
      <c r="FS217" s="56"/>
      <c r="FT217" s="56"/>
      <c r="FU217" s="56"/>
      <c r="FV217" s="56"/>
      <c r="FW217" s="56"/>
      <c r="FX217" s="56"/>
      <c r="FY217" s="56"/>
      <c r="FZ217" s="56"/>
      <c r="GA217" s="56"/>
      <c r="GB217" s="56"/>
      <c r="GC217" s="56"/>
      <c r="GD217" s="56"/>
      <c r="GE217" s="56"/>
      <c r="GF217" s="56"/>
      <c r="GG217" s="56"/>
      <c r="GH217" s="56"/>
      <c r="GI217" s="56"/>
      <c r="GJ217" s="56"/>
      <c r="GK217" s="56"/>
      <c r="GL217" s="56"/>
      <c r="GM217" s="56"/>
      <c r="GN217" s="56"/>
      <c r="GO217" s="56"/>
      <c r="GP217" s="56"/>
      <c r="GQ217" s="56"/>
      <c r="GR217" s="56"/>
      <c r="GS217" s="56"/>
      <c r="GT217" s="56"/>
      <c r="GU217" s="56"/>
      <c r="GV217" s="56"/>
      <c r="GW217" s="56"/>
    </row>
    <row r="218" spans="7:205" ht="20.100000000000001" customHeight="1">
      <c r="G218" s="54"/>
      <c r="H218" s="54"/>
      <c r="I218" s="54"/>
      <c r="J218" s="54"/>
      <c r="K218" s="54"/>
      <c r="L218" s="54"/>
      <c r="M218" s="54"/>
      <c r="N218" s="54"/>
      <c r="O218" s="54"/>
      <c r="P218" s="54"/>
      <c r="Q218" s="54"/>
      <c r="R218" s="54"/>
      <c r="S218" s="54"/>
      <c r="T218" s="54"/>
      <c r="U218" s="54"/>
      <c r="V218" s="54"/>
      <c r="W218" s="54"/>
      <c r="X218" s="54"/>
      <c r="Y218" s="54"/>
      <c r="Z218" s="54"/>
      <c r="AA218" s="56"/>
      <c r="AB218" s="56"/>
      <c r="AC218" s="56"/>
      <c r="AD218" s="56"/>
      <c r="AE218" s="56"/>
      <c r="AF218" s="56"/>
      <c r="AG218" s="56"/>
      <c r="AH218" s="56"/>
      <c r="AI218" s="56"/>
      <c r="AJ218" s="56"/>
      <c r="AK218" s="56"/>
      <c r="AL218" s="56"/>
      <c r="AM218" s="56"/>
      <c r="AN218" s="56"/>
      <c r="AO218" s="56"/>
      <c r="AP218" s="56"/>
      <c r="AQ218" s="56"/>
      <c r="AR218" s="56"/>
      <c r="AS218" s="56"/>
      <c r="AT218" s="56"/>
      <c r="AU218" s="56"/>
      <c r="AV218" s="56"/>
      <c r="AW218" s="56"/>
      <c r="AX218" s="56"/>
      <c r="AY218" s="56"/>
      <c r="AZ218" s="56"/>
      <c r="BA218" s="56"/>
      <c r="BB218" s="56"/>
      <c r="BC218" s="56"/>
      <c r="BD218" s="56"/>
      <c r="BE218" s="56"/>
      <c r="BF218" s="56"/>
      <c r="BG218" s="56"/>
      <c r="BH218" s="56"/>
      <c r="BI218" s="56"/>
      <c r="BJ218" s="56"/>
      <c r="BK218" s="56"/>
      <c r="BL218" s="56"/>
      <c r="BM218" s="56"/>
      <c r="BN218" s="56"/>
      <c r="BO218" s="56"/>
      <c r="BP218" s="56"/>
      <c r="BQ218" s="56"/>
      <c r="BR218" s="56"/>
      <c r="BS218" s="56"/>
      <c r="BT218" s="56"/>
      <c r="BU218" s="56"/>
      <c r="BV218" s="56"/>
      <c r="BW218" s="56"/>
      <c r="BX218" s="56"/>
      <c r="BY218" s="56"/>
      <c r="BZ218" s="56"/>
      <c r="CA218" s="56"/>
      <c r="CB218" s="56"/>
      <c r="CC218" s="56"/>
      <c r="CD218" s="56"/>
      <c r="CE218" s="56"/>
      <c r="CF218" s="56"/>
      <c r="CG218" s="56"/>
      <c r="CH218" s="56"/>
      <c r="CI218" s="56"/>
      <c r="CJ218" s="56"/>
      <c r="CK218" s="56"/>
      <c r="CL218" s="56"/>
      <c r="CM218" s="56"/>
      <c r="CN218" s="56"/>
      <c r="CO218" s="56"/>
      <c r="CP218" s="56"/>
      <c r="CQ218" s="56"/>
      <c r="CR218" s="56"/>
      <c r="CS218" s="56"/>
      <c r="CT218" s="56"/>
      <c r="CU218" s="56"/>
      <c r="CV218" s="56"/>
      <c r="CW218" s="56"/>
      <c r="CX218" s="56"/>
      <c r="CY218" s="56"/>
      <c r="CZ218" s="56"/>
      <c r="DA218" s="56"/>
      <c r="DB218" s="56"/>
      <c r="DC218" s="56"/>
      <c r="DD218" s="56"/>
      <c r="DE218" s="56"/>
      <c r="DF218" s="56"/>
      <c r="DG218" s="56"/>
      <c r="DH218" s="56"/>
      <c r="DI218" s="56"/>
      <c r="DJ218" s="56"/>
      <c r="DK218" s="56"/>
      <c r="DL218" s="56"/>
      <c r="DM218" s="56"/>
      <c r="DN218" s="56"/>
      <c r="DO218" s="56"/>
      <c r="DP218" s="56"/>
      <c r="DQ218" s="56"/>
      <c r="DR218" s="56"/>
      <c r="DS218" s="56"/>
      <c r="DT218" s="56"/>
      <c r="DU218" s="56"/>
      <c r="DV218" s="56"/>
      <c r="DW218" s="56"/>
      <c r="DX218" s="56"/>
      <c r="DY218" s="56"/>
      <c r="DZ218" s="56"/>
      <c r="EA218" s="56"/>
      <c r="EB218" s="56"/>
      <c r="EC218" s="56"/>
      <c r="ED218" s="56"/>
      <c r="EE218" s="56"/>
      <c r="EF218" s="56"/>
      <c r="EG218" s="56"/>
      <c r="EH218" s="56"/>
      <c r="EI218" s="56"/>
      <c r="EJ218" s="56"/>
      <c r="EK218" s="56"/>
      <c r="EL218" s="56"/>
      <c r="EM218" s="56"/>
      <c r="EN218" s="56"/>
      <c r="EO218" s="56"/>
      <c r="EP218" s="56"/>
      <c r="EQ218" s="56"/>
      <c r="ER218" s="56"/>
      <c r="ES218" s="56"/>
      <c r="ET218" s="56"/>
      <c r="EU218" s="56"/>
      <c r="EV218" s="56"/>
      <c r="EW218" s="56"/>
      <c r="EX218" s="56"/>
      <c r="EY218" s="56"/>
      <c r="EZ218" s="56"/>
      <c r="FA218" s="56"/>
      <c r="FB218" s="56"/>
      <c r="FC218" s="56"/>
      <c r="FD218" s="56"/>
      <c r="FE218" s="56"/>
      <c r="FF218" s="56"/>
      <c r="FG218" s="56"/>
      <c r="FH218" s="56"/>
      <c r="FI218" s="56"/>
      <c r="FJ218" s="56"/>
      <c r="FK218" s="56"/>
      <c r="FL218" s="56"/>
      <c r="FM218" s="56"/>
      <c r="FN218" s="56"/>
      <c r="FO218" s="56"/>
      <c r="FP218" s="56"/>
      <c r="FQ218" s="56"/>
      <c r="FR218" s="56"/>
      <c r="FS218" s="56"/>
      <c r="FT218" s="56"/>
      <c r="FU218" s="56"/>
      <c r="FV218" s="56"/>
      <c r="FW218" s="56"/>
      <c r="FX218" s="56"/>
      <c r="FY218" s="56"/>
      <c r="FZ218" s="56"/>
      <c r="GA218" s="56"/>
      <c r="GB218" s="56"/>
      <c r="GC218" s="56"/>
      <c r="GD218" s="56"/>
      <c r="GE218" s="56"/>
      <c r="GF218" s="56"/>
      <c r="GG218" s="56"/>
      <c r="GH218" s="56"/>
      <c r="GI218" s="56"/>
      <c r="GJ218" s="56"/>
      <c r="GK218" s="56"/>
      <c r="GL218" s="56"/>
      <c r="GM218" s="56"/>
      <c r="GN218" s="56"/>
      <c r="GO218" s="56"/>
      <c r="GP218" s="56"/>
      <c r="GQ218" s="56"/>
      <c r="GR218" s="56"/>
      <c r="GS218" s="56"/>
      <c r="GT218" s="56"/>
      <c r="GU218" s="56"/>
      <c r="GV218" s="56"/>
      <c r="GW218" s="56"/>
    </row>
    <row r="219" spans="7:205" ht="20.100000000000001" customHeight="1">
      <c r="G219" s="54"/>
      <c r="H219" s="54"/>
      <c r="I219" s="54"/>
      <c r="J219" s="54"/>
      <c r="K219" s="54"/>
      <c r="L219" s="54"/>
      <c r="M219" s="54"/>
      <c r="N219" s="54"/>
      <c r="O219" s="54"/>
      <c r="P219" s="54"/>
      <c r="Q219" s="54"/>
      <c r="R219" s="54"/>
      <c r="S219" s="54"/>
      <c r="T219" s="54"/>
      <c r="U219" s="54"/>
      <c r="V219" s="54"/>
      <c r="W219" s="54"/>
      <c r="X219" s="54"/>
      <c r="Y219" s="54"/>
      <c r="Z219" s="54"/>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c r="BB219" s="56"/>
      <c r="BC219" s="56"/>
      <c r="BD219" s="56"/>
      <c r="BE219" s="56"/>
      <c r="BF219" s="56"/>
      <c r="BG219" s="56"/>
      <c r="BH219" s="56"/>
      <c r="BI219" s="56"/>
      <c r="BJ219" s="56"/>
      <c r="BK219" s="56"/>
      <c r="BL219" s="56"/>
      <c r="BM219" s="56"/>
      <c r="BN219" s="56"/>
      <c r="BO219" s="56"/>
      <c r="BP219" s="56"/>
      <c r="BQ219" s="56"/>
      <c r="BR219" s="56"/>
      <c r="BS219" s="56"/>
      <c r="BT219" s="56"/>
      <c r="BU219" s="56"/>
      <c r="BV219" s="56"/>
      <c r="BW219" s="56"/>
      <c r="BX219" s="56"/>
      <c r="BY219" s="56"/>
      <c r="BZ219" s="56"/>
      <c r="CA219" s="56"/>
      <c r="CB219" s="56"/>
      <c r="CC219" s="56"/>
      <c r="CD219" s="56"/>
      <c r="CE219" s="56"/>
      <c r="CF219" s="56"/>
      <c r="CG219" s="56"/>
      <c r="CH219" s="56"/>
      <c r="CI219" s="56"/>
      <c r="CJ219" s="56"/>
      <c r="CK219" s="56"/>
      <c r="CL219" s="56"/>
      <c r="CM219" s="56"/>
      <c r="CN219" s="56"/>
      <c r="CO219" s="56"/>
      <c r="CP219" s="56"/>
      <c r="CQ219" s="56"/>
      <c r="CR219" s="56"/>
      <c r="CS219" s="56"/>
      <c r="CT219" s="56"/>
      <c r="CU219" s="56"/>
      <c r="CV219" s="56"/>
      <c r="CW219" s="56"/>
      <c r="CX219" s="56"/>
      <c r="CY219" s="56"/>
      <c r="CZ219" s="56"/>
      <c r="DA219" s="56"/>
      <c r="DB219" s="56"/>
      <c r="DC219" s="56"/>
      <c r="DD219" s="56"/>
      <c r="DE219" s="56"/>
      <c r="DF219" s="56"/>
      <c r="DG219" s="56"/>
      <c r="DH219" s="56"/>
      <c r="DI219" s="56"/>
      <c r="DJ219" s="56"/>
      <c r="DK219" s="56"/>
      <c r="DL219" s="56"/>
      <c r="DM219" s="56"/>
      <c r="DN219" s="56"/>
      <c r="DO219" s="56"/>
      <c r="DP219" s="56"/>
      <c r="DQ219" s="56"/>
      <c r="DR219" s="56"/>
      <c r="DS219" s="56"/>
      <c r="DT219" s="56"/>
      <c r="DU219" s="56"/>
      <c r="DV219" s="56"/>
      <c r="DW219" s="56"/>
      <c r="DX219" s="56"/>
      <c r="DY219" s="56"/>
      <c r="DZ219" s="56"/>
      <c r="EA219" s="56"/>
      <c r="EB219" s="56"/>
      <c r="EC219" s="56"/>
      <c r="ED219" s="56"/>
      <c r="EE219" s="56"/>
      <c r="EF219" s="56"/>
      <c r="EG219" s="56"/>
      <c r="EH219" s="56"/>
      <c r="EI219" s="56"/>
      <c r="EJ219" s="56"/>
      <c r="EK219" s="56"/>
      <c r="EL219" s="56"/>
      <c r="EM219" s="56"/>
      <c r="EN219" s="56"/>
      <c r="EO219" s="56"/>
      <c r="EP219" s="56"/>
      <c r="EQ219" s="56"/>
      <c r="ER219" s="56"/>
      <c r="ES219" s="56"/>
      <c r="ET219" s="56"/>
      <c r="EU219" s="56"/>
      <c r="EV219" s="56"/>
      <c r="EW219" s="56"/>
      <c r="EX219" s="56"/>
      <c r="EY219" s="56"/>
      <c r="EZ219" s="56"/>
      <c r="FA219" s="56"/>
      <c r="FB219" s="56"/>
      <c r="FC219" s="56"/>
      <c r="FD219" s="56"/>
      <c r="FE219" s="56"/>
      <c r="FF219" s="56"/>
      <c r="FG219" s="56"/>
      <c r="FH219" s="56"/>
      <c r="FI219" s="56"/>
      <c r="FJ219" s="56"/>
      <c r="FK219" s="56"/>
      <c r="FL219" s="56"/>
      <c r="FM219" s="56"/>
      <c r="FN219" s="56"/>
      <c r="FO219" s="56"/>
      <c r="FP219" s="56"/>
      <c r="FQ219" s="56"/>
      <c r="FR219" s="56"/>
      <c r="FS219" s="56"/>
      <c r="FT219" s="56"/>
      <c r="FU219" s="56"/>
      <c r="FV219" s="56"/>
      <c r="FW219" s="56"/>
      <c r="FX219" s="56"/>
      <c r="FY219" s="56"/>
      <c r="FZ219" s="56"/>
      <c r="GA219" s="56"/>
      <c r="GB219" s="56"/>
      <c r="GC219" s="56"/>
      <c r="GD219" s="56"/>
      <c r="GE219" s="56"/>
      <c r="GF219" s="56"/>
      <c r="GG219" s="56"/>
      <c r="GH219" s="56"/>
      <c r="GI219" s="56"/>
      <c r="GJ219" s="56"/>
      <c r="GK219" s="56"/>
      <c r="GL219" s="56"/>
      <c r="GM219" s="56"/>
      <c r="GN219" s="56"/>
      <c r="GO219" s="56"/>
      <c r="GP219" s="56"/>
      <c r="GQ219" s="56"/>
      <c r="GR219" s="56"/>
      <c r="GS219" s="56"/>
      <c r="GT219" s="56"/>
      <c r="GU219" s="56"/>
      <c r="GV219" s="56"/>
      <c r="GW219" s="56"/>
    </row>
  </sheetData>
  <sheetProtection algorithmName="SHA-512" hashValue="yuoYVaK+UWVxTN7HVn2/u7g9RDDYy2TenGIMfX2KnN8DZQhgEAQgC2lpDili/9Dy66aShB0YNrNohGiC+g5mhA==" saltValue="x1nU7lDpfGoPAOiGGJen4Q==" spinCount="100000" sheet="1" objects="1" scenarios="1"/>
  <mergeCells count="3">
    <mergeCell ref="B2:F2"/>
    <mergeCell ref="B4:F4"/>
    <mergeCell ref="B26:E27"/>
  </mergeCells>
  <hyperlinks>
    <hyperlink ref="B18" location="'1FRB'!A1" tooltip="Calculez-le vous-même !" display="} Cliquez ici" xr:uid="{6DCADA8B-1543-49BF-81C5-B040B5056FF0}"/>
    <hyperlink ref="F21" r:id="rId1" tooltip="Contactez la rédaction" xr:uid="{4F1FDEB1-FE1D-4112-9215-2E23A4877AF1}"/>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D6906-850B-4C09-A1AD-E29B6A9C031C}">
  <sheetPr>
    <tabColor theme="8" tint="0.79998168889431442"/>
    <pageSetUpPr autoPageBreaks="0"/>
  </sheetPr>
  <dimension ref="A1:M44"/>
  <sheetViews>
    <sheetView showGridLines="0" showRowColHeaders="0" zoomScaleNormal="100" workbookViewId="0"/>
  </sheetViews>
  <sheetFormatPr defaultColWidth="5.75" defaultRowHeight="15.9" customHeight="1"/>
  <cols>
    <col min="1" max="1" width="5.75" style="16" customWidth="1"/>
    <col min="2" max="2" width="48.375" style="16" customWidth="1"/>
    <col min="3" max="3" width="19.625" style="16" customWidth="1"/>
    <col min="4" max="5" width="22.125" style="16" customWidth="1"/>
    <col min="6" max="6" width="5.75" style="16"/>
    <col min="7" max="9" width="5.75" style="16" customWidth="1"/>
    <col min="10" max="12" width="5.75" style="16"/>
    <col min="13" max="14" width="10.875" style="16" bestFit="1" customWidth="1"/>
    <col min="15" max="16384" width="5.75" style="16"/>
  </cols>
  <sheetData>
    <row r="1" spans="2:13" customFormat="1" ht="15.9" customHeight="1" thickBot="1">
      <c r="G1" s="2"/>
      <c r="H1" s="6"/>
      <c r="I1" s="7"/>
      <c r="J1" s="8"/>
    </row>
    <row r="2" spans="2:13" ht="30" customHeight="1" thickBot="1">
      <c r="B2" s="253" t="s">
        <v>547</v>
      </c>
      <c r="C2" s="253"/>
      <c r="D2" s="253"/>
      <c r="E2" s="253"/>
      <c r="F2" s="5"/>
      <c r="G2" s="20" t="s">
        <v>181</v>
      </c>
      <c r="H2" s="49"/>
      <c r="I2" s="49"/>
      <c r="J2" s="23" t="s">
        <v>184</v>
      </c>
    </row>
    <row r="3" spans="2:13" ht="15.9" customHeight="1">
      <c r="G3" s="97"/>
      <c r="H3" s="97"/>
      <c r="I3" s="97"/>
      <c r="J3" s="98"/>
      <c r="M3" s="31"/>
    </row>
    <row r="4" spans="2:13" ht="15.9" customHeight="1">
      <c r="B4" s="254" t="s">
        <v>736</v>
      </c>
      <c r="C4" s="254"/>
      <c r="D4" s="254"/>
      <c r="E4" s="254"/>
      <c r="G4" s="100"/>
      <c r="H4" s="100"/>
      <c r="I4" s="100"/>
      <c r="J4" s="96"/>
    </row>
    <row r="5" spans="2:13" ht="15.9" customHeight="1">
      <c r="G5" s="100"/>
      <c r="H5" s="100"/>
      <c r="I5" s="100"/>
      <c r="J5" s="96"/>
    </row>
    <row r="6" spans="2:13" ht="18" customHeight="1">
      <c r="B6" s="193" t="s">
        <v>548</v>
      </c>
      <c r="C6" s="110"/>
      <c r="E6" s="198">
        <f ca="1">TODAY()</f>
        <v>46136</v>
      </c>
      <c r="G6" s="99"/>
      <c r="H6" s="100"/>
      <c r="I6" s="100"/>
      <c r="J6" s="96"/>
    </row>
    <row r="7" spans="2:13" ht="18" customHeight="1">
      <c r="B7" s="110"/>
      <c r="C7" s="110"/>
      <c r="D7" s="110"/>
      <c r="E7" s="110"/>
      <c r="G7" s="187"/>
      <c r="H7" s="187"/>
      <c r="I7" s="187"/>
      <c r="J7" s="188"/>
    </row>
    <row r="8" spans="2:13" ht="27" customHeight="1">
      <c r="B8" s="17"/>
      <c r="C8" s="110"/>
      <c r="D8" s="18"/>
      <c r="E8" s="18"/>
      <c r="G8" s="187"/>
      <c r="H8" s="187"/>
      <c r="I8" s="187" t="b">
        <v>1</v>
      </c>
      <c r="J8" s="188"/>
    </row>
    <row r="9" spans="2:13" ht="18" customHeight="1">
      <c r="B9" s="150" t="s">
        <v>188</v>
      </c>
      <c r="C9" s="110"/>
      <c r="D9" s="94"/>
      <c r="E9" s="151">
        <f ca="1">+E6+G9</f>
        <v>46136</v>
      </c>
      <c r="G9" s="189">
        <v>0</v>
      </c>
      <c r="H9" s="187">
        <f>+calcFRB!D2</f>
        <v>5</v>
      </c>
      <c r="I9" s="189" t="b">
        <v>0</v>
      </c>
      <c r="J9" s="222">
        <f ca="1">IF(E6&lt;DATE(2025,8,1),3,4)</f>
        <v>4</v>
      </c>
    </row>
    <row r="10" spans="2:13" ht="18" customHeight="1">
      <c r="B10" s="150" t="s">
        <v>189</v>
      </c>
      <c r="C10" s="110"/>
      <c r="D10" s="94"/>
      <c r="E10" s="151">
        <f ca="1">+E9+IF(AND(I10=TRUE,H10&gt;1),G10,0)</f>
        <v>46136</v>
      </c>
      <c r="G10" s="189">
        <v>0</v>
      </c>
      <c r="H10" s="187">
        <f>+calcFRB!D3</f>
        <v>10</v>
      </c>
      <c r="I10" s="189" t="b">
        <v>0</v>
      </c>
      <c r="J10" s="222">
        <f ca="1">IF(E9&lt;DATE(2025,8,1),3,4)</f>
        <v>4</v>
      </c>
    </row>
    <row r="11" spans="2:13" ht="18" customHeight="1">
      <c r="B11" s="150" t="s">
        <v>190</v>
      </c>
      <c r="C11" s="110"/>
      <c r="D11" s="94"/>
      <c r="E11" s="151">
        <f ca="1">+E10+IF(AND(I11=TRUE,H11&gt;1),G11,0)</f>
        <v>46136</v>
      </c>
      <c r="G11" s="189">
        <v>0</v>
      </c>
      <c r="H11" s="187">
        <f>+calcFRB!D4</f>
        <v>15</v>
      </c>
      <c r="I11" s="189" t="b">
        <v>0</v>
      </c>
      <c r="J11" s="222">
        <f ca="1">IF(E10&lt;DATE(2025,8,1),3,4)</f>
        <v>4</v>
      </c>
    </row>
    <row r="12" spans="2:13" ht="18" customHeight="1">
      <c r="B12" s="150" t="s">
        <v>191</v>
      </c>
      <c r="C12" s="110"/>
      <c r="D12" s="94"/>
      <c r="E12" s="151">
        <f ca="1">+E11+IF(AND(I12=TRUE,H12&gt;1),G12,0)</f>
        <v>46136</v>
      </c>
      <c r="G12" s="189">
        <v>0</v>
      </c>
      <c r="H12" s="187">
        <f>+calcFRB!D5</f>
        <v>20</v>
      </c>
      <c r="I12" s="189" t="b">
        <v>0</v>
      </c>
      <c r="J12" s="222">
        <f ca="1">IF(E11&lt;DATE(2025,8,1),3,4)</f>
        <v>4</v>
      </c>
    </row>
    <row r="13" spans="2:13" ht="15.9" customHeight="1">
      <c r="G13" s="187"/>
      <c r="H13" s="187"/>
      <c r="I13" s="187"/>
      <c r="J13" s="188"/>
    </row>
    <row r="14" spans="2:13" ht="15.9" customHeight="1">
      <c r="E14" s="130"/>
      <c r="G14" s="100"/>
      <c r="H14" s="100"/>
      <c r="I14" s="100"/>
      <c r="J14" s="96"/>
    </row>
    <row r="15" spans="2:13" ht="15.9" customHeight="1">
      <c r="B15" s="153" t="s">
        <v>549</v>
      </c>
      <c r="C15" s="111" t="s">
        <v>550</v>
      </c>
      <c r="D15" s="111" t="s">
        <v>551</v>
      </c>
      <c r="E15" s="111" t="s">
        <v>552</v>
      </c>
      <c r="G15" s="96"/>
      <c r="H15" s="96"/>
      <c r="I15" s="96"/>
      <c r="J15" s="96"/>
    </row>
    <row r="16" spans="2:13" ht="15.9" customHeight="1">
      <c r="B16" s="112" t="str">
        <f>IF(H9=1,"","Forfait pour "&amp;VLOOKUP(H9,calcFRB!$B$12:$E$237,2)&amp;"")</f>
        <v>Forfait pour American Samoa</v>
      </c>
      <c r="C16" s="113">
        <f ca="1">IF(D16=0,0,I9*(G9+1))</f>
        <v>0</v>
      </c>
      <c r="D16" s="114">
        <f ca="1">VLOOKUP(H9,calcFRB!$B$12:$E$237,J9)*I9</f>
        <v>0</v>
      </c>
      <c r="E16" s="114">
        <f ca="1">+C16*D16</f>
        <v>0</v>
      </c>
      <c r="G16" s="96"/>
      <c r="H16" s="96"/>
      <c r="I16" s="96"/>
      <c r="J16" s="96"/>
    </row>
    <row r="17" spans="2:13" ht="15.9" customHeight="1">
      <c r="B17" s="112" t="str">
        <f>IF(H10=1,"","Forfait pour "&amp;VLOOKUP(H10,calcFRB!$B$12:$E$237,2)&amp;"")</f>
        <v>Forfait pour Argentina</v>
      </c>
      <c r="C17" s="113">
        <f ca="1">MAX(0,I10*(E10-E9))</f>
        <v>0</v>
      </c>
      <c r="D17" s="114">
        <f ca="1">VLOOKUP(H10,calcFRB!$B$12:$E$237,J10)*I10</f>
        <v>0</v>
      </c>
      <c r="E17" s="114">
        <f ca="1">+C17*D17</f>
        <v>0</v>
      </c>
      <c r="G17" s="96"/>
      <c r="H17" s="96"/>
      <c r="I17" s="96"/>
      <c r="J17" s="96"/>
    </row>
    <row r="18" spans="2:13" ht="15.9" customHeight="1">
      <c r="B18" s="112" t="str">
        <f>IF(H11=1,"","Forfait pour "&amp;VLOOKUP(H11,calcFRB!$B$12:$E$237,2)&amp;"")</f>
        <v>Forfait pour Azerbaijan</v>
      </c>
      <c r="C18" s="113">
        <f ca="1">MAX(0,I11*(E11-E10))</f>
        <v>0</v>
      </c>
      <c r="D18" s="114">
        <f ca="1">VLOOKUP(H11,calcFRB!$B$12:$E$237,J11)*I11</f>
        <v>0</v>
      </c>
      <c r="E18" s="114">
        <f ca="1">+C18*D18</f>
        <v>0</v>
      </c>
      <c r="G18" s="96"/>
      <c r="H18" s="96"/>
      <c r="I18" s="96"/>
      <c r="J18" s="96"/>
    </row>
    <row r="19" spans="2:13" ht="15.9" customHeight="1">
      <c r="B19" s="112" t="str">
        <f>IF(H12=1,"","Forfait pour "&amp;VLOOKUP(H12,calcFRB!$B$12:$E$237,2)&amp;"")</f>
        <v>Forfait pour Belarus</v>
      </c>
      <c r="C19" s="113">
        <f ca="1">MAX(0,I12*(E12-E11))</f>
        <v>0</v>
      </c>
      <c r="D19" s="114">
        <f ca="1">VLOOKUP(H12,calcFRB!$B$12:$E$237,J12)*I12</f>
        <v>0</v>
      </c>
      <c r="E19" s="114">
        <f ca="1">+C19*D19</f>
        <v>0</v>
      </c>
      <c r="G19" s="96"/>
      <c r="H19" s="96"/>
      <c r="I19" s="96"/>
      <c r="J19" s="96"/>
    </row>
    <row r="20" spans="2:13" ht="15.9" customHeight="1">
      <c r="B20" s="102" t="s">
        <v>559</v>
      </c>
      <c r="C20" s="185">
        <f ca="1">SUM(C16:C19)</f>
        <v>0</v>
      </c>
      <c r="D20" s="104"/>
      <c r="E20" s="104">
        <f ca="1">SUM(E16:E19)</f>
        <v>0</v>
      </c>
      <c r="G20" s="96"/>
      <c r="H20" s="96"/>
      <c r="I20" s="96"/>
      <c r="J20" s="96"/>
    </row>
    <row r="21" spans="2:13" ht="15.9" customHeight="1">
      <c r="C21" s="131"/>
      <c r="D21" s="131"/>
      <c r="G21" s="96"/>
      <c r="H21" s="96"/>
      <c r="I21" s="96"/>
      <c r="J21" s="96"/>
    </row>
    <row r="22" spans="2:13" ht="15.9" customHeight="1">
      <c r="C22" s="32"/>
      <c r="D22" s="32"/>
      <c r="E22" s="32"/>
      <c r="G22" s="96"/>
      <c r="H22" s="96"/>
      <c r="I22" s="96"/>
      <c r="J22" s="96"/>
    </row>
    <row r="23" spans="2:13" ht="15.9" customHeight="1">
      <c r="B23" s="154" t="s">
        <v>553</v>
      </c>
      <c r="C23" s="115"/>
      <c r="D23" s="111" t="s">
        <v>554</v>
      </c>
      <c r="E23" s="111" t="s">
        <v>555</v>
      </c>
      <c r="F23" s="116"/>
      <c r="G23" s="186" t="s">
        <v>199</v>
      </c>
      <c r="H23" s="96"/>
      <c r="I23" s="96"/>
      <c r="J23" s="96"/>
      <c r="M23" s="28"/>
    </row>
    <row r="24" spans="2:13" ht="15.9" customHeight="1">
      <c r="B24" s="117" t="str">
        <f>IF(H9=1,"","Nombre de repas: "&amp;VLOOKUP(H9,calcFRB!$B$12:$E$237,2)&amp;"")</f>
        <v>Nombre de repas: American Samoa</v>
      </c>
      <c r="C24" s="118"/>
      <c r="D24" s="152"/>
      <c r="E24" s="152"/>
      <c r="G24" s="190">
        <f>D24*$D$28+E24*$E$28</f>
        <v>0</v>
      </c>
      <c r="H24" s="187"/>
      <c r="I24" s="96"/>
      <c r="J24" s="96"/>
    </row>
    <row r="25" spans="2:13" ht="15.9" customHeight="1">
      <c r="B25" s="117" t="str">
        <f>IF(H10=1,"","Nombre de repas: "&amp;VLOOKUP(H10,calcFRB!$B$12:$E$237,2)&amp;"")</f>
        <v>Nombre de repas: Argentina</v>
      </c>
      <c r="C25" s="118"/>
      <c r="D25" s="152"/>
      <c r="E25" s="152"/>
      <c r="G25" s="190">
        <f>D25*$D$28+E25*$E$28</f>
        <v>0</v>
      </c>
      <c r="H25" s="187"/>
      <c r="I25" s="96"/>
      <c r="J25" s="96"/>
    </row>
    <row r="26" spans="2:13" ht="15.9" customHeight="1">
      <c r="B26" s="117" t="str">
        <f>IF(H11=1,"","Nombre de repas: "&amp;VLOOKUP(H11,calcFRB!$B$12:$E$237,2)&amp;"")</f>
        <v>Nombre de repas: Azerbaijan</v>
      </c>
      <c r="C26" s="118"/>
      <c r="D26" s="152"/>
      <c r="E26" s="152"/>
      <c r="G26" s="190">
        <f>D26*$D$28+E26*$E$28</f>
        <v>0</v>
      </c>
      <c r="H26" s="187"/>
      <c r="I26" s="96"/>
      <c r="J26" s="96"/>
    </row>
    <row r="27" spans="2:13" ht="15.9" customHeight="1">
      <c r="B27" s="117" t="str">
        <f>IF(H12=1,"","Nombre de repas: "&amp;VLOOKUP(H12,calcFRB!$B$12:$E$237,2)&amp;"")</f>
        <v>Nombre de repas: Belarus</v>
      </c>
      <c r="C27" s="118"/>
      <c r="D27" s="152"/>
      <c r="E27" s="152"/>
      <c r="G27" s="190">
        <f>D27*$D$28+E27*$E$28</f>
        <v>0</v>
      </c>
      <c r="H27" s="187"/>
      <c r="I27" s="96"/>
      <c r="J27" s="96"/>
    </row>
    <row r="28" spans="2:13" ht="15.9" customHeight="1">
      <c r="B28" s="243" t="s">
        <v>556</v>
      </c>
      <c r="C28" s="244"/>
      <c r="D28" s="105">
        <v>0.35</v>
      </c>
      <c r="E28" s="105">
        <v>0.45</v>
      </c>
      <c r="G28" s="187"/>
      <c r="H28" s="187"/>
      <c r="I28" s="96"/>
      <c r="J28" s="96"/>
    </row>
    <row r="29" spans="2:13" ht="15.9" customHeight="1">
      <c r="B29" s="117" t="str">
        <f>IF(H9=1,"","Correction pour "&amp;VLOOKUP(H9,calcFRB!$B$12:$E$237,2)&amp;"")</f>
        <v>Correction pour American Samoa</v>
      </c>
      <c r="C29" s="118"/>
      <c r="D29" s="119">
        <f t="shared" ref="D29:D32" ca="1" si="0">-$D16*D24*D$28</f>
        <v>0</v>
      </c>
      <c r="E29" s="119">
        <f ca="1">-$D16*E24*E$28</f>
        <v>0</v>
      </c>
      <c r="G29" s="96"/>
      <c r="H29" s="96"/>
      <c r="I29" s="96"/>
      <c r="J29" s="96"/>
    </row>
    <row r="30" spans="2:13" ht="15.9" customHeight="1">
      <c r="B30" s="117" t="str">
        <f>IF(H10=1,"","Correction pour "&amp;VLOOKUP(H10,calcFRB!$B$12:$E$237,2)&amp;"")</f>
        <v>Correction pour Argentina</v>
      </c>
      <c r="C30" s="118"/>
      <c r="D30" s="119">
        <f t="shared" ca="1" si="0"/>
        <v>0</v>
      </c>
      <c r="E30" s="119">
        <f ca="1">-$D17*E25*E$28</f>
        <v>0</v>
      </c>
      <c r="G30" s="96"/>
      <c r="H30" s="96"/>
      <c r="I30" s="96"/>
      <c r="J30" s="96"/>
    </row>
    <row r="31" spans="2:13" ht="15.9" customHeight="1">
      <c r="B31" s="117" t="str">
        <f>IF(H11=1,"","Correction pour "&amp;VLOOKUP(H11,calcFRB!$B$12:$E$237,2)&amp;"")</f>
        <v>Correction pour Azerbaijan</v>
      </c>
      <c r="C31" s="118"/>
      <c r="D31" s="119">
        <f t="shared" ca="1" si="0"/>
        <v>0</v>
      </c>
      <c r="E31" s="119">
        <f ca="1">-$D18*E26*E$28</f>
        <v>0</v>
      </c>
      <c r="G31" s="96"/>
      <c r="H31" s="96"/>
      <c r="I31" s="96"/>
      <c r="J31" s="96"/>
    </row>
    <row r="32" spans="2:13" ht="15.9" customHeight="1">
      <c r="B32" s="117" t="str">
        <f>IF(H12=1,"","Correction pour "&amp;VLOOKUP(H12,calcFRB!$B$12:$E$237,2)&amp;"")</f>
        <v>Correction pour Belarus</v>
      </c>
      <c r="C32" s="118"/>
      <c r="D32" s="119">
        <f t="shared" ca="1" si="0"/>
        <v>0</v>
      </c>
      <c r="E32" s="119">
        <f ca="1">-$D19*E27*E$28</f>
        <v>0</v>
      </c>
      <c r="G32" s="96"/>
      <c r="H32" s="96"/>
      <c r="I32" s="96"/>
      <c r="J32" s="96"/>
    </row>
    <row r="33" spans="1:10" ht="15.9" customHeight="1">
      <c r="B33" s="107" t="s">
        <v>557</v>
      </c>
      <c r="C33" s="106"/>
      <c r="D33" s="108">
        <f ca="1">SUM(D29:D32)</f>
        <v>0</v>
      </c>
      <c r="E33" s="108">
        <f ca="1">SUM(E29:E32)</f>
        <v>0</v>
      </c>
      <c r="G33" s="96"/>
      <c r="H33" s="96"/>
      <c r="I33" s="96"/>
      <c r="J33" s="96"/>
    </row>
    <row r="34" spans="1:10" ht="15.9" customHeight="1">
      <c r="D34" s="120"/>
      <c r="E34" s="120"/>
      <c r="G34" s="96"/>
      <c r="H34" s="96"/>
      <c r="I34" s="96"/>
      <c r="J34" s="96"/>
    </row>
    <row r="35" spans="1:10" ht="15.9" customHeight="1">
      <c r="D35" s="120"/>
      <c r="E35" s="120"/>
      <c r="G35" s="96"/>
      <c r="H35" s="96"/>
      <c r="I35" s="96"/>
      <c r="J35" s="96"/>
    </row>
    <row r="36" spans="1:10" ht="15.9" customHeight="1">
      <c r="B36" s="194" t="s">
        <v>558</v>
      </c>
      <c r="C36" s="115"/>
      <c r="D36" s="115"/>
      <c r="E36" s="111" t="s">
        <v>552</v>
      </c>
      <c r="G36" s="191" t="s">
        <v>511</v>
      </c>
      <c r="H36" s="121"/>
      <c r="I36" s="96"/>
      <c r="J36" s="96"/>
    </row>
    <row r="37" spans="1:10" ht="15.9" customHeight="1">
      <c r="B37" s="249" t="str">
        <f>IF(H9=1,"","Indemnité nette pour "&amp;VLOOKUP(H9,calcFRB!$B$12:$E$237,2)&amp;"")</f>
        <v>Indemnité nette pour American Samoa</v>
      </c>
      <c r="C37" s="249"/>
      <c r="D37" s="249"/>
      <c r="E37" s="114">
        <f ca="1">+G37*D16</f>
        <v>0</v>
      </c>
      <c r="G37" s="192">
        <f ca="1">MAX(0,C16-G24)</f>
        <v>0</v>
      </c>
      <c r="H37" s="122"/>
      <c r="I37" s="96"/>
      <c r="J37" s="96"/>
    </row>
    <row r="38" spans="1:10" ht="15.9" customHeight="1">
      <c r="B38" s="249" t="str">
        <f>IF(H10=1,"","Indemnité nette pour "&amp;VLOOKUP(H10,calcFRB!$B$12:$E$237,2)&amp;"")</f>
        <v>Indemnité nette pour Argentina</v>
      </c>
      <c r="C38" s="249"/>
      <c r="D38" s="249"/>
      <c r="E38" s="114">
        <f ca="1">+G38*D17</f>
        <v>0</v>
      </c>
      <c r="G38" s="192">
        <f ca="1">MAX(0,C17-G25)</f>
        <v>0</v>
      </c>
      <c r="H38" s="122"/>
      <c r="I38" s="96"/>
      <c r="J38" s="96"/>
    </row>
    <row r="39" spans="1:10" ht="15.9" customHeight="1">
      <c r="B39" s="249" t="str">
        <f>IF(H11=1,"","Indemnité nette pour "&amp;VLOOKUP(H11,calcFRB!$B$12:$E$237,2)&amp;"")</f>
        <v>Indemnité nette pour Azerbaijan</v>
      </c>
      <c r="C39" s="249"/>
      <c r="D39" s="249"/>
      <c r="E39" s="114">
        <f ca="1">+G39*D18</f>
        <v>0</v>
      </c>
      <c r="G39" s="192">
        <f ca="1">MAX(0,C18-G26)</f>
        <v>0</v>
      </c>
      <c r="H39" s="122"/>
      <c r="I39" s="96"/>
      <c r="J39" s="96"/>
    </row>
    <row r="40" spans="1:10" ht="15.9" customHeight="1">
      <c r="B40" s="249" t="str">
        <f>IF(H12=1,"","Indemnité nette pour "&amp;VLOOKUP(H12,calcFRB!$B$12:$E$237,2)&amp;"")</f>
        <v>Indemnité nette pour Belarus</v>
      </c>
      <c r="C40" s="249"/>
      <c r="D40" s="249"/>
      <c r="E40" s="114">
        <f ca="1">+G40*D19</f>
        <v>0</v>
      </c>
      <c r="G40" s="192">
        <f ca="1">MAX(0,C19-G27)</f>
        <v>0</v>
      </c>
      <c r="H40" s="122"/>
      <c r="I40" s="96"/>
      <c r="J40" s="96"/>
    </row>
    <row r="41" spans="1:10" ht="15.9" customHeight="1">
      <c r="B41" s="246" t="s">
        <v>559</v>
      </c>
      <c r="C41" s="247"/>
      <c r="D41" s="248"/>
      <c r="E41" s="104">
        <f ca="1">SUM(E37:E40)</f>
        <v>0</v>
      </c>
      <c r="G41" s="123"/>
      <c r="H41" s="124"/>
      <c r="I41" s="96"/>
      <c r="J41" s="96"/>
    </row>
    <row r="42" spans="1:10" ht="15.9" customHeight="1">
      <c r="G42" s="123"/>
      <c r="H42" s="124"/>
      <c r="I42" s="96"/>
      <c r="J42" s="96"/>
    </row>
    <row r="43" spans="1:10" ht="15.9" customHeight="1">
      <c r="A43" s="125"/>
      <c r="B43" s="125"/>
      <c r="C43" s="125"/>
      <c r="D43" s="125"/>
      <c r="E43" s="125"/>
      <c r="F43" s="125"/>
      <c r="G43" s="96"/>
      <c r="H43" s="96"/>
      <c r="I43" s="96"/>
      <c r="J43" s="96"/>
    </row>
    <row r="44" spans="1:10" ht="15.9" customHeight="1">
      <c r="G44" s="31"/>
      <c r="H44" s="31"/>
      <c r="I44" s="31"/>
      <c r="J44" s="31"/>
    </row>
  </sheetData>
  <sheetProtection algorithmName="SHA-512" hashValue="0l0JdI/D2vQWwYD9p4oT08tplkt+prz68S7KhhKQKBpAHPxTdq6OeG7Qk0KBU0eJKwQ7IBVX9qL3SH8IlECCyw==" saltValue="cN1gmaeG8g3GqK2LxU+IGg==" spinCount="100000" sheet="1" objects="1" scenarios="1"/>
  <mergeCells count="8">
    <mergeCell ref="B40:D40"/>
    <mergeCell ref="B41:D41"/>
    <mergeCell ref="B2:E2"/>
    <mergeCell ref="B4:E4"/>
    <mergeCell ref="B28:C28"/>
    <mergeCell ref="B37:D37"/>
    <mergeCell ref="B38:D38"/>
    <mergeCell ref="B39:D39"/>
  </mergeCells>
  <conditionalFormatting sqref="B10:B12">
    <cfRule type="expression" dxfId="8" priority="6" stopIfTrue="1">
      <formula>$I10=FALSE</formula>
    </cfRule>
  </conditionalFormatting>
  <conditionalFormatting sqref="C17:C19">
    <cfRule type="cellIs" dxfId="7" priority="1" stopIfTrue="1" operator="equal">
      <formula>0</formula>
    </cfRule>
  </conditionalFormatting>
  <conditionalFormatting sqref="C24:C27">
    <cfRule type="cellIs" dxfId="6" priority="3" stopIfTrue="1" operator="equal">
      <formula>0</formula>
    </cfRule>
  </conditionalFormatting>
  <conditionalFormatting sqref="C29:C32">
    <cfRule type="cellIs" dxfId="5" priority="2" stopIfTrue="1" operator="equal">
      <formula>0</formula>
    </cfRule>
  </conditionalFormatting>
  <conditionalFormatting sqref="D10:D12">
    <cfRule type="expression" dxfId="4" priority="4" stopIfTrue="1">
      <formula>$I10=FALSE</formula>
    </cfRule>
  </conditionalFormatting>
  <conditionalFormatting sqref="D25:E27">
    <cfRule type="expression" dxfId="3" priority="8" stopIfTrue="1">
      <formula>$I10=FALSE</formula>
    </cfRule>
  </conditionalFormatting>
  <conditionalFormatting sqref="D30:E32">
    <cfRule type="expression" dxfId="2" priority="5" stopIfTrue="1">
      <formula>$I10=FALSE</formula>
    </cfRule>
  </conditionalFormatting>
  <conditionalFormatting sqref="E10:E12">
    <cfRule type="expression" dxfId="1" priority="7" stopIfTrue="1">
      <formula>$I10=FALSE</formula>
    </cfRule>
  </conditionalFormatting>
  <conditionalFormatting sqref="E17:E19">
    <cfRule type="cellIs" dxfId="0" priority="9" stopIfTrue="1" operator="equal">
      <formula>0</formula>
    </cfRule>
  </conditionalFormatting>
  <hyperlinks>
    <hyperlink ref="G2" location="'Home FR B'!A1" tooltip="Home" display="Ç" xr:uid="{CA54A51C-89E2-4DC2-9B58-4BC5527ADCC4}"/>
    <hyperlink ref="J2" location="'2FRB'!A1" tooltip="prochaine" display="Æ" xr:uid="{B687A0E2-8D91-49D4-B5A0-370D6BC60FB0}"/>
    <hyperlink ref="B4:E4" location="'2FRB'!A1" tooltip="Klik hier voor de landenlijst" display="Cliquez ici pour la liste des pays. Les forfaits journaliers sont valables à partir du 15.02.2023" xr:uid="{B0639171-004B-43A3-A853-EF8D2F983EF2}"/>
  </hyperlinks>
  <pageMargins left="0.78740157480314965" right="0.78740157480314965" top="0.78740157480314965" bottom="0.78740157480314965" header="0.39370078740157483" footer="0.39370078740157483"/>
  <pageSetup paperSize="9" scale="98" orientation="portrait" horizontalDpi="1200" verticalDpi="12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61" r:id="rId4" name="Scroll Bar 1">
              <controlPr defaultSize="0" autoPict="0">
                <anchor moveWithCells="1">
                  <from>
                    <xdr:col>3</xdr:col>
                    <xdr:colOff>0</xdr:colOff>
                    <xdr:row>8</xdr:row>
                    <xdr:rowOff>0</xdr:rowOff>
                  </from>
                  <to>
                    <xdr:col>4</xdr:col>
                    <xdr:colOff>0</xdr:colOff>
                    <xdr:row>9</xdr:row>
                    <xdr:rowOff>0</xdr:rowOff>
                  </to>
                </anchor>
              </controlPr>
            </control>
          </mc:Choice>
        </mc:AlternateContent>
        <mc:AlternateContent xmlns:mc="http://schemas.openxmlformats.org/markup-compatibility/2006">
          <mc:Choice Requires="x14">
            <control shapeId="143362" r:id="rId5" name="Drop Down 2">
              <controlPr defaultSize="0" autoLine="0" autoPict="0">
                <anchor moveWithCells="1">
                  <from>
                    <xdr:col>1</xdr:col>
                    <xdr:colOff>693420</xdr:colOff>
                    <xdr:row>8</xdr:row>
                    <xdr:rowOff>7620</xdr:rowOff>
                  </from>
                  <to>
                    <xdr:col>2</xdr:col>
                    <xdr:colOff>0</xdr:colOff>
                    <xdr:row>9</xdr:row>
                    <xdr:rowOff>7620</xdr:rowOff>
                  </to>
                </anchor>
              </controlPr>
            </control>
          </mc:Choice>
        </mc:AlternateContent>
        <mc:AlternateContent xmlns:mc="http://schemas.openxmlformats.org/markup-compatibility/2006">
          <mc:Choice Requires="x14">
            <control shapeId="143363" r:id="rId6" name="Drop Down 3">
              <controlPr defaultSize="0" autoLine="0" autoPict="0">
                <anchor moveWithCells="1">
                  <from>
                    <xdr:col>1</xdr:col>
                    <xdr:colOff>693420</xdr:colOff>
                    <xdr:row>9</xdr:row>
                    <xdr:rowOff>0</xdr:rowOff>
                  </from>
                  <to>
                    <xdr:col>2</xdr:col>
                    <xdr:colOff>0</xdr:colOff>
                    <xdr:row>10</xdr:row>
                    <xdr:rowOff>0</xdr:rowOff>
                  </to>
                </anchor>
              </controlPr>
            </control>
          </mc:Choice>
        </mc:AlternateContent>
        <mc:AlternateContent xmlns:mc="http://schemas.openxmlformats.org/markup-compatibility/2006">
          <mc:Choice Requires="x14">
            <control shapeId="143364" r:id="rId7" name="Scroll Bar 4">
              <controlPr defaultSiz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143365" r:id="rId8" name="Drop Down 5">
              <controlPr defaultSize="0" autoLine="0" autoPict="0">
                <anchor moveWithCells="1">
                  <from>
                    <xdr:col>1</xdr:col>
                    <xdr:colOff>693420</xdr:colOff>
                    <xdr:row>10</xdr:row>
                    <xdr:rowOff>0</xdr:rowOff>
                  </from>
                  <to>
                    <xdr:col>2</xdr:col>
                    <xdr:colOff>0</xdr:colOff>
                    <xdr:row>11</xdr:row>
                    <xdr:rowOff>0</xdr:rowOff>
                  </to>
                </anchor>
              </controlPr>
            </control>
          </mc:Choice>
        </mc:AlternateContent>
        <mc:AlternateContent xmlns:mc="http://schemas.openxmlformats.org/markup-compatibility/2006">
          <mc:Choice Requires="x14">
            <control shapeId="143366" r:id="rId9" name="Scroll Bar 6">
              <controlPr defaultSize="0" autoPict="0">
                <anchor moveWithCells="1">
                  <from>
                    <xdr:col>3</xdr:col>
                    <xdr:colOff>0</xdr:colOff>
                    <xdr:row>10</xdr:row>
                    <xdr:rowOff>0</xdr:rowOff>
                  </from>
                  <to>
                    <xdr:col>4</xdr:col>
                    <xdr:colOff>0</xdr:colOff>
                    <xdr:row>11</xdr:row>
                    <xdr:rowOff>0</xdr:rowOff>
                  </to>
                </anchor>
              </controlPr>
            </control>
          </mc:Choice>
        </mc:AlternateContent>
        <mc:AlternateContent xmlns:mc="http://schemas.openxmlformats.org/markup-compatibility/2006">
          <mc:Choice Requires="x14">
            <control shapeId="143367" r:id="rId10" name="Drop Down 7">
              <controlPr defaultSize="0" autoLine="0" autoPict="0">
                <anchor moveWithCells="1">
                  <from>
                    <xdr:col>1</xdr:col>
                    <xdr:colOff>693420</xdr:colOff>
                    <xdr:row>11</xdr:row>
                    <xdr:rowOff>0</xdr:rowOff>
                  </from>
                  <to>
                    <xdr:col>2</xdr:col>
                    <xdr:colOff>0</xdr:colOff>
                    <xdr:row>12</xdr:row>
                    <xdr:rowOff>0</xdr:rowOff>
                  </to>
                </anchor>
              </controlPr>
            </control>
          </mc:Choice>
        </mc:AlternateContent>
        <mc:AlternateContent xmlns:mc="http://schemas.openxmlformats.org/markup-compatibility/2006">
          <mc:Choice Requires="x14">
            <control shapeId="143368" r:id="rId11" name="Scroll Bar 8">
              <controlPr defaultSiz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143369" r:id="rId12" name="Check Box 9">
              <controlPr defaultSize="0" autoFill="0" autoLine="0" autoPict="0">
                <anchor moveWithCells="1">
                  <from>
                    <xdr:col>1</xdr:col>
                    <xdr:colOff>137160</xdr:colOff>
                    <xdr:row>8</xdr:row>
                    <xdr:rowOff>220980</xdr:rowOff>
                  </from>
                  <to>
                    <xdr:col>1</xdr:col>
                    <xdr:colOff>441960</xdr:colOff>
                    <xdr:row>9</xdr:row>
                    <xdr:rowOff>213360</xdr:rowOff>
                  </to>
                </anchor>
              </controlPr>
            </control>
          </mc:Choice>
        </mc:AlternateContent>
        <mc:AlternateContent xmlns:mc="http://schemas.openxmlformats.org/markup-compatibility/2006">
          <mc:Choice Requires="x14">
            <control shapeId="143370" r:id="rId13" name="Check Box 10">
              <controlPr defaultSize="0" autoFill="0" autoLine="0" autoPict="0">
                <anchor moveWithCells="1">
                  <from>
                    <xdr:col>1</xdr:col>
                    <xdr:colOff>137160</xdr:colOff>
                    <xdr:row>11</xdr:row>
                    <xdr:rowOff>0</xdr:rowOff>
                  </from>
                  <to>
                    <xdr:col>1</xdr:col>
                    <xdr:colOff>441960</xdr:colOff>
                    <xdr:row>12</xdr:row>
                    <xdr:rowOff>0</xdr:rowOff>
                  </to>
                </anchor>
              </controlPr>
            </control>
          </mc:Choice>
        </mc:AlternateContent>
        <mc:AlternateContent xmlns:mc="http://schemas.openxmlformats.org/markup-compatibility/2006">
          <mc:Choice Requires="x14">
            <control shapeId="143371" r:id="rId14" name="Check Box 11">
              <controlPr defaultSize="0" autoFill="0" autoLine="0" autoPict="0">
                <anchor moveWithCells="1">
                  <from>
                    <xdr:col>1</xdr:col>
                    <xdr:colOff>137160</xdr:colOff>
                    <xdr:row>10</xdr:row>
                    <xdr:rowOff>0</xdr:rowOff>
                  </from>
                  <to>
                    <xdr:col>1</xdr:col>
                    <xdr:colOff>441960</xdr:colOff>
                    <xdr:row>11</xdr:row>
                    <xdr:rowOff>0</xdr:rowOff>
                  </to>
                </anchor>
              </controlPr>
            </control>
          </mc:Choice>
        </mc:AlternateContent>
        <mc:AlternateContent xmlns:mc="http://schemas.openxmlformats.org/markup-compatibility/2006">
          <mc:Choice Requires="x14">
            <control shapeId="143372" r:id="rId15" name="Check Box 12">
              <controlPr defaultSize="0" autoFill="0" autoLine="0" autoPict="0">
                <anchor moveWithCells="1">
                  <from>
                    <xdr:col>1</xdr:col>
                    <xdr:colOff>137160</xdr:colOff>
                    <xdr:row>7</xdr:row>
                    <xdr:rowOff>312420</xdr:rowOff>
                  </from>
                  <to>
                    <xdr:col>1</xdr:col>
                    <xdr:colOff>441960</xdr:colOff>
                    <xdr:row>8</xdr:row>
                    <xdr:rowOff>213360</xdr:rowOff>
                  </to>
                </anchor>
              </controlPr>
            </control>
          </mc:Choice>
        </mc:AlternateContent>
        <mc:AlternateContent xmlns:mc="http://schemas.openxmlformats.org/markup-compatibility/2006">
          <mc:Choice Requires="x14">
            <control shapeId="143373" r:id="rId16" name="Check Box 13">
              <controlPr defaultSize="0" autoFill="0" autoLine="0" autoPict="0">
                <anchor moveWithCells="1">
                  <from>
                    <xdr:col>1</xdr:col>
                    <xdr:colOff>137160</xdr:colOff>
                    <xdr:row>7</xdr:row>
                    <xdr:rowOff>38100</xdr:rowOff>
                  </from>
                  <to>
                    <xdr:col>1</xdr:col>
                    <xdr:colOff>441960</xdr:colOff>
                    <xdr:row>7</xdr:row>
                    <xdr:rowOff>274320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70E6E-64AE-4E19-9EBF-A8E0FDDF89E5}">
  <sheetPr>
    <tabColor theme="8" tint="0.79998168889431442"/>
    <pageSetUpPr autoPageBreaks="0"/>
  </sheetPr>
  <dimension ref="A1:M385"/>
  <sheetViews>
    <sheetView showGridLines="0" showRowColHeaders="0" zoomScaleNormal="100" workbookViewId="0">
      <pane ySplit="5" topLeftCell="A6" activePane="bottomLeft" state="frozenSplit"/>
      <selection activeCell="C16" sqref="C16"/>
      <selection pane="bottomLeft" activeCell="A6" sqref="A6"/>
    </sheetView>
  </sheetViews>
  <sheetFormatPr defaultColWidth="5.75" defaultRowHeight="13.2"/>
  <cols>
    <col min="1" max="1" width="5.75" style="13" customWidth="1"/>
    <col min="2" max="2" width="40.875" style="1" customWidth="1"/>
    <col min="3" max="4" width="35.75" style="1" customWidth="1"/>
    <col min="5" max="16384" width="5.75" style="1"/>
  </cols>
  <sheetData>
    <row r="1" spans="1:13" ht="15.9" customHeight="1" thickBot="1">
      <c r="A1" s="15"/>
      <c r="F1" s="24"/>
      <c r="G1" s="25"/>
      <c r="H1" s="25"/>
      <c r="I1" s="26"/>
    </row>
    <row r="2" spans="1:13" ht="30" customHeight="1" thickBot="1">
      <c r="B2" s="253" t="s">
        <v>547</v>
      </c>
      <c r="C2" s="253"/>
      <c r="D2" s="253"/>
      <c r="F2" s="20" t="s">
        <v>181</v>
      </c>
      <c r="G2" s="21" t="s">
        <v>199</v>
      </c>
      <c r="H2" s="23" t="s">
        <v>183</v>
      </c>
      <c r="I2" s="22" t="s">
        <v>184</v>
      </c>
      <c r="L2" s="3"/>
      <c r="M2" s="4"/>
    </row>
    <row r="3" spans="1:13" ht="15.9" customHeight="1">
      <c r="F3" s="19"/>
      <c r="G3" s="19"/>
      <c r="H3" s="19"/>
      <c r="I3" s="19"/>
    </row>
    <row r="4" spans="1:13" ht="15.9" customHeight="1">
      <c r="B4" s="155" t="s">
        <v>574</v>
      </c>
      <c r="C4" s="197"/>
      <c r="D4" s="156" t="s">
        <v>577</v>
      </c>
      <c r="F4" s="9"/>
      <c r="G4" s="9"/>
      <c r="H4" s="9"/>
      <c r="I4" s="9"/>
    </row>
    <row r="5" spans="1:13" ht="15.9" customHeight="1">
      <c r="B5" s="44" t="s">
        <v>576</v>
      </c>
      <c r="C5" s="133" t="s">
        <v>575</v>
      </c>
      <c r="D5" s="133" t="s">
        <v>729</v>
      </c>
      <c r="F5" s="9"/>
      <c r="G5" s="9"/>
      <c r="H5" s="9"/>
      <c r="I5" s="9"/>
    </row>
    <row r="6" spans="1:13" ht="15.9" customHeight="1">
      <c r="A6" s="14"/>
      <c r="B6" s="10" t="s">
        <v>201</v>
      </c>
      <c r="C6" s="11">
        <v>60</v>
      </c>
      <c r="D6" s="11">
        <v>55</v>
      </c>
      <c r="F6" s="9"/>
      <c r="G6" s="9"/>
      <c r="H6" s="9"/>
      <c r="I6" s="9"/>
    </row>
    <row r="7" spans="1:13" ht="15.9" customHeight="1">
      <c r="A7" s="14"/>
      <c r="B7" s="10" t="s">
        <v>617</v>
      </c>
      <c r="C7" s="11">
        <v>59</v>
      </c>
      <c r="D7" s="11">
        <v>65</v>
      </c>
      <c r="F7" s="9"/>
      <c r="G7" s="9"/>
      <c r="H7" s="9"/>
      <c r="I7" s="9"/>
    </row>
    <row r="8" spans="1:13" ht="15.9" customHeight="1">
      <c r="A8" s="14"/>
      <c r="B8" s="10" t="s">
        <v>618</v>
      </c>
      <c r="C8" s="11">
        <v>81</v>
      </c>
      <c r="D8" s="11">
        <v>80</v>
      </c>
      <c r="F8" s="9"/>
      <c r="G8" s="9"/>
      <c r="H8" s="9"/>
      <c r="I8" s="9"/>
    </row>
    <row r="9" spans="1:13" ht="15.9" customHeight="1">
      <c r="A9" s="14"/>
      <c r="B9" s="10" t="s">
        <v>620</v>
      </c>
      <c r="C9" s="11">
        <v>89</v>
      </c>
      <c r="D9" s="11">
        <v>79</v>
      </c>
      <c r="F9" s="9"/>
      <c r="G9" s="9"/>
      <c r="H9" s="9"/>
      <c r="I9" s="9"/>
    </row>
    <row r="10" spans="1:13" ht="15.9" customHeight="1">
      <c r="A10" s="14"/>
      <c r="B10" s="10" t="s">
        <v>204</v>
      </c>
      <c r="C10" s="11">
        <v>78</v>
      </c>
      <c r="D10" s="11">
        <v>76</v>
      </c>
      <c r="F10" s="9"/>
      <c r="G10" s="9"/>
      <c r="H10" s="9"/>
      <c r="I10" s="9"/>
    </row>
    <row r="11" spans="1:13" ht="15.9" customHeight="1">
      <c r="A11" s="14"/>
      <c r="B11" s="10" t="s">
        <v>205</v>
      </c>
      <c r="C11" s="11">
        <v>84</v>
      </c>
      <c r="D11" s="11">
        <v>84</v>
      </c>
      <c r="F11" s="9"/>
      <c r="G11" s="9"/>
      <c r="H11" s="9"/>
      <c r="I11" s="9"/>
    </row>
    <row r="12" spans="1:13" ht="15.9" customHeight="1">
      <c r="A12" s="14"/>
      <c r="B12" s="10" t="s">
        <v>156</v>
      </c>
      <c r="C12" s="11">
        <v>105</v>
      </c>
      <c r="D12" s="11">
        <v>110</v>
      </c>
      <c r="F12" s="9"/>
      <c r="G12" s="9"/>
      <c r="H12" s="9"/>
      <c r="I12" s="9"/>
    </row>
    <row r="13" spans="1:13" ht="15.9" customHeight="1">
      <c r="A13" s="14"/>
      <c r="B13" s="10" t="s">
        <v>621</v>
      </c>
      <c r="C13" s="11">
        <v>105</v>
      </c>
      <c r="D13" s="11">
        <v>95</v>
      </c>
      <c r="F13" s="9"/>
      <c r="G13" s="9"/>
      <c r="H13" s="9"/>
      <c r="I13" s="9"/>
    </row>
    <row r="14" spans="1:13" ht="15.9" customHeight="1">
      <c r="A14" s="14"/>
      <c r="B14" s="10" t="s">
        <v>622</v>
      </c>
      <c r="C14" s="11">
        <v>73</v>
      </c>
      <c r="D14" s="11">
        <v>86</v>
      </c>
      <c r="F14" s="9"/>
      <c r="G14" s="9"/>
      <c r="H14" s="9"/>
      <c r="I14" s="9"/>
    </row>
    <row r="15" spans="1:13" ht="15.9" customHeight="1">
      <c r="A15" s="14"/>
      <c r="B15" s="10" t="s">
        <v>623</v>
      </c>
      <c r="C15" s="11">
        <v>92</v>
      </c>
      <c r="D15" s="11">
        <v>92</v>
      </c>
      <c r="F15" s="9"/>
      <c r="G15" s="9"/>
      <c r="H15" s="9"/>
      <c r="I15" s="9"/>
    </row>
    <row r="16" spans="1:13" ht="15.9" customHeight="1">
      <c r="A16" s="14"/>
      <c r="B16" s="10" t="s">
        <v>157</v>
      </c>
      <c r="C16" s="11">
        <v>105</v>
      </c>
      <c r="D16" s="11">
        <v>99</v>
      </c>
      <c r="F16" s="9"/>
      <c r="G16" s="9"/>
      <c r="H16" s="9"/>
      <c r="I16" s="9"/>
    </row>
    <row r="17" spans="1:9" ht="15.9" customHeight="1">
      <c r="A17" s="14"/>
      <c r="B17" s="10" t="s">
        <v>624</v>
      </c>
      <c r="C17" s="11">
        <v>98</v>
      </c>
      <c r="D17" s="11">
        <v>101</v>
      </c>
      <c r="F17" s="9"/>
      <c r="G17" s="9"/>
      <c r="H17" s="9"/>
      <c r="I17" s="9"/>
    </row>
    <row r="18" spans="1:9" ht="15.9" customHeight="1">
      <c r="A18" s="14"/>
      <c r="B18" s="10" t="s">
        <v>694</v>
      </c>
      <c r="C18" s="11">
        <v>94</v>
      </c>
      <c r="D18" s="11">
        <v>98</v>
      </c>
      <c r="F18" s="9"/>
      <c r="G18" s="9"/>
      <c r="H18" s="9"/>
      <c r="I18" s="9"/>
    </row>
    <row r="19" spans="1:9" ht="15.9" customHeight="1">
      <c r="A19" s="14"/>
      <c r="B19" s="10" t="s">
        <v>625</v>
      </c>
      <c r="C19" s="11">
        <v>81</v>
      </c>
      <c r="D19" s="11">
        <v>81</v>
      </c>
      <c r="F19" s="9"/>
      <c r="G19" s="9"/>
      <c r="H19" s="9"/>
      <c r="I19" s="9"/>
    </row>
    <row r="20" spans="1:9" ht="15.9" customHeight="1">
      <c r="A20" s="14"/>
      <c r="B20" s="10" t="s">
        <v>160</v>
      </c>
      <c r="C20" s="11">
        <v>105</v>
      </c>
      <c r="D20" s="11">
        <v>110</v>
      </c>
      <c r="F20" s="9"/>
      <c r="G20" s="9"/>
      <c r="H20" s="9"/>
      <c r="I20" s="9"/>
    </row>
    <row r="21" spans="1:9" ht="15.9" customHeight="1">
      <c r="A21" s="14"/>
      <c r="B21" s="10" t="s">
        <v>626</v>
      </c>
      <c r="C21" s="11">
        <v>110</v>
      </c>
      <c r="D21" s="11">
        <v>83</v>
      </c>
      <c r="F21" s="9"/>
      <c r="G21" s="9"/>
      <c r="H21" s="9"/>
      <c r="I21" s="9"/>
    </row>
    <row r="22" spans="1:9" ht="15.9" customHeight="1">
      <c r="A22" s="14"/>
      <c r="B22" s="10" t="s">
        <v>162</v>
      </c>
      <c r="C22" s="11">
        <v>93</v>
      </c>
      <c r="D22" s="11">
        <v>81</v>
      </c>
      <c r="F22" s="9"/>
      <c r="G22" s="9"/>
      <c r="H22" s="9"/>
      <c r="I22" s="9"/>
    </row>
    <row r="23" spans="1:9" ht="15.9" customHeight="1">
      <c r="A23" s="14"/>
      <c r="B23" s="10" t="s">
        <v>163</v>
      </c>
      <c r="C23" s="11">
        <v>105</v>
      </c>
      <c r="D23" s="11">
        <v>107</v>
      </c>
      <c r="F23" s="9"/>
      <c r="G23" s="9"/>
      <c r="H23" s="9"/>
      <c r="I23" s="9"/>
    </row>
    <row r="24" spans="1:9" ht="15.9" customHeight="1">
      <c r="A24" s="14"/>
      <c r="B24" s="10" t="s">
        <v>208</v>
      </c>
      <c r="C24" s="11">
        <v>82</v>
      </c>
      <c r="D24" s="11">
        <v>83</v>
      </c>
      <c r="F24" s="9"/>
      <c r="G24" s="9"/>
      <c r="H24" s="9"/>
      <c r="I24" s="9"/>
    </row>
    <row r="25" spans="1:9" ht="15.9" customHeight="1">
      <c r="A25" s="14"/>
      <c r="B25" s="12" t="s">
        <v>164</v>
      </c>
      <c r="C25" s="11">
        <v>82</v>
      </c>
      <c r="D25" s="11">
        <v>65</v>
      </c>
      <c r="F25" s="9"/>
      <c r="G25" s="9"/>
      <c r="H25" s="9"/>
      <c r="I25" s="9"/>
    </row>
    <row r="26" spans="1:9" ht="15.9" customHeight="1">
      <c r="A26" s="14"/>
      <c r="B26" s="12" t="s">
        <v>165</v>
      </c>
      <c r="C26" s="11">
        <v>77</v>
      </c>
      <c r="D26" s="11">
        <v>77</v>
      </c>
      <c r="F26" s="9"/>
      <c r="G26" s="9"/>
      <c r="H26" s="9"/>
      <c r="I26" s="9"/>
    </row>
    <row r="27" spans="1:9" ht="15.9" customHeight="1">
      <c r="A27" s="14"/>
      <c r="B27" s="12" t="s">
        <v>166</v>
      </c>
      <c r="C27" s="11">
        <v>105</v>
      </c>
      <c r="D27" s="11">
        <v>89</v>
      </c>
      <c r="F27" s="9"/>
      <c r="G27" s="9"/>
      <c r="H27" s="9"/>
      <c r="I27" s="9"/>
    </row>
    <row r="28" spans="1:9" ht="15.9" customHeight="1">
      <c r="A28" s="14"/>
      <c r="B28" s="10" t="s">
        <v>167</v>
      </c>
      <c r="C28" s="11">
        <v>43</v>
      </c>
      <c r="D28" s="11">
        <v>26</v>
      </c>
      <c r="F28" s="9"/>
      <c r="G28" s="9"/>
      <c r="H28" s="9"/>
      <c r="I28" s="9"/>
    </row>
    <row r="29" spans="1:9" ht="15.9" customHeight="1">
      <c r="A29" s="14"/>
      <c r="B29" s="10" t="s">
        <v>627</v>
      </c>
      <c r="C29" s="11">
        <v>79</v>
      </c>
      <c r="D29" s="11">
        <v>77</v>
      </c>
      <c r="F29" s="9"/>
      <c r="G29" s="9"/>
      <c r="H29" s="9"/>
      <c r="I29" s="9"/>
    </row>
    <row r="30" spans="1:9" ht="15.9" customHeight="1">
      <c r="A30" s="14"/>
      <c r="B30" s="10" t="s">
        <v>593</v>
      </c>
      <c r="C30" s="11">
        <v>101</v>
      </c>
      <c r="D30" s="11">
        <v>90</v>
      </c>
      <c r="F30" s="9"/>
      <c r="G30" s="9"/>
      <c r="H30" s="9"/>
      <c r="I30" s="9"/>
    </row>
    <row r="31" spans="1:9" ht="15.9" customHeight="1">
      <c r="A31" s="14"/>
      <c r="B31" s="10" t="s">
        <v>628</v>
      </c>
      <c r="C31" s="11">
        <v>60</v>
      </c>
      <c r="D31" s="11">
        <v>61</v>
      </c>
      <c r="F31" s="9"/>
      <c r="G31" s="9"/>
      <c r="H31" s="9"/>
      <c r="I31" s="9"/>
    </row>
    <row r="32" spans="1:9" ht="15.9" customHeight="1">
      <c r="A32" s="14"/>
      <c r="B32" s="10" t="s">
        <v>168</v>
      </c>
      <c r="C32" s="11">
        <v>58</v>
      </c>
      <c r="D32" s="11">
        <v>58</v>
      </c>
      <c r="F32" s="9"/>
      <c r="G32" s="9"/>
      <c r="H32" s="9"/>
      <c r="I32" s="9"/>
    </row>
    <row r="33" spans="1:9" ht="15.9" customHeight="1">
      <c r="A33" s="14"/>
      <c r="B33" s="10" t="s">
        <v>629</v>
      </c>
      <c r="C33" s="11">
        <v>52</v>
      </c>
      <c r="D33" s="11">
        <v>52</v>
      </c>
      <c r="F33" s="9"/>
      <c r="G33" s="9"/>
      <c r="H33" s="9"/>
      <c r="I33" s="9"/>
    </row>
    <row r="34" spans="1:9" ht="15.9" customHeight="1">
      <c r="A34" s="14"/>
      <c r="B34" s="10" t="s">
        <v>630</v>
      </c>
      <c r="C34" s="11">
        <v>102</v>
      </c>
      <c r="D34" s="11">
        <v>102</v>
      </c>
      <c r="F34" s="9"/>
      <c r="G34" s="9"/>
      <c r="H34" s="9"/>
      <c r="I34" s="9"/>
    </row>
    <row r="35" spans="1:9" ht="15.9" customHeight="1">
      <c r="A35" s="14"/>
      <c r="B35" s="10" t="s">
        <v>170</v>
      </c>
      <c r="C35" s="11">
        <v>50</v>
      </c>
      <c r="D35" s="11">
        <v>48</v>
      </c>
      <c r="F35" s="9"/>
      <c r="G35" s="9"/>
      <c r="H35" s="9"/>
      <c r="I35" s="9"/>
    </row>
    <row r="36" spans="1:9" ht="15.9" customHeight="1">
      <c r="A36" s="14"/>
      <c r="B36" s="10" t="s">
        <v>631</v>
      </c>
      <c r="C36" s="11">
        <v>50</v>
      </c>
      <c r="D36" s="11">
        <v>59</v>
      </c>
      <c r="F36" s="9"/>
      <c r="G36" s="9"/>
      <c r="H36" s="9"/>
      <c r="I36" s="9"/>
    </row>
    <row r="37" spans="1:9" ht="15.9" customHeight="1">
      <c r="A37" s="14"/>
      <c r="B37" s="10" t="s">
        <v>212</v>
      </c>
      <c r="C37" s="11">
        <v>88</v>
      </c>
      <c r="D37" s="11">
        <v>92</v>
      </c>
      <c r="F37" s="9"/>
      <c r="G37" s="9"/>
      <c r="H37" s="9"/>
      <c r="I37" s="9"/>
    </row>
    <row r="38" spans="1:9" ht="15.9" customHeight="1">
      <c r="A38" s="14"/>
      <c r="B38" s="10" t="s">
        <v>171</v>
      </c>
      <c r="C38" s="11">
        <v>85</v>
      </c>
      <c r="D38" s="11">
        <v>78</v>
      </c>
      <c r="F38" s="9"/>
      <c r="G38" s="9"/>
      <c r="H38" s="9"/>
      <c r="I38" s="9"/>
    </row>
    <row r="39" spans="1:9" ht="15.9" customHeight="1">
      <c r="A39" s="14"/>
      <c r="B39" s="10" t="s">
        <v>632</v>
      </c>
      <c r="C39" s="11">
        <v>82</v>
      </c>
      <c r="D39" s="11">
        <v>86</v>
      </c>
      <c r="F39" s="9"/>
      <c r="G39" s="9"/>
      <c r="H39" s="9"/>
      <c r="I39" s="9"/>
    </row>
    <row r="40" spans="1:9" ht="15.9" customHeight="1">
      <c r="A40" s="14"/>
      <c r="B40" s="10" t="s">
        <v>667</v>
      </c>
      <c r="C40" s="11">
        <v>91</v>
      </c>
      <c r="D40" s="11">
        <v>92</v>
      </c>
      <c r="F40" s="9"/>
      <c r="G40" s="9"/>
      <c r="H40" s="9"/>
      <c r="I40" s="9"/>
    </row>
    <row r="41" spans="1:9" ht="15.9" customHeight="1">
      <c r="A41" s="14"/>
      <c r="B41" s="10" t="s">
        <v>213</v>
      </c>
      <c r="C41" s="11">
        <v>102</v>
      </c>
      <c r="D41" s="11">
        <v>98</v>
      </c>
      <c r="F41" s="9"/>
      <c r="G41" s="9"/>
      <c r="H41" s="9"/>
      <c r="I41" s="9"/>
    </row>
    <row r="42" spans="1:9" ht="15.9" customHeight="1">
      <c r="A42" s="14"/>
      <c r="B42" s="10" t="s">
        <v>633</v>
      </c>
      <c r="C42" s="11">
        <v>78</v>
      </c>
      <c r="D42" s="11">
        <v>76</v>
      </c>
      <c r="F42" s="9"/>
      <c r="G42" s="9"/>
      <c r="H42" s="9"/>
      <c r="I42" s="9"/>
    </row>
    <row r="43" spans="1:9" ht="15.9" customHeight="1">
      <c r="A43" s="14"/>
      <c r="B43" s="10" t="s">
        <v>666</v>
      </c>
      <c r="C43" s="11">
        <v>74</v>
      </c>
      <c r="D43" s="11">
        <v>68</v>
      </c>
      <c r="F43" s="9"/>
      <c r="G43" s="9"/>
      <c r="H43" s="9"/>
      <c r="I43" s="9"/>
    </row>
    <row r="44" spans="1:9" ht="15.9" customHeight="1">
      <c r="A44" s="14"/>
      <c r="B44" s="10" t="s">
        <v>634</v>
      </c>
      <c r="C44" s="11">
        <v>105</v>
      </c>
      <c r="D44" s="11">
        <v>99</v>
      </c>
      <c r="F44" s="9"/>
      <c r="G44" s="9"/>
      <c r="H44" s="9"/>
      <c r="I44" s="9"/>
    </row>
    <row r="45" spans="1:9" ht="15.9" customHeight="1">
      <c r="A45" s="14"/>
      <c r="B45" s="10" t="s">
        <v>635</v>
      </c>
      <c r="C45" s="11">
        <v>92</v>
      </c>
      <c r="D45" s="11">
        <v>92</v>
      </c>
      <c r="F45" s="9"/>
      <c r="G45" s="9"/>
      <c r="H45" s="9"/>
      <c r="I45" s="9"/>
    </row>
    <row r="46" spans="1:9" ht="15.9" customHeight="1">
      <c r="A46" s="14"/>
      <c r="B46" s="10" t="s">
        <v>715</v>
      </c>
      <c r="C46" s="11">
        <v>78</v>
      </c>
      <c r="D46" s="11">
        <v>78</v>
      </c>
      <c r="F46" s="9"/>
      <c r="G46" s="9"/>
      <c r="H46" s="9"/>
      <c r="I46" s="9"/>
    </row>
    <row r="47" spans="1:9" ht="15.9" customHeight="1">
      <c r="A47" s="14"/>
      <c r="B47" s="10" t="s">
        <v>636</v>
      </c>
      <c r="C47" s="11">
        <v>87</v>
      </c>
      <c r="D47" s="11">
        <v>79</v>
      </c>
      <c r="F47" s="9"/>
      <c r="G47" s="9"/>
      <c r="H47" s="9"/>
      <c r="I47" s="9"/>
    </row>
    <row r="48" spans="1:9" ht="15.9" customHeight="1">
      <c r="A48" s="14"/>
      <c r="B48" s="10" t="s">
        <v>215</v>
      </c>
      <c r="C48" s="11">
        <v>80</v>
      </c>
      <c r="D48" s="11">
        <v>82</v>
      </c>
      <c r="F48" s="9"/>
      <c r="G48" s="9"/>
      <c r="H48" s="9"/>
      <c r="I48" s="9"/>
    </row>
    <row r="49" spans="1:9" ht="15.9" customHeight="1">
      <c r="A49" s="14"/>
      <c r="B49" s="10" t="s">
        <v>657</v>
      </c>
      <c r="C49" s="11">
        <v>88</v>
      </c>
      <c r="D49" s="11">
        <v>88</v>
      </c>
      <c r="F49" s="9"/>
      <c r="G49" s="9"/>
      <c r="H49" s="9"/>
      <c r="I49" s="9"/>
    </row>
    <row r="50" spans="1:9" ht="15.9" customHeight="1">
      <c r="A50" s="14"/>
      <c r="B50" s="10" t="s">
        <v>677</v>
      </c>
      <c r="C50" s="11">
        <v>36</v>
      </c>
      <c r="D50" s="11">
        <v>37</v>
      </c>
      <c r="F50" s="9"/>
      <c r="G50" s="9"/>
      <c r="H50" s="9"/>
      <c r="I50" s="9"/>
    </row>
    <row r="51" spans="1:9" ht="15.9" customHeight="1">
      <c r="A51" s="14"/>
      <c r="B51" s="10" t="s">
        <v>216</v>
      </c>
      <c r="C51" s="11">
        <v>37</v>
      </c>
      <c r="D51" s="11">
        <v>37</v>
      </c>
      <c r="F51" s="9"/>
      <c r="G51" s="9"/>
      <c r="H51" s="9"/>
      <c r="I51" s="9"/>
    </row>
    <row r="52" spans="1:9" ht="15.9" customHeight="1">
      <c r="A52" s="14"/>
      <c r="B52" s="10" t="s">
        <v>637</v>
      </c>
      <c r="C52" s="11">
        <v>102</v>
      </c>
      <c r="D52" s="11">
        <v>87</v>
      </c>
      <c r="F52" s="9"/>
      <c r="G52" s="9"/>
      <c r="H52" s="9"/>
      <c r="I52" s="9"/>
    </row>
    <row r="53" spans="1:9" ht="15.9" customHeight="1">
      <c r="A53" s="14"/>
      <c r="B53" s="10" t="s">
        <v>639</v>
      </c>
      <c r="C53" s="11">
        <v>110</v>
      </c>
      <c r="D53" s="11">
        <v>110</v>
      </c>
      <c r="F53" s="9"/>
      <c r="G53" s="9"/>
      <c r="H53" s="9"/>
      <c r="I53" s="9"/>
    </row>
    <row r="54" spans="1:9" ht="15.9" customHeight="1">
      <c r="A54" s="14"/>
      <c r="B54" s="10" t="s">
        <v>638</v>
      </c>
      <c r="C54" s="11">
        <v>101</v>
      </c>
      <c r="D54" s="11">
        <v>101</v>
      </c>
      <c r="F54" s="9"/>
      <c r="G54" s="9"/>
      <c r="H54" s="9"/>
      <c r="I54" s="9"/>
    </row>
    <row r="55" spans="1:9" ht="15.9" customHeight="1">
      <c r="A55" s="14"/>
      <c r="B55" s="10" t="s">
        <v>640</v>
      </c>
      <c r="C55" s="11">
        <v>101</v>
      </c>
      <c r="D55" s="11">
        <v>89</v>
      </c>
      <c r="F55" s="9"/>
      <c r="G55" s="9"/>
      <c r="H55" s="9"/>
      <c r="I55" s="9"/>
    </row>
    <row r="56" spans="1:9" ht="15.9" customHeight="1">
      <c r="A56" s="14"/>
      <c r="B56" s="10" t="s">
        <v>218</v>
      </c>
      <c r="C56" s="11">
        <v>90</v>
      </c>
      <c r="D56" s="11">
        <v>95</v>
      </c>
      <c r="F56" s="9"/>
      <c r="G56" s="9"/>
      <c r="H56" s="9"/>
      <c r="I56" s="9"/>
    </row>
    <row r="57" spans="1:9" ht="15.9" customHeight="1">
      <c r="A57" s="14"/>
      <c r="B57" s="10" t="s">
        <v>663</v>
      </c>
      <c r="C57" s="11">
        <v>89</v>
      </c>
      <c r="D57" s="11">
        <v>87</v>
      </c>
      <c r="F57" s="9"/>
      <c r="G57" s="9"/>
      <c r="H57" s="9"/>
      <c r="I57" s="9"/>
    </row>
    <row r="58" spans="1:9" ht="15.9" customHeight="1">
      <c r="A58" s="14"/>
      <c r="B58" s="10" t="s">
        <v>672</v>
      </c>
      <c r="C58" s="11">
        <v>64</v>
      </c>
      <c r="D58" s="11">
        <v>74</v>
      </c>
      <c r="F58" s="9"/>
      <c r="G58" s="9"/>
      <c r="H58" s="9"/>
      <c r="I58" s="9"/>
    </row>
    <row r="59" spans="1:9" ht="15.9" customHeight="1">
      <c r="A59" s="14"/>
      <c r="B59" s="10" t="s">
        <v>179</v>
      </c>
      <c r="C59" s="11">
        <v>73</v>
      </c>
      <c r="D59" s="11">
        <v>73</v>
      </c>
      <c r="F59" s="9"/>
      <c r="G59" s="9"/>
      <c r="H59" s="9"/>
      <c r="I59" s="9"/>
    </row>
    <row r="60" spans="1:9" ht="15.9" customHeight="1">
      <c r="A60" s="14"/>
      <c r="B60" s="10" t="s">
        <v>594</v>
      </c>
      <c r="C60" s="11">
        <v>105</v>
      </c>
      <c r="D60" s="11">
        <v>91</v>
      </c>
      <c r="F60" s="9"/>
      <c r="G60" s="9"/>
      <c r="H60" s="9"/>
      <c r="I60" s="9"/>
    </row>
    <row r="61" spans="1:9" ht="15.9" customHeight="1">
      <c r="A61" s="14"/>
      <c r="B61" s="10" t="s">
        <v>142</v>
      </c>
      <c r="C61" s="11">
        <v>75</v>
      </c>
      <c r="D61" s="11">
        <v>77</v>
      </c>
      <c r="F61" s="9"/>
      <c r="G61" s="9"/>
      <c r="H61" s="9"/>
      <c r="I61" s="9"/>
    </row>
    <row r="62" spans="1:9" ht="15.9" customHeight="1">
      <c r="A62" s="14"/>
      <c r="B62" s="10" t="s">
        <v>716</v>
      </c>
      <c r="C62" s="11">
        <v>58</v>
      </c>
      <c r="D62" s="11">
        <v>74</v>
      </c>
      <c r="F62" s="9"/>
      <c r="G62" s="9"/>
      <c r="H62" s="9"/>
      <c r="I62" s="9"/>
    </row>
    <row r="63" spans="1:9" ht="15.9" customHeight="1">
      <c r="A63" s="14"/>
      <c r="B63" s="10" t="s">
        <v>641</v>
      </c>
      <c r="C63" s="11">
        <v>125</v>
      </c>
      <c r="D63" s="11">
        <v>110</v>
      </c>
      <c r="F63" s="9"/>
      <c r="G63" s="9"/>
      <c r="H63" s="9"/>
      <c r="I63" s="9"/>
    </row>
    <row r="64" spans="1:9" ht="15.9" customHeight="1">
      <c r="A64" s="14"/>
      <c r="B64" s="10" t="s">
        <v>180</v>
      </c>
      <c r="C64" s="11">
        <v>98</v>
      </c>
      <c r="D64" s="11">
        <v>104</v>
      </c>
      <c r="F64" s="9"/>
      <c r="G64" s="9"/>
      <c r="H64" s="9"/>
      <c r="I64" s="9"/>
    </row>
    <row r="65" spans="1:9" ht="15.9" customHeight="1">
      <c r="A65" s="14"/>
      <c r="B65" s="10" t="s">
        <v>0</v>
      </c>
      <c r="C65" s="11">
        <v>81</v>
      </c>
      <c r="D65" s="11">
        <v>98</v>
      </c>
      <c r="F65" s="9"/>
      <c r="G65" s="9"/>
      <c r="H65" s="9"/>
      <c r="I65" s="9"/>
    </row>
    <row r="66" spans="1:9" ht="15.9" customHeight="1">
      <c r="A66" s="14"/>
      <c r="B66" s="10" t="s">
        <v>642</v>
      </c>
      <c r="C66" s="11">
        <v>71</v>
      </c>
      <c r="D66" s="11">
        <v>77</v>
      </c>
      <c r="F66" s="9"/>
      <c r="G66" s="9"/>
      <c r="H66" s="9"/>
      <c r="I66" s="9"/>
    </row>
    <row r="67" spans="1:9" ht="15.9" customHeight="1">
      <c r="A67" s="14"/>
      <c r="B67" s="10" t="s">
        <v>2</v>
      </c>
      <c r="C67" s="11">
        <v>89</v>
      </c>
      <c r="D67" s="11">
        <v>84</v>
      </c>
      <c r="F67" s="9"/>
      <c r="G67" s="9"/>
      <c r="H67" s="9"/>
      <c r="I67" s="9"/>
    </row>
    <row r="68" spans="1:9" ht="15.9" customHeight="1">
      <c r="A68" s="14"/>
      <c r="B68" s="10" t="s">
        <v>644</v>
      </c>
      <c r="C68" s="11">
        <v>94</v>
      </c>
      <c r="D68" s="11">
        <v>84</v>
      </c>
      <c r="F68" s="9"/>
      <c r="G68" s="9"/>
      <c r="H68" s="9"/>
      <c r="I68" s="9"/>
    </row>
    <row r="69" spans="1:9" ht="15.9" customHeight="1">
      <c r="A69" s="14"/>
      <c r="B69" s="10" t="s">
        <v>4</v>
      </c>
      <c r="C69" s="11">
        <v>78</v>
      </c>
      <c r="D69" s="11">
        <v>78</v>
      </c>
      <c r="F69" s="9"/>
      <c r="G69" s="9"/>
      <c r="H69" s="9"/>
      <c r="I69" s="9"/>
    </row>
    <row r="70" spans="1:9" ht="15.9" customHeight="1">
      <c r="A70" s="14"/>
      <c r="B70" s="10" t="s">
        <v>645</v>
      </c>
      <c r="C70" s="11">
        <v>79</v>
      </c>
      <c r="D70" s="11">
        <v>62</v>
      </c>
      <c r="F70" s="9"/>
      <c r="G70" s="9"/>
      <c r="H70" s="9"/>
      <c r="I70" s="9"/>
    </row>
    <row r="71" spans="1:9" ht="15.9" customHeight="1">
      <c r="A71" s="14"/>
      <c r="B71" s="10" t="s">
        <v>6</v>
      </c>
      <c r="C71" s="11">
        <v>92</v>
      </c>
      <c r="D71" s="11">
        <v>92</v>
      </c>
      <c r="F71" s="9"/>
      <c r="G71" s="9"/>
      <c r="H71" s="9"/>
      <c r="I71" s="9"/>
    </row>
    <row r="72" spans="1:9" ht="15.9" customHeight="1">
      <c r="A72" s="14"/>
      <c r="B72" s="10" t="s">
        <v>646</v>
      </c>
      <c r="C72" s="11">
        <v>84</v>
      </c>
      <c r="D72" s="11">
        <v>94</v>
      </c>
      <c r="F72" s="9"/>
      <c r="G72" s="9"/>
      <c r="H72" s="9"/>
      <c r="I72" s="9"/>
    </row>
    <row r="73" spans="1:9" ht="15.9" customHeight="1">
      <c r="A73" s="14"/>
      <c r="B73" s="10" t="s">
        <v>711</v>
      </c>
      <c r="C73" s="11">
        <v>47</v>
      </c>
      <c r="D73" s="11">
        <v>60</v>
      </c>
      <c r="F73" s="9"/>
      <c r="G73" s="9"/>
      <c r="H73" s="9"/>
      <c r="I73" s="9"/>
    </row>
    <row r="74" spans="1:9" ht="15.9" customHeight="1">
      <c r="A74" s="14"/>
      <c r="B74" s="10" t="s">
        <v>647</v>
      </c>
      <c r="C74" s="11">
        <v>92</v>
      </c>
      <c r="D74" s="11">
        <v>95</v>
      </c>
      <c r="F74" s="9"/>
      <c r="G74" s="9"/>
      <c r="H74" s="9"/>
      <c r="I74" s="9"/>
    </row>
    <row r="75" spans="1:9" ht="15.9" customHeight="1">
      <c r="A75" s="14"/>
      <c r="B75" s="10" t="s">
        <v>8</v>
      </c>
      <c r="C75" s="11">
        <v>86</v>
      </c>
      <c r="D75" s="11">
        <v>74</v>
      </c>
      <c r="F75" s="9"/>
      <c r="G75" s="9"/>
      <c r="H75" s="9"/>
      <c r="I75" s="9"/>
    </row>
    <row r="76" spans="1:9" ht="15.9" customHeight="1">
      <c r="A76" s="14"/>
      <c r="B76" s="10" t="s">
        <v>139</v>
      </c>
      <c r="C76" s="11">
        <v>113</v>
      </c>
      <c r="D76" s="11">
        <v>110</v>
      </c>
      <c r="F76" s="9"/>
      <c r="G76" s="9"/>
      <c r="H76" s="9"/>
      <c r="I76" s="9"/>
    </row>
    <row r="77" spans="1:9" ht="15.9" customHeight="1">
      <c r="A77" s="14"/>
      <c r="B77" s="10" t="s">
        <v>561</v>
      </c>
      <c r="C77" s="11">
        <v>100</v>
      </c>
      <c r="D77" s="11">
        <v>95</v>
      </c>
      <c r="F77" s="9"/>
      <c r="G77" s="9"/>
      <c r="H77" s="9"/>
      <c r="I77" s="9"/>
    </row>
    <row r="78" spans="1:9" ht="15.9" customHeight="1">
      <c r="A78" s="14"/>
      <c r="B78" s="10" t="s">
        <v>648</v>
      </c>
      <c r="C78" s="11">
        <v>105</v>
      </c>
      <c r="D78" s="11">
        <v>106</v>
      </c>
      <c r="F78" s="9"/>
      <c r="G78" s="9"/>
      <c r="H78" s="9"/>
      <c r="I78" s="9"/>
    </row>
    <row r="79" spans="1:9" ht="15.9" customHeight="1">
      <c r="A79" s="14"/>
      <c r="B79" s="10" t="s">
        <v>649</v>
      </c>
      <c r="C79" s="11">
        <v>105</v>
      </c>
      <c r="D79" s="11">
        <v>105</v>
      </c>
      <c r="F79" s="9"/>
      <c r="G79" s="9"/>
      <c r="H79" s="9"/>
      <c r="I79" s="9"/>
    </row>
    <row r="80" spans="1:9" ht="15.9" customHeight="1">
      <c r="A80" s="14"/>
      <c r="B80" s="10" t="s">
        <v>12</v>
      </c>
      <c r="C80" s="11">
        <v>108</v>
      </c>
      <c r="D80" s="11">
        <v>110</v>
      </c>
      <c r="F80" s="9"/>
      <c r="G80" s="9"/>
      <c r="H80" s="9"/>
      <c r="I80" s="9"/>
    </row>
    <row r="81" spans="1:9" ht="15.9" customHeight="1">
      <c r="A81" s="14"/>
      <c r="B81" s="10" t="s">
        <v>13</v>
      </c>
      <c r="C81" s="11">
        <v>70</v>
      </c>
      <c r="D81" s="11">
        <v>70</v>
      </c>
      <c r="F81" s="9"/>
      <c r="G81" s="9"/>
      <c r="H81" s="9"/>
      <c r="I81" s="9"/>
    </row>
    <row r="82" spans="1:9" ht="15.9" customHeight="1">
      <c r="A82" s="14"/>
      <c r="B82" s="10" t="s">
        <v>650</v>
      </c>
      <c r="C82" s="11">
        <v>63</v>
      </c>
      <c r="D82" s="11">
        <v>63</v>
      </c>
      <c r="F82" s="9"/>
      <c r="G82" s="9"/>
      <c r="H82" s="9"/>
      <c r="I82" s="9"/>
    </row>
    <row r="83" spans="1:9" ht="15.9" customHeight="1">
      <c r="A83" s="14"/>
      <c r="B83" s="10" t="s">
        <v>643</v>
      </c>
      <c r="C83" s="11">
        <v>87</v>
      </c>
      <c r="D83" s="11">
        <v>92</v>
      </c>
      <c r="F83" s="9"/>
      <c r="G83" s="9"/>
      <c r="H83" s="9"/>
      <c r="I83" s="9"/>
    </row>
    <row r="84" spans="1:9" ht="15.9" customHeight="1">
      <c r="A84" s="14"/>
      <c r="B84" s="10" t="s">
        <v>15</v>
      </c>
      <c r="C84" s="11">
        <v>97</v>
      </c>
      <c r="D84" s="11">
        <v>73</v>
      </c>
      <c r="F84" s="9"/>
      <c r="G84" s="9"/>
      <c r="H84" s="9"/>
      <c r="I84" s="9"/>
    </row>
    <row r="85" spans="1:9" ht="15.9" customHeight="1">
      <c r="A85" s="14"/>
      <c r="B85" s="10" t="s">
        <v>16</v>
      </c>
      <c r="C85" s="11">
        <v>74</v>
      </c>
      <c r="D85" s="11">
        <v>76</v>
      </c>
      <c r="F85" s="9"/>
      <c r="G85" s="9"/>
      <c r="H85" s="9"/>
      <c r="I85" s="9"/>
    </row>
    <row r="86" spans="1:9" ht="15.9" customHeight="1">
      <c r="A86" s="14"/>
      <c r="B86" s="10" t="s">
        <v>651</v>
      </c>
      <c r="C86" s="11">
        <v>78</v>
      </c>
      <c r="D86" s="11">
        <v>81</v>
      </c>
      <c r="F86" s="9"/>
      <c r="G86" s="9"/>
      <c r="H86" s="9"/>
      <c r="I86" s="9"/>
    </row>
    <row r="87" spans="1:9" ht="15.9" customHeight="1">
      <c r="A87" s="14"/>
      <c r="B87" s="10" t="s">
        <v>652</v>
      </c>
      <c r="C87" s="11">
        <v>125</v>
      </c>
      <c r="D87" s="11">
        <v>110</v>
      </c>
      <c r="F87" s="9"/>
      <c r="G87" s="9"/>
      <c r="H87" s="9"/>
      <c r="I87" s="9"/>
    </row>
    <row r="88" spans="1:9" ht="15.9" customHeight="1">
      <c r="A88" s="14"/>
      <c r="B88" s="10" t="s">
        <v>17</v>
      </c>
      <c r="C88" s="11">
        <v>95</v>
      </c>
      <c r="D88" s="11">
        <v>77</v>
      </c>
      <c r="F88" s="9"/>
      <c r="G88" s="9"/>
      <c r="H88" s="9"/>
      <c r="I88" s="9"/>
    </row>
    <row r="89" spans="1:9" ht="15.9" customHeight="1">
      <c r="A89" s="14"/>
      <c r="B89" s="10" t="s">
        <v>19</v>
      </c>
      <c r="C89" s="11">
        <v>104</v>
      </c>
      <c r="D89" s="11">
        <v>98</v>
      </c>
      <c r="F89" s="9"/>
      <c r="G89" s="9"/>
      <c r="H89" s="9"/>
      <c r="I89" s="9"/>
    </row>
    <row r="90" spans="1:9" ht="15.9" customHeight="1">
      <c r="A90" s="14"/>
      <c r="B90" s="10" t="s">
        <v>20</v>
      </c>
      <c r="C90" s="11">
        <v>94</v>
      </c>
      <c r="D90" s="11">
        <v>80</v>
      </c>
      <c r="F90" s="9"/>
      <c r="G90" s="9"/>
      <c r="H90" s="9"/>
      <c r="I90" s="9"/>
    </row>
    <row r="91" spans="1:9" ht="15.9" customHeight="1">
      <c r="A91" s="14"/>
      <c r="B91" s="10" t="s">
        <v>21</v>
      </c>
      <c r="C91" s="11">
        <v>88</v>
      </c>
      <c r="D91" s="11">
        <v>98</v>
      </c>
      <c r="F91" s="9"/>
      <c r="G91" s="9"/>
      <c r="H91" s="9"/>
      <c r="I91" s="9"/>
    </row>
    <row r="92" spans="1:9" ht="15.9" customHeight="1">
      <c r="A92" s="14"/>
      <c r="B92" s="10" t="s">
        <v>653</v>
      </c>
      <c r="C92" s="11">
        <v>86</v>
      </c>
      <c r="D92" s="11">
        <v>86</v>
      </c>
      <c r="F92" s="9"/>
      <c r="G92" s="9"/>
      <c r="H92" s="9"/>
      <c r="I92" s="9"/>
    </row>
    <row r="93" spans="1:9" ht="15.9" customHeight="1">
      <c r="A93" s="14"/>
      <c r="B93" s="10" t="s">
        <v>654</v>
      </c>
      <c r="C93" s="11">
        <v>69</v>
      </c>
      <c r="D93" s="11">
        <v>69</v>
      </c>
      <c r="F93" s="9"/>
      <c r="G93" s="9"/>
      <c r="H93" s="9"/>
      <c r="I93" s="9"/>
    </row>
    <row r="94" spans="1:9" ht="15.9" customHeight="1">
      <c r="A94" s="14"/>
      <c r="B94" s="10" t="s">
        <v>24</v>
      </c>
      <c r="C94" s="11">
        <v>78</v>
      </c>
      <c r="D94" s="11">
        <v>78</v>
      </c>
      <c r="F94" s="9"/>
      <c r="G94" s="9"/>
      <c r="H94" s="9"/>
      <c r="I94" s="9"/>
    </row>
    <row r="95" spans="1:9" ht="15.9" customHeight="1">
      <c r="A95" s="14"/>
      <c r="B95" s="10" t="s">
        <v>655</v>
      </c>
      <c r="C95" s="11">
        <v>86</v>
      </c>
      <c r="D95" s="11">
        <v>86</v>
      </c>
      <c r="F95" s="9"/>
      <c r="G95" s="9"/>
      <c r="H95" s="9"/>
      <c r="I95" s="9"/>
    </row>
    <row r="96" spans="1:9" ht="15.9" customHeight="1">
      <c r="A96" s="14"/>
      <c r="B96" s="10" t="s">
        <v>26</v>
      </c>
      <c r="C96" s="11">
        <v>61</v>
      </c>
      <c r="D96" s="11">
        <v>65</v>
      </c>
      <c r="F96" s="9"/>
      <c r="G96" s="9"/>
      <c r="H96" s="9"/>
      <c r="I96" s="9"/>
    </row>
    <row r="97" spans="1:9" ht="15.9" customHeight="1">
      <c r="A97" s="14"/>
      <c r="B97" s="10" t="s">
        <v>656</v>
      </c>
      <c r="C97" s="11">
        <v>57</v>
      </c>
      <c r="D97" s="11">
        <v>70</v>
      </c>
      <c r="F97" s="9"/>
      <c r="G97" s="9"/>
      <c r="H97" s="9"/>
      <c r="I97" s="9"/>
    </row>
    <row r="98" spans="1:9" ht="15.9" customHeight="1">
      <c r="A98" s="14"/>
      <c r="B98" s="10" t="s">
        <v>659</v>
      </c>
      <c r="C98" s="11">
        <v>104</v>
      </c>
      <c r="D98" s="11">
        <v>104</v>
      </c>
      <c r="F98" s="9"/>
      <c r="G98" s="9"/>
      <c r="H98" s="9"/>
      <c r="I98" s="9"/>
    </row>
    <row r="99" spans="1:9" ht="15.9" customHeight="1">
      <c r="A99" s="14"/>
      <c r="B99" s="10" t="s">
        <v>28</v>
      </c>
      <c r="C99" s="11">
        <v>68</v>
      </c>
      <c r="D99" s="11">
        <v>68</v>
      </c>
      <c r="F99" s="9"/>
      <c r="G99" s="9"/>
      <c r="H99" s="9"/>
      <c r="I99" s="9"/>
    </row>
    <row r="100" spans="1:9" ht="15.9" customHeight="1">
      <c r="A100" s="14"/>
      <c r="B100" s="10" t="s">
        <v>660</v>
      </c>
      <c r="C100" s="11">
        <v>95</v>
      </c>
      <c r="D100" s="11">
        <v>71</v>
      </c>
      <c r="F100" s="9"/>
      <c r="G100" s="9"/>
      <c r="H100" s="9"/>
      <c r="I100" s="9"/>
    </row>
    <row r="101" spans="1:9" ht="15.9" customHeight="1">
      <c r="A101" s="14"/>
      <c r="B101" s="10" t="s">
        <v>31</v>
      </c>
      <c r="C101" s="11">
        <v>71</v>
      </c>
      <c r="D101" s="11">
        <v>71</v>
      </c>
      <c r="F101" s="9"/>
      <c r="G101" s="9"/>
      <c r="H101" s="9"/>
      <c r="I101" s="9"/>
    </row>
    <row r="102" spans="1:9" ht="15.9" customHeight="1">
      <c r="A102" s="14"/>
      <c r="B102" s="10" t="s">
        <v>562</v>
      </c>
      <c r="C102" s="11">
        <v>85</v>
      </c>
      <c r="D102" s="11">
        <v>71</v>
      </c>
      <c r="F102" s="9"/>
      <c r="G102" s="9"/>
      <c r="H102" s="9"/>
      <c r="I102" s="9"/>
    </row>
    <row r="103" spans="1:9" ht="15.9" customHeight="1">
      <c r="A103" s="14"/>
      <c r="B103" s="10" t="s">
        <v>658</v>
      </c>
      <c r="C103" s="11">
        <v>105</v>
      </c>
      <c r="D103" s="11">
        <v>108</v>
      </c>
      <c r="F103" s="9"/>
      <c r="G103" s="9"/>
      <c r="H103" s="9"/>
      <c r="I103" s="9"/>
    </row>
    <row r="104" spans="1:9" ht="15.9" customHeight="1">
      <c r="A104" s="14"/>
      <c r="B104" s="10" t="s">
        <v>661</v>
      </c>
      <c r="C104" s="11">
        <v>112</v>
      </c>
      <c r="D104" s="11">
        <v>104</v>
      </c>
      <c r="F104" s="9"/>
      <c r="G104" s="9"/>
      <c r="H104" s="9"/>
      <c r="I104" s="9"/>
    </row>
    <row r="105" spans="1:9" ht="15.9" customHeight="1">
      <c r="A105" s="14"/>
      <c r="B105" s="10" t="s">
        <v>662</v>
      </c>
      <c r="C105" s="11">
        <v>85</v>
      </c>
      <c r="D105" s="11">
        <v>87</v>
      </c>
      <c r="F105" s="9"/>
      <c r="G105" s="9"/>
      <c r="H105" s="9"/>
      <c r="I105" s="9"/>
    </row>
    <row r="106" spans="1:9" ht="15.9" customHeight="1">
      <c r="A106" s="14"/>
      <c r="B106" s="10" t="s">
        <v>32</v>
      </c>
      <c r="C106" s="11">
        <v>85</v>
      </c>
      <c r="D106" s="11">
        <v>91</v>
      </c>
      <c r="F106" s="9"/>
      <c r="G106" s="9"/>
      <c r="H106" s="9"/>
      <c r="I106" s="9"/>
    </row>
    <row r="107" spans="1:9" ht="15.9" customHeight="1">
      <c r="A107" s="14"/>
      <c r="B107" s="10" t="s">
        <v>221</v>
      </c>
      <c r="C107" s="11">
        <v>105</v>
      </c>
      <c r="D107" s="11">
        <v>86</v>
      </c>
      <c r="F107" s="9"/>
      <c r="G107" s="9"/>
      <c r="H107" s="9"/>
      <c r="I107" s="9"/>
    </row>
    <row r="108" spans="1:9" ht="15.9" customHeight="1">
      <c r="A108" s="14"/>
      <c r="B108" s="10" t="s">
        <v>665</v>
      </c>
      <c r="C108" s="11">
        <v>81</v>
      </c>
      <c r="D108" s="11">
        <v>81</v>
      </c>
      <c r="F108" s="9"/>
      <c r="G108" s="9"/>
      <c r="H108" s="9"/>
      <c r="I108" s="9"/>
    </row>
    <row r="109" spans="1:9" ht="15.9" customHeight="1">
      <c r="A109" s="14"/>
      <c r="B109" s="10" t="s">
        <v>563</v>
      </c>
      <c r="C109" s="11">
        <v>77</v>
      </c>
      <c r="D109" s="11">
        <v>77</v>
      </c>
      <c r="F109" s="9"/>
      <c r="G109" s="9"/>
      <c r="H109" s="9"/>
      <c r="I109" s="9"/>
    </row>
    <row r="110" spans="1:9" ht="15.9" customHeight="1">
      <c r="A110" s="14"/>
      <c r="B110" s="10" t="s">
        <v>564</v>
      </c>
      <c r="C110" s="11">
        <v>86</v>
      </c>
      <c r="D110" s="11">
        <v>84</v>
      </c>
      <c r="F110" s="9"/>
      <c r="G110" s="9"/>
      <c r="H110" s="9"/>
      <c r="I110" s="9"/>
    </row>
    <row r="111" spans="1:9" ht="15.9" customHeight="1">
      <c r="A111" s="14"/>
      <c r="B111" s="10" t="s">
        <v>39</v>
      </c>
      <c r="C111" s="11">
        <v>31</v>
      </c>
      <c r="D111" s="11">
        <v>32</v>
      </c>
      <c r="F111" s="9"/>
      <c r="G111" s="9"/>
      <c r="H111" s="9"/>
      <c r="I111" s="9"/>
    </row>
    <row r="112" spans="1:9" ht="15.9" customHeight="1">
      <c r="A112" s="14"/>
      <c r="B112" s="10" t="s">
        <v>670</v>
      </c>
      <c r="C112" s="11">
        <v>57</v>
      </c>
      <c r="D112" s="11">
        <v>49</v>
      </c>
      <c r="F112" s="9"/>
      <c r="G112" s="9"/>
      <c r="H112" s="9"/>
      <c r="I112" s="9"/>
    </row>
    <row r="113" spans="1:9" ht="15.9" customHeight="1">
      <c r="A113" s="14"/>
      <c r="B113" s="10" t="s">
        <v>671</v>
      </c>
      <c r="C113" s="11">
        <v>86</v>
      </c>
      <c r="D113" s="11">
        <v>86</v>
      </c>
      <c r="F113" s="9"/>
      <c r="G113" s="9"/>
      <c r="H113" s="9"/>
      <c r="I113" s="9"/>
    </row>
    <row r="114" spans="1:9" ht="15.9" customHeight="1">
      <c r="A114" s="14"/>
      <c r="B114" s="10" t="s">
        <v>185</v>
      </c>
      <c r="C114" s="11">
        <v>67</v>
      </c>
      <c r="D114" s="11">
        <v>56</v>
      </c>
      <c r="F114" s="9"/>
      <c r="G114" s="9"/>
      <c r="H114" s="9"/>
      <c r="I114" s="9"/>
    </row>
    <row r="115" spans="1:9" ht="15.9" customHeight="1">
      <c r="A115" s="14"/>
      <c r="B115" s="10" t="s">
        <v>669</v>
      </c>
      <c r="C115" s="11">
        <v>109</v>
      </c>
      <c r="D115" s="11">
        <v>96</v>
      </c>
      <c r="F115" s="9"/>
      <c r="G115" s="9"/>
      <c r="H115" s="9"/>
      <c r="I115" s="9"/>
    </row>
    <row r="116" spans="1:9" ht="15.9" customHeight="1">
      <c r="A116" s="14"/>
      <c r="B116" s="10" t="s">
        <v>668</v>
      </c>
      <c r="C116" s="11">
        <v>63</v>
      </c>
      <c r="D116" s="11">
        <v>63</v>
      </c>
      <c r="F116" s="9"/>
      <c r="G116" s="9"/>
      <c r="H116" s="9"/>
      <c r="I116" s="9"/>
    </row>
    <row r="117" spans="1:9" ht="15.9" customHeight="1">
      <c r="A117" s="14"/>
      <c r="B117" s="10" t="s">
        <v>41</v>
      </c>
      <c r="C117" s="11">
        <v>82</v>
      </c>
      <c r="D117" s="11">
        <v>69</v>
      </c>
      <c r="F117" s="9"/>
      <c r="G117" s="9"/>
      <c r="H117" s="9"/>
      <c r="I117" s="9"/>
    </row>
    <row r="118" spans="1:9" ht="15.9" customHeight="1">
      <c r="A118" s="14"/>
      <c r="B118" s="10" t="s">
        <v>673</v>
      </c>
      <c r="C118" s="11">
        <v>75</v>
      </c>
      <c r="D118" s="11">
        <v>83</v>
      </c>
      <c r="F118" s="9"/>
      <c r="G118" s="9"/>
      <c r="H118" s="9"/>
      <c r="I118" s="9"/>
    </row>
    <row r="119" spans="1:9" ht="15.9" customHeight="1">
      <c r="A119" s="14"/>
      <c r="B119" s="10" t="s">
        <v>674</v>
      </c>
      <c r="C119" s="11">
        <v>120</v>
      </c>
      <c r="D119" s="11">
        <v>98</v>
      </c>
      <c r="F119" s="9"/>
      <c r="G119" s="9"/>
      <c r="H119" s="9"/>
      <c r="I119" s="9"/>
    </row>
    <row r="120" spans="1:9" ht="15.9" customHeight="1">
      <c r="A120" s="14"/>
      <c r="B120" s="10" t="s">
        <v>42</v>
      </c>
      <c r="C120" s="11">
        <v>47</v>
      </c>
      <c r="D120" s="11">
        <v>47</v>
      </c>
      <c r="F120" s="9"/>
      <c r="G120" s="9"/>
      <c r="H120" s="9"/>
      <c r="I120" s="9"/>
    </row>
    <row r="121" spans="1:9" ht="15.9" customHeight="1">
      <c r="A121" s="14"/>
      <c r="B121" s="10" t="s">
        <v>50</v>
      </c>
      <c r="C121" s="11">
        <v>120</v>
      </c>
      <c r="D121" s="11">
        <v>110</v>
      </c>
      <c r="F121" s="9"/>
      <c r="G121" s="9"/>
      <c r="H121" s="9"/>
      <c r="I121" s="9"/>
    </row>
    <row r="122" spans="1:9" ht="15.9" customHeight="1">
      <c r="A122" s="14"/>
      <c r="B122" s="10" t="s">
        <v>675</v>
      </c>
      <c r="C122" s="11">
        <v>66</v>
      </c>
      <c r="D122" s="11">
        <v>53</v>
      </c>
      <c r="F122" s="9"/>
      <c r="G122" s="9"/>
      <c r="H122" s="9"/>
      <c r="I122" s="9"/>
    </row>
    <row r="123" spans="1:9" ht="15.9" customHeight="1">
      <c r="A123" s="14"/>
      <c r="B123" s="10" t="s">
        <v>235</v>
      </c>
      <c r="C123" s="11">
        <v>120</v>
      </c>
      <c r="D123" s="11">
        <v>110</v>
      </c>
      <c r="F123" s="9"/>
      <c r="G123" s="9"/>
      <c r="H123" s="9"/>
      <c r="I123" s="9"/>
    </row>
    <row r="124" spans="1:9" ht="15.9" customHeight="1">
      <c r="A124" s="14"/>
      <c r="B124" s="10" t="s">
        <v>676</v>
      </c>
      <c r="C124" s="11">
        <v>67</v>
      </c>
      <c r="D124" s="11">
        <v>77</v>
      </c>
      <c r="F124" s="9"/>
      <c r="G124" s="9"/>
      <c r="H124" s="9"/>
      <c r="I124" s="9"/>
    </row>
    <row r="125" spans="1:9" ht="15.9" customHeight="1">
      <c r="A125" s="14"/>
      <c r="B125" s="10" t="s">
        <v>565</v>
      </c>
      <c r="C125" s="11">
        <v>105</v>
      </c>
      <c r="D125" s="11">
        <v>107</v>
      </c>
      <c r="F125" s="9"/>
      <c r="G125" s="9"/>
      <c r="H125" s="9"/>
      <c r="I125" s="9"/>
    </row>
    <row r="126" spans="1:9" ht="15.9" customHeight="1">
      <c r="A126" s="14"/>
      <c r="B126" s="10" t="s">
        <v>566</v>
      </c>
      <c r="C126" s="11">
        <v>84</v>
      </c>
      <c r="D126" s="11">
        <v>82</v>
      </c>
      <c r="F126" s="9"/>
      <c r="G126" s="9"/>
      <c r="H126" s="9"/>
      <c r="I126" s="9"/>
    </row>
    <row r="127" spans="1:9" ht="15.9" customHeight="1">
      <c r="A127" s="14"/>
      <c r="B127" s="10" t="s">
        <v>54</v>
      </c>
      <c r="C127" s="11">
        <v>66</v>
      </c>
      <c r="D127" s="11">
        <v>66</v>
      </c>
      <c r="F127" s="9"/>
      <c r="G127" s="9"/>
      <c r="H127" s="9"/>
      <c r="I127" s="9"/>
    </row>
    <row r="128" spans="1:9" ht="15.9" customHeight="1">
      <c r="A128" s="14"/>
      <c r="B128" s="10" t="s">
        <v>679</v>
      </c>
      <c r="C128" s="11">
        <v>64</v>
      </c>
      <c r="D128" s="11">
        <v>64</v>
      </c>
      <c r="F128" s="9"/>
      <c r="G128" s="9"/>
      <c r="H128" s="9"/>
      <c r="I128" s="9"/>
    </row>
    <row r="129" spans="1:9" ht="15.9" customHeight="1">
      <c r="A129" s="14"/>
      <c r="B129" s="10" t="s">
        <v>567</v>
      </c>
      <c r="C129" s="11">
        <v>83</v>
      </c>
      <c r="D129" s="11">
        <v>62</v>
      </c>
      <c r="F129" s="9"/>
      <c r="G129" s="9"/>
      <c r="H129" s="9"/>
      <c r="I129" s="9"/>
    </row>
    <row r="130" spans="1:9" ht="15.9" customHeight="1">
      <c r="A130" s="14"/>
      <c r="B130" s="10" t="s">
        <v>57</v>
      </c>
      <c r="C130" s="11">
        <v>87</v>
      </c>
      <c r="D130" s="11">
        <v>96</v>
      </c>
      <c r="F130" s="9"/>
      <c r="G130" s="9"/>
      <c r="H130" s="9"/>
      <c r="I130" s="9"/>
    </row>
    <row r="131" spans="1:9" ht="15.9" customHeight="1">
      <c r="A131" s="14"/>
      <c r="B131" s="10" t="s">
        <v>141</v>
      </c>
      <c r="C131" s="11">
        <v>78</v>
      </c>
      <c r="D131" s="11">
        <v>82</v>
      </c>
      <c r="F131" s="9"/>
      <c r="G131" s="9"/>
      <c r="H131" s="9"/>
      <c r="I131" s="9"/>
    </row>
    <row r="132" spans="1:9" ht="15.9" customHeight="1">
      <c r="A132" s="14"/>
      <c r="B132" s="10" t="s">
        <v>681</v>
      </c>
      <c r="C132" s="11">
        <v>78</v>
      </c>
      <c r="D132" s="11">
        <v>66</v>
      </c>
      <c r="F132" s="9"/>
      <c r="G132" s="9"/>
      <c r="H132" s="9"/>
      <c r="I132" s="9"/>
    </row>
    <row r="133" spans="1:9" ht="15.9" customHeight="1">
      <c r="A133" s="14"/>
      <c r="B133" s="10" t="s">
        <v>60</v>
      </c>
      <c r="C133" s="11">
        <v>105</v>
      </c>
      <c r="D133" s="11">
        <v>101</v>
      </c>
      <c r="F133" s="9"/>
      <c r="G133" s="9"/>
      <c r="H133" s="9"/>
      <c r="I133" s="9"/>
    </row>
    <row r="134" spans="1:9" ht="15.9" customHeight="1">
      <c r="A134" s="14"/>
      <c r="B134" s="10" t="s">
        <v>682</v>
      </c>
      <c r="C134" s="11">
        <v>63</v>
      </c>
      <c r="D134" s="11">
        <v>63</v>
      </c>
      <c r="F134" s="9"/>
      <c r="G134" s="9"/>
      <c r="H134" s="9"/>
      <c r="I134" s="9"/>
    </row>
    <row r="135" spans="1:9" ht="15.9" customHeight="1">
      <c r="A135" s="14"/>
      <c r="B135" s="10" t="s">
        <v>62</v>
      </c>
      <c r="C135" s="11">
        <v>70</v>
      </c>
      <c r="D135" s="11">
        <v>74</v>
      </c>
      <c r="F135" s="9"/>
      <c r="G135" s="9"/>
      <c r="H135" s="9"/>
      <c r="I135" s="9"/>
    </row>
    <row r="136" spans="1:9" ht="15.9" customHeight="1">
      <c r="A136" s="14"/>
      <c r="B136" s="10" t="s">
        <v>595</v>
      </c>
      <c r="C136" s="11">
        <v>105</v>
      </c>
      <c r="D136" s="11">
        <v>104</v>
      </c>
      <c r="F136" s="9"/>
      <c r="G136" s="9"/>
      <c r="H136" s="9"/>
      <c r="I136" s="9"/>
    </row>
    <row r="137" spans="1:9" ht="15.9" customHeight="1">
      <c r="A137" s="14"/>
      <c r="B137" s="10" t="s">
        <v>63</v>
      </c>
      <c r="C137" s="11">
        <v>77</v>
      </c>
      <c r="D137" s="11">
        <v>79</v>
      </c>
      <c r="F137" s="9"/>
      <c r="G137" s="9"/>
      <c r="H137" s="9"/>
      <c r="I137" s="9"/>
    </row>
    <row r="138" spans="1:9" ht="15.9" customHeight="1">
      <c r="A138" s="14"/>
      <c r="B138" s="10" t="s">
        <v>683</v>
      </c>
      <c r="C138" s="11">
        <v>92</v>
      </c>
      <c r="D138" s="11">
        <v>78</v>
      </c>
      <c r="F138" s="9"/>
      <c r="G138" s="9"/>
      <c r="H138" s="9"/>
      <c r="I138" s="9"/>
    </row>
    <row r="139" spans="1:9" ht="15.9" customHeight="1">
      <c r="A139" s="14"/>
      <c r="B139" s="10" t="s">
        <v>684</v>
      </c>
      <c r="C139" s="11">
        <v>60</v>
      </c>
      <c r="D139" s="11">
        <v>60</v>
      </c>
      <c r="F139" s="9"/>
      <c r="G139" s="9"/>
      <c r="H139" s="9"/>
      <c r="I139" s="9"/>
    </row>
    <row r="140" spans="1:9" ht="15.9" customHeight="1">
      <c r="A140" s="14"/>
      <c r="B140" s="10" t="s">
        <v>66</v>
      </c>
      <c r="C140" s="11">
        <v>95</v>
      </c>
      <c r="D140" s="11">
        <v>95</v>
      </c>
      <c r="F140" s="9"/>
      <c r="G140" s="9"/>
      <c r="H140" s="9"/>
      <c r="I140" s="9"/>
    </row>
    <row r="141" spans="1:9" ht="15.9" customHeight="1">
      <c r="A141" s="14"/>
      <c r="B141" s="10" t="s">
        <v>685</v>
      </c>
      <c r="C141" s="11">
        <v>67</v>
      </c>
      <c r="D141" s="11">
        <v>72</v>
      </c>
      <c r="F141" s="9"/>
      <c r="G141" s="9"/>
      <c r="H141" s="9"/>
      <c r="I141" s="9"/>
    </row>
    <row r="142" spans="1:9" ht="15.9" customHeight="1">
      <c r="A142" s="14"/>
      <c r="B142" s="10" t="s">
        <v>186</v>
      </c>
      <c r="C142" s="11">
        <v>53</v>
      </c>
      <c r="D142" s="11">
        <v>58</v>
      </c>
      <c r="F142" s="9"/>
      <c r="G142" s="9"/>
      <c r="H142" s="9"/>
      <c r="I142" s="9"/>
    </row>
    <row r="143" spans="1:9" ht="15.9" customHeight="1">
      <c r="A143" s="14"/>
      <c r="B143" s="10" t="s">
        <v>68</v>
      </c>
      <c r="C143" s="11">
        <v>64</v>
      </c>
      <c r="D143" s="11">
        <v>64</v>
      </c>
      <c r="F143" s="9"/>
      <c r="G143" s="9"/>
      <c r="H143" s="9"/>
      <c r="I143" s="9"/>
    </row>
    <row r="144" spans="1:9" ht="15.9" customHeight="1">
      <c r="A144" s="14"/>
      <c r="B144" s="10" t="s">
        <v>680</v>
      </c>
      <c r="C144" s="11">
        <v>88</v>
      </c>
      <c r="D144" s="11">
        <v>80</v>
      </c>
      <c r="F144" s="9"/>
      <c r="G144" s="9"/>
      <c r="H144" s="9"/>
      <c r="I144" s="9"/>
    </row>
    <row r="145" spans="1:9" ht="15.9" customHeight="1">
      <c r="A145" s="14"/>
      <c r="B145" s="10" t="s">
        <v>69</v>
      </c>
      <c r="C145" s="11">
        <v>83</v>
      </c>
      <c r="D145" s="11">
        <v>83</v>
      </c>
      <c r="F145" s="9"/>
      <c r="G145" s="9"/>
      <c r="H145" s="9"/>
      <c r="I145" s="9"/>
    </row>
    <row r="146" spans="1:9" ht="15.9" customHeight="1">
      <c r="A146" s="14"/>
      <c r="B146" s="10" t="s">
        <v>70</v>
      </c>
      <c r="C146" s="11">
        <v>72</v>
      </c>
      <c r="D146" s="11">
        <v>61</v>
      </c>
      <c r="F146" s="9"/>
      <c r="G146" s="9"/>
      <c r="H146" s="9"/>
      <c r="I146" s="9"/>
    </row>
    <row r="147" spans="1:9" ht="15.9" customHeight="1">
      <c r="A147" s="14"/>
      <c r="B147" s="10" t="s">
        <v>686</v>
      </c>
      <c r="C147" s="11">
        <v>58</v>
      </c>
      <c r="D147" s="11">
        <v>58</v>
      </c>
      <c r="F147" s="9"/>
      <c r="G147" s="9"/>
      <c r="H147" s="9"/>
      <c r="I147" s="9"/>
    </row>
    <row r="148" spans="1:9" ht="15.9" customHeight="1">
      <c r="A148" s="14"/>
      <c r="B148" s="10" t="s">
        <v>72</v>
      </c>
      <c r="C148" s="11">
        <v>63</v>
      </c>
      <c r="D148" s="11">
        <v>53</v>
      </c>
      <c r="F148" s="9"/>
      <c r="G148" s="9"/>
      <c r="H148" s="9"/>
      <c r="I148" s="9"/>
    </row>
    <row r="149" spans="1:9" ht="15.9" customHeight="1">
      <c r="A149" s="14"/>
      <c r="B149" s="10" t="s">
        <v>73</v>
      </c>
      <c r="C149" s="11">
        <v>79</v>
      </c>
      <c r="D149" s="205">
        <v>71</v>
      </c>
      <c r="F149" s="9"/>
      <c r="G149" s="9"/>
      <c r="H149" s="9"/>
      <c r="I149" s="9"/>
    </row>
    <row r="150" spans="1:9" ht="15.9" customHeight="1">
      <c r="A150" s="14"/>
      <c r="B150" s="10" t="s">
        <v>687</v>
      </c>
      <c r="C150" s="11">
        <v>98</v>
      </c>
      <c r="D150" s="11">
        <v>103</v>
      </c>
      <c r="F150" s="9"/>
      <c r="G150" s="9"/>
      <c r="H150" s="9"/>
      <c r="I150" s="9"/>
    </row>
    <row r="151" spans="1:9" ht="15.9" customHeight="1">
      <c r="A151" s="14"/>
      <c r="B151" s="10" t="s">
        <v>688</v>
      </c>
      <c r="C151" s="11">
        <v>92</v>
      </c>
      <c r="D151" s="11">
        <v>95</v>
      </c>
      <c r="F151" s="9"/>
      <c r="G151" s="9"/>
      <c r="H151" s="9"/>
      <c r="I151" s="9"/>
    </row>
    <row r="152" spans="1:9" ht="15.9" customHeight="1">
      <c r="A152" s="14"/>
      <c r="B152" s="10" t="s">
        <v>689</v>
      </c>
      <c r="C152" s="11">
        <v>88</v>
      </c>
      <c r="D152" s="11">
        <v>97</v>
      </c>
      <c r="F152" s="9"/>
      <c r="G152" s="9"/>
      <c r="H152" s="9"/>
      <c r="I152" s="9"/>
    </row>
    <row r="153" spans="1:9" ht="15.9" customHeight="1">
      <c r="A153" s="14"/>
      <c r="B153" s="10" t="s">
        <v>74</v>
      </c>
      <c r="C153" s="11">
        <v>66</v>
      </c>
      <c r="D153" s="11">
        <v>66</v>
      </c>
      <c r="F153" s="9"/>
      <c r="G153" s="9"/>
      <c r="H153" s="9"/>
      <c r="I153" s="9"/>
    </row>
    <row r="154" spans="1:9" ht="15.9" customHeight="1">
      <c r="A154" s="14"/>
      <c r="B154" s="10" t="s">
        <v>77</v>
      </c>
      <c r="C154" s="11">
        <v>73</v>
      </c>
      <c r="D154" s="11">
        <v>73</v>
      </c>
      <c r="F154" s="9"/>
      <c r="G154" s="9"/>
      <c r="H154" s="9"/>
      <c r="I154" s="9"/>
    </row>
    <row r="155" spans="1:9" ht="15.9" customHeight="1">
      <c r="A155" s="14"/>
      <c r="B155" s="10" t="s">
        <v>78</v>
      </c>
      <c r="C155" s="11">
        <v>78</v>
      </c>
      <c r="D155" s="11">
        <v>59</v>
      </c>
      <c r="F155" s="9"/>
      <c r="G155" s="9"/>
      <c r="H155" s="9"/>
      <c r="I155" s="9"/>
    </row>
    <row r="156" spans="1:9" ht="15.9" customHeight="1">
      <c r="A156" s="14"/>
      <c r="B156" s="10" t="s">
        <v>79</v>
      </c>
      <c r="C156" s="11">
        <v>90</v>
      </c>
      <c r="D156" s="11">
        <v>61</v>
      </c>
      <c r="F156" s="9"/>
      <c r="G156" s="9"/>
      <c r="H156" s="9"/>
      <c r="I156" s="9"/>
    </row>
    <row r="157" spans="1:9" ht="15.9" customHeight="1">
      <c r="A157" s="14"/>
      <c r="B157" s="10" t="s">
        <v>678</v>
      </c>
      <c r="C157" s="11">
        <v>50</v>
      </c>
      <c r="D157" s="11">
        <v>53</v>
      </c>
      <c r="F157" s="9"/>
      <c r="G157" s="9"/>
      <c r="H157" s="9"/>
      <c r="I157" s="9"/>
    </row>
    <row r="158" spans="1:9" ht="15.9" customHeight="1">
      <c r="A158" s="14"/>
      <c r="B158" s="10" t="s">
        <v>690</v>
      </c>
      <c r="C158" s="11">
        <v>89</v>
      </c>
      <c r="D158" s="11">
        <v>80</v>
      </c>
      <c r="F158" s="9"/>
      <c r="G158" s="9"/>
      <c r="H158" s="9"/>
      <c r="I158" s="9"/>
    </row>
    <row r="159" spans="1:9" ht="15.9" customHeight="1">
      <c r="A159" s="14"/>
      <c r="B159" s="10" t="s">
        <v>691</v>
      </c>
      <c r="C159" s="11">
        <v>119</v>
      </c>
      <c r="D159" s="11">
        <v>110</v>
      </c>
      <c r="F159" s="9"/>
      <c r="G159" s="9"/>
      <c r="H159" s="9"/>
      <c r="I159" s="9"/>
    </row>
    <row r="160" spans="1:9" ht="15.9" customHeight="1">
      <c r="A160" s="14"/>
      <c r="B160" s="10" t="s">
        <v>84</v>
      </c>
      <c r="C160" s="11">
        <v>90</v>
      </c>
      <c r="D160" s="11">
        <v>83</v>
      </c>
      <c r="F160" s="9"/>
      <c r="G160" s="9"/>
      <c r="H160" s="9"/>
      <c r="I160" s="9"/>
    </row>
    <row r="161" spans="1:9" ht="15.9" customHeight="1">
      <c r="A161" s="14"/>
      <c r="B161" s="10" t="s">
        <v>85</v>
      </c>
      <c r="C161" s="11">
        <v>48</v>
      </c>
      <c r="D161" s="11">
        <v>48</v>
      </c>
      <c r="F161" s="9"/>
      <c r="G161" s="9"/>
      <c r="H161" s="9"/>
      <c r="I161" s="9"/>
    </row>
    <row r="162" spans="1:9" ht="15.9" customHeight="1">
      <c r="A162" s="14"/>
      <c r="B162" s="10" t="s">
        <v>86</v>
      </c>
      <c r="C162" s="11">
        <v>91</v>
      </c>
      <c r="D162" s="11">
        <v>77</v>
      </c>
      <c r="F162" s="9"/>
      <c r="G162" s="9"/>
      <c r="H162" s="9"/>
      <c r="I162" s="9"/>
    </row>
    <row r="163" spans="1:9" ht="15.9" customHeight="1">
      <c r="A163" s="14"/>
      <c r="B163" s="10" t="s">
        <v>87</v>
      </c>
      <c r="C163" s="11">
        <v>90</v>
      </c>
      <c r="D163" s="11">
        <v>90</v>
      </c>
      <c r="F163" s="9"/>
      <c r="G163" s="9"/>
      <c r="H163" s="9"/>
      <c r="I163" s="9"/>
    </row>
    <row r="164" spans="1:9" ht="15.9" customHeight="1">
      <c r="A164" s="14"/>
      <c r="B164" s="10" t="s">
        <v>695</v>
      </c>
      <c r="C164" s="11">
        <v>91</v>
      </c>
      <c r="D164" s="11">
        <v>98</v>
      </c>
      <c r="F164" s="9"/>
      <c r="G164" s="9"/>
      <c r="H164" s="9"/>
      <c r="I164" s="9"/>
    </row>
    <row r="165" spans="1:9" ht="15.9" customHeight="1">
      <c r="A165" s="14"/>
      <c r="B165" s="10" t="s">
        <v>89</v>
      </c>
      <c r="C165" s="11">
        <v>71</v>
      </c>
      <c r="D165" s="11">
        <v>68</v>
      </c>
      <c r="F165" s="9"/>
      <c r="G165" s="9"/>
      <c r="H165" s="9"/>
      <c r="I165" s="9"/>
    </row>
    <row r="166" spans="1:9" ht="15.9" customHeight="1">
      <c r="A166" s="14"/>
      <c r="B166" s="10" t="s">
        <v>90</v>
      </c>
      <c r="C166" s="11">
        <v>86</v>
      </c>
      <c r="D166" s="11">
        <v>94</v>
      </c>
      <c r="F166" s="9"/>
      <c r="G166" s="9"/>
      <c r="H166" s="9"/>
      <c r="I166" s="9"/>
    </row>
    <row r="167" spans="1:9" ht="15.9" customHeight="1">
      <c r="A167" s="14"/>
      <c r="B167" s="10" t="s">
        <v>569</v>
      </c>
      <c r="C167" s="11">
        <v>99</v>
      </c>
      <c r="D167" s="11">
        <v>99</v>
      </c>
      <c r="F167" s="9"/>
      <c r="G167" s="9"/>
      <c r="H167" s="9"/>
      <c r="I167" s="9"/>
    </row>
    <row r="168" spans="1:9" ht="15.9" customHeight="1">
      <c r="A168" s="14"/>
      <c r="B168" s="10" t="s">
        <v>696</v>
      </c>
      <c r="C168" s="11">
        <v>63</v>
      </c>
      <c r="D168" s="11">
        <v>71</v>
      </c>
      <c r="F168" s="9"/>
      <c r="G168" s="9"/>
      <c r="H168" s="9"/>
      <c r="I168" s="9"/>
    </row>
    <row r="169" spans="1:9" ht="15.9" customHeight="1">
      <c r="A169" s="14"/>
      <c r="B169" s="10" t="s">
        <v>148</v>
      </c>
      <c r="C169" s="11">
        <v>71</v>
      </c>
      <c r="D169" s="11">
        <v>71</v>
      </c>
      <c r="F169" s="9"/>
      <c r="G169" s="9"/>
      <c r="H169" s="9"/>
      <c r="I169" s="9"/>
    </row>
    <row r="170" spans="1:9" ht="15.9" customHeight="1">
      <c r="A170" s="14"/>
      <c r="B170" s="10" t="s">
        <v>91</v>
      </c>
      <c r="C170" s="11">
        <v>96</v>
      </c>
      <c r="D170" s="11">
        <v>79</v>
      </c>
      <c r="F170" s="9"/>
      <c r="G170" s="9"/>
      <c r="H170" s="9"/>
      <c r="I170" s="9"/>
    </row>
    <row r="171" spans="1:9" ht="15.9" customHeight="1">
      <c r="A171" s="14"/>
      <c r="B171" s="10" t="s">
        <v>92</v>
      </c>
      <c r="C171" s="11">
        <v>107</v>
      </c>
      <c r="D171" s="11">
        <v>110</v>
      </c>
      <c r="F171" s="9"/>
      <c r="G171" s="9"/>
      <c r="H171" s="9"/>
      <c r="I171" s="9"/>
    </row>
    <row r="172" spans="1:9" ht="15.9" customHeight="1">
      <c r="A172" s="14"/>
      <c r="B172" s="10" t="s">
        <v>697</v>
      </c>
      <c r="C172" s="11">
        <v>99</v>
      </c>
      <c r="D172" s="11">
        <v>94</v>
      </c>
      <c r="F172" s="9"/>
      <c r="G172" s="9"/>
      <c r="H172" s="9"/>
      <c r="I172" s="9"/>
    </row>
    <row r="173" spans="1:9" ht="15.9" customHeight="1">
      <c r="A173" s="14"/>
      <c r="B173" s="10" t="s">
        <v>698</v>
      </c>
      <c r="C173" s="11">
        <v>53</v>
      </c>
      <c r="D173" s="11">
        <v>66</v>
      </c>
      <c r="F173" s="9"/>
      <c r="G173" s="9"/>
      <c r="H173" s="9"/>
      <c r="I173" s="9"/>
    </row>
    <row r="174" spans="1:9" ht="15.9" customHeight="1">
      <c r="A174" s="14"/>
      <c r="B174" s="10" t="s">
        <v>699</v>
      </c>
      <c r="C174" s="11">
        <v>89</v>
      </c>
      <c r="D174" s="11">
        <v>86</v>
      </c>
      <c r="F174" s="9"/>
      <c r="G174" s="9"/>
      <c r="H174" s="9"/>
      <c r="I174" s="9"/>
    </row>
    <row r="175" spans="1:9" ht="15.9" customHeight="1">
      <c r="A175" s="14"/>
      <c r="B175" s="10" t="s">
        <v>96</v>
      </c>
      <c r="C175" s="11">
        <v>81</v>
      </c>
      <c r="D175" s="11">
        <v>81</v>
      </c>
      <c r="F175" s="9"/>
      <c r="G175" s="9"/>
      <c r="H175" s="9"/>
      <c r="I175" s="9"/>
    </row>
    <row r="176" spans="1:9" ht="15.9" customHeight="1">
      <c r="A176" s="14"/>
      <c r="B176" s="10" t="s">
        <v>700</v>
      </c>
      <c r="C176" s="11">
        <v>105</v>
      </c>
      <c r="D176" s="11">
        <v>92</v>
      </c>
      <c r="F176" s="9"/>
      <c r="G176" s="9"/>
      <c r="H176" s="9"/>
      <c r="I176" s="9"/>
    </row>
    <row r="177" spans="1:9" ht="15.9" customHeight="1">
      <c r="A177" s="14"/>
      <c r="B177" s="10" t="s">
        <v>98</v>
      </c>
      <c r="C177" s="11">
        <v>105</v>
      </c>
      <c r="D177" s="11">
        <v>110</v>
      </c>
      <c r="F177" s="9"/>
      <c r="G177" s="9"/>
      <c r="H177" s="9"/>
      <c r="I177" s="9"/>
    </row>
    <row r="178" spans="1:9" ht="15.9" customHeight="1">
      <c r="A178" s="14"/>
      <c r="B178" s="10" t="s">
        <v>701</v>
      </c>
      <c r="C178" s="11">
        <v>90</v>
      </c>
      <c r="D178" s="11">
        <v>83</v>
      </c>
      <c r="F178" s="9"/>
      <c r="G178" s="9"/>
      <c r="H178" s="9"/>
      <c r="I178" s="9"/>
    </row>
    <row r="179" spans="1:9" ht="15.9" customHeight="1">
      <c r="A179" s="14"/>
      <c r="B179" s="10" t="s">
        <v>101</v>
      </c>
      <c r="C179" s="11">
        <v>74</v>
      </c>
      <c r="D179" s="11">
        <v>60</v>
      </c>
      <c r="F179" s="9"/>
      <c r="G179" s="9"/>
      <c r="H179" s="9"/>
      <c r="I179" s="9"/>
    </row>
    <row r="180" spans="1:9" ht="15.9" customHeight="1">
      <c r="A180" s="14"/>
      <c r="B180" s="10" t="s">
        <v>102</v>
      </c>
      <c r="C180" s="11">
        <v>85</v>
      </c>
      <c r="D180" s="11">
        <v>87</v>
      </c>
      <c r="F180" s="9"/>
      <c r="G180" s="9"/>
      <c r="H180" s="9"/>
      <c r="I180" s="9"/>
    </row>
    <row r="181" spans="1:9" ht="15.9" customHeight="1">
      <c r="A181" s="14"/>
      <c r="B181" s="10" t="s">
        <v>703</v>
      </c>
      <c r="C181" s="11">
        <v>76</v>
      </c>
      <c r="D181" s="11">
        <v>76</v>
      </c>
      <c r="F181" s="9"/>
      <c r="G181" s="9"/>
      <c r="H181" s="9"/>
      <c r="I181" s="9"/>
    </row>
    <row r="182" spans="1:9" ht="15.9" customHeight="1">
      <c r="A182" s="14"/>
      <c r="B182" s="10" t="s">
        <v>704</v>
      </c>
      <c r="C182" s="11">
        <v>108</v>
      </c>
      <c r="D182" s="11">
        <v>98</v>
      </c>
      <c r="F182" s="9"/>
      <c r="G182" s="9"/>
      <c r="H182" s="9"/>
      <c r="I182" s="9"/>
    </row>
    <row r="183" spans="1:9" ht="15.9" customHeight="1">
      <c r="A183" s="14"/>
      <c r="B183" s="10" t="s">
        <v>105</v>
      </c>
      <c r="C183" s="11">
        <v>92</v>
      </c>
      <c r="D183" s="11">
        <v>86</v>
      </c>
      <c r="F183" s="9"/>
      <c r="G183" s="9"/>
      <c r="H183" s="9"/>
      <c r="I183" s="9"/>
    </row>
    <row r="184" spans="1:9" ht="15.9" customHeight="1">
      <c r="A184" s="14"/>
      <c r="B184" s="10" t="s">
        <v>705</v>
      </c>
      <c r="C184" s="11">
        <v>70</v>
      </c>
      <c r="D184" s="11">
        <v>68</v>
      </c>
      <c r="F184" s="9"/>
      <c r="G184" s="9"/>
      <c r="H184" s="9"/>
      <c r="I184" s="9"/>
    </row>
    <row r="185" spans="1:9" ht="15.9" customHeight="1">
      <c r="A185" s="14"/>
      <c r="B185" s="10" t="s">
        <v>571</v>
      </c>
      <c r="C185" s="11">
        <v>105</v>
      </c>
      <c r="D185" s="11">
        <v>95</v>
      </c>
      <c r="F185" s="9"/>
      <c r="G185" s="9"/>
      <c r="H185" s="9"/>
      <c r="I185" s="9"/>
    </row>
    <row r="186" spans="1:9" ht="15.9" customHeight="1">
      <c r="A186" s="14"/>
      <c r="B186" s="10" t="s">
        <v>107</v>
      </c>
      <c r="C186" s="11">
        <v>84</v>
      </c>
      <c r="D186" s="11">
        <v>89</v>
      </c>
      <c r="F186" s="9"/>
      <c r="G186" s="9"/>
      <c r="H186" s="9"/>
      <c r="I186" s="9"/>
    </row>
    <row r="187" spans="1:9" ht="15.9" customHeight="1">
      <c r="A187" s="14"/>
      <c r="B187" s="10" t="s">
        <v>108</v>
      </c>
      <c r="C187" s="11">
        <v>120</v>
      </c>
      <c r="D187" s="11">
        <v>110</v>
      </c>
      <c r="F187" s="9"/>
      <c r="G187" s="9"/>
      <c r="H187" s="9"/>
      <c r="I187" s="9"/>
    </row>
    <row r="188" spans="1:9" ht="15.9" customHeight="1">
      <c r="A188" s="14"/>
      <c r="B188" s="10" t="s">
        <v>596</v>
      </c>
      <c r="C188" s="11">
        <v>103</v>
      </c>
      <c r="D188" s="11">
        <v>103</v>
      </c>
      <c r="F188" s="9"/>
      <c r="G188" s="9"/>
      <c r="H188" s="9"/>
      <c r="I188" s="9"/>
    </row>
    <row r="189" spans="1:9" ht="15.9" customHeight="1">
      <c r="A189" s="14"/>
      <c r="B189" s="10" t="s">
        <v>706</v>
      </c>
      <c r="C189" s="11">
        <v>73</v>
      </c>
      <c r="D189" s="11">
        <v>78</v>
      </c>
      <c r="F189" s="9"/>
      <c r="G189" s="9"/>
      <c r="H189" s="9"/>
      <c r="I189" s="9"/>
    </row>
    <row r="190" spans="1:9" ht="15.9" customHeight="1">
      <c r="A190" s="14"/>
      <c r="B190" s="10" t="s">
        <v>707</v>
      </c>
      <c r="C190" s="11">
        <v>76</v>
      </c>
      <c r="D190" s="11">
        <v>81</v>
      </c>
      <c r="F190" s="9"/>
      <c r="G190" s="9"/>
      <c r="H190" s="9"/>
      <c r="I190" s="9"/>
    </row>
    <row r="191" spans="1:9" ht="15.9" customHeight="1">
      <c r="A191" s="14"/>
      <c r="B191" s="10" t="s">
        <v>702</v>
      </c>
      <c r="C191" s="11">
        <v>105</v>
      </c>
      <c r="D191" s="11">
        <v>105</v>
      </c>
      <c r="F191" s="9"/>
      <c r="G191" s="9"/>
      <c r="H191" s="9"/>
      <c r="I191" s="9"/>
    </row>
    <row r="192" spans="1:9" ht="15.9" customHeight="1">
      <c r="A192" s="14"/>
      <c r="B192" s="10" t="s">
        <v>709</v>
      </c>
      <c r="C192" s="11">
        <v>25</v>
      </c>
      <c r="D192" s="11">
        <v>25</v>
      </c>
      <c r="F192" s="9"/>
      <c r="G192" s="9"/>
      <c r="H192" s="9"/>
      <c r="I192" s="9"/>
    </row>
    <row r="193" spans="1:9" ht="15.9" customHeight="1">
      <c r="A193" s="14"/>
      <c r="B193" s="10" t="s">
        <v>725</v>
      </c>
      <c r="C193" s="11">
        <v>54</v>
      </c>
      <c r="D193" s="11">
        <v>56</v>
      </c>
      <c r="F193" s="9"/>
      <c r="G193" s="9"/>
      <c r="H193" s="9"/>
      <c r="I193" s="9"/>
    </row>
    <row r="194" spans="1:9" ht="15.9" customHeight="1">
      <c r="A194" s="14"/>
      <c r="B194" s="10" t="s">
        <v>726</v>
      </c>
      <c r="C194" s="11">
        <v>120</v>
      </c>
      <c r="D194" s="11">
        <v>72</v>
      </c>
      <c r="F194" s="9"/>
      <c r="G194" s="9"/>
      <c r="H194" s="9"/>
      <c r="I194" s="9"/>
    </row>
    <row r="195" spans="1:9" ht="15.9" customHeight="1">
      <c r="A195" s="14"/>
      <c r="B195" s="10" t="s">
        <v>710</v>
      </c>
      <c r="C195" s="11">
        <v>78</v>
      </c>
      <c r="D195" s="11">
        <v>76</v>
      </c>
      <c r="F195" s="9"/>
      <c r="G195" s="9"/>
      <c r="H195" s="9"/>
      <c r="I195" s="9"/>
    </row>
    <row r="196" spans="1:9" ht="15.9" customHeight="1">
      <c r="A196" s="14"/>
      <c r="B196" s="10" t="s">
        <v>111</v>
      </c>
      <c r="C196" s="11">
        <v>62</v>
      </c>
      <c r="D196" s="11">
        <v>62</v>
      </c>
      <c r="F196" s="9"/>
      <c r="G196" s="9"/>
      <c r="H196" s="9"/>
      <c r="I196" s="9"/>
    </row>
    <row r="197" spans="1:9" ht="15.9" customHeight="1">
      <c r="A197" s="14"/>
      <c r="B197" s="10" t="s">
        <v>708</v>
      </c>
      <c r="C197" s="11">
        <v>88</v>
      </c>
      <c r="D197" s="11">
        <v>89</v>
      </c>
      <c r="F197" s="9"/>
      <c r="G197" s="9"/>
      <c r="H197" s="9"/>
      <c r="I197" s="9"/>
    </row>
    <row r="198" spans="1:9" ht="15.9" customHeight="1">
      <c r="A198" s="14"/>
      <c r="B198" s="10" t="s">
        <v>112</v>
      </c>
      <c r="C198" s="11">
        <v>82</v>
      </c>
      <c r="D198" s="11">
        <v>55</v>
      </c>
      <c r="F198" s="9"/>
      <c r="G198" s="9"/>
      <c r="H198" s="9"/>
      <c r="I198" s="9"/>
    </row>
    <row r="199" spans="1:9" ht="15.9" customHeight="1">
      <c r="A199" s="14"/>
      <c r="B199" s="10" t="s">
        <v>727</v>
      </c>
      <c r="C199" s="11">
        <v>112</v>
      </c>
      <c r="D199" s="11">
        <v>101</v>
      </c>
      <c r="F199" s="9"/>
      <c r="G199" s="9"/>
      <c r="H199" s="9"/>
      <c r="I199" s="9"/>
    </row>
    <row r="200" spans="1:9" ht="15.9" customHeight="1">
      <c r="A200" s="14"/>
      <c r="B200" s="10" t="s">
        <v>728</v>
      </c>
      <c r="C200" s="11">
        <v>120</v>
      </c>
      <c r="D200" s="11">
        <v>110</v>
      </c>
      <c r="F200" s="9"/>
      <c r="G200" s="9"/>
      <c r="H200" s="9"/>
      <c r="I200" s="9"/>
    </row>
    <row r="201" spans="1:9" ht="15.9" customHeight="1">
      <c r="A201" s="14"/>
      <c r="B201" s="10" t="s">
        <v>712</v>
      </c>
      <c r="C201" s="11">
        <v>87</v>
      </c>
      <c r="D201" s="11">
        <v>67</v>
      </c>
      <c r="F201" s="9"/>
      <c r="G201" s="9"/>
      <c r="H201" s="9"/>
      <c r="I201" s="9"/>
    </row>
    <row r="202" spans="1:9" ht="15.9" customHeight="1">
      <c r="A202" s="14"/>
      <c r="B202" s="10" t="s">
        <v>116</v>
      </c>
      <c r="C202" s="11">
        <v>82</v>
      </c>
      <c r="D202" s="11">
        <v>77</v>
      </c>
      <c r="F202" s="9"/>
      <c r="G202" s="9"/>
      <c r="H202" s="9"/>
      <c r="I202" s="9"/>
    </row>
    <row r="203" spans="1:9" ht="15.9" customHeight="1">
      <c r="A203" s="14"/>
      <c r="B203" s="10" t="s">
        <v>713</v>
      </c>
      <c r="C203" s="11">
        <v>61</v>
      </c>
      <c r="D203" s="11">
        <v>61</v>
      </c>
      <c r="F203" s="9"/>
      <c r="G203" s="9"/>
      <c r="H203" s="9"/>
      <c r="I203" s="9"/>
    </row>
    <row r="204" spans="1:9" ht="15.9" customHeight="1">
      <c r="A204" s="14"/>
      <c r="B204" s="10" t="s">
        <v>117</v>
      </c>
      <c r="C204" s="11">
        <v>75</v>
      </c>
      <c r="D204" s="11">
        <v>75</v>
      </c>
      <c r="F204" s="9"/>
      <c r="G204" s="9"/>
      <c r="H204" s="9"/>
      <c r="I204" s="9"/>
    </row>
    <row r="205" spans="1:9" ht="15.9" customHeight="1">
      <c r="A205" s="14"/>
      <c r="B205" s="10" t="s">
        <v>118</v>
      </c>
      <c r="C205" s="11">
        <v>78</v>
      </c>
      <c r="D205" s="11">
        <v>74</v>
      </c>
      <c r="F205" s="9"/>
      <c r="G205" s="9"/>
      <c r="H205" s="9"/>
      <c r="I205" s="9"/>
    </row>
    <row r="206" spans="1:9" ht="15.9" customHeight="1">
      <c r="A206" s="14"/>
      <c r="B206" s="10" t="s">
        <v>119</v>
      </c>
      <c r="C206" s="11">
        <v>63</v>
      </c>
      <c r="D206" s="11">
        <v>63</v>
      </c>
      <c r="F206" s="9"/>
      <c r="G206" s="9"/>
      <c r="H206" s="9"/>
      <c r="I206" s="9"/>
    </row>
    <row r="207" spans="1:9" ht="15.9" customHeight="1">
      <c r="A207" s="14"/>
      <c r="B207" s="10" t="s">
        <v>120</v>
      </c>
      <c r="C207" s="11">
        <v>92</v>
      </c>
      <c r="D207" s="11">
        <v>98</v>
      </c>
      <c r="F207" s="9"/>
      <c r="G207" s="9"/>
      <c r="H207" s="9"/>
      <c r="I207" s="9"/>
    </row>
    <row r="208" spans="1:9" ht="15.9" customHeight="1">
      <c r="A208" s="14"/>
      <c r="B208" s="10" t="s">
        <v>121</v>
      </c>
      <c r="C208" s="11">
        <v>59</v>
      </c>
      <c r="D208" s="11">
        <v>59</v>
      </c>
      <c r="F208" s="9"/>
      <c r="G208" s="9"/>
      <c r="H208" s="9"/>
      <c r="I208" s="9"/>
    </row>
    <row r="209" spans="1:9" ht="15.9" customHeight="1">
      <c r="A209" s="14"/>
      <c r="B209" s="10" t="s">
        <v>714</v>
      </c>
      <c r="C209" s="11">
        <v>99</v>
      </c>
      <c r="D209" s="11">
        <v>101</v>
      </c>
      <c r="F209" s="9"/>
      <c r="G209" s="9"/>
      <c r="H209" s="9"/>
      <c r="I209" s="9"/>
    </row>
    <row r="210" spans="1:9" ht="15.9" customHeight="1">
      <c r="A210" s="14"/>
      <c r="B210" s="10" t="s">
        <v>717</v>
      </c>
      <c r="C210" s="11">
        <v>62</v>
      </c>
      <c r="D210" s="11">
        <v>62</v>
      </c>
      <c r="F210" s="9"/>
      <c r="G210" s="9"/>
      <c r="H210" s="9"/>
      <c r="I210" s="9"/>
    </row>
    <row r="211" spans="1:9" ht="15.9" customHeight="1">
      <c r="A211" s="14"/>
      <c r="B211" s="10" t="s">
        <v>718</v>
      </c>
      <c r="C211" s="11">
        <v>50</v>
      </c>
      <c r="D211" s="11">
        <v>50</v>
      </c>
      <c r="F211" s="9"/>
      <c r="G211" s="9"/>
      <c r="H211" s="9"/>
      <c r="I211" s="9"/>
    </row>
    <row r="212" spans="1:9" ht="15.9" customHeight="1">
      <c r="A212" s="14"/>
      <c r="B212" s="10" t="s">
        <v>126</v>
      </c>
      <c r="C212" s="11">
        <v>120</v>
      </c>
      <c r="D212" s="11">
        <v>110</v>
      </c>
      <c r="F212" s="9"/>
      <c r="G212" s="9"/>
      <c r="H212" s="9"/>
      <c r="I212" s="9"/>
    </row>
    <row r="213" spans="1:9" ht="15.9" customHeight="1">
      <c r="A213" s="14"/>
      <c r="B213" s="10" t="s">
        <v>719</v>
      </c>
      <c r="C213" s="11">
        <v>105</v>
      </c>
      <c r="D213" s="11">
        <v>95</v>
      </c>
      <c r="F213" s="9"/>
      <c r="G213" s="9"/>
      <c r="H213" s="9"/>
      <c r="I213" s="9"/>
    </row>
    <row r="214" spans="1:9" ht="15.9" customHeight="1">
      <c r="A214" s="14"/>
      <c r="B214" s="10" t="s">
        <v>128</v>
      </c>
      <c r="C214" s="11">
        <v>46</v>
      </c>
      <c r="D214" s="11">
        <v>46</v>
      </c>
      <c r="F214" s="9"/>
      <c r="G214" s="9"/>
      <c r="H214" s="9"/>
      <c r="I214" s="9"/>
    </row>
    <row r="215" spans="1:9" ht="15.9" customHeight="1">
      <c r="A215" s="14"/>
      <c r="B215" s="10" t="s">
        <v>692</v>
      </c>
      <c r="C215" s="11">
        <v>72</v>
      </c>
      <c r="D215" s="11">
        <v>72</v>
      </c>
      <c r="F215" s="9"/>
      <c r="G215" s="9"/>
      <c r="H215" s="9"/>
      <c r="I215" s="9"/>
    </row>
    <row r="216" spans="1:9" ht="15.9" customHeight="1">
      <c r="A216" s="14"/>
      <c r="B216" s="10" t="s">
        <v>572</v>
      </c>
      <c r="C216" s="11">
        <v>86</v>
      </c>
      <c r="D216" s="11">
        <v>80</v>
      </c>
      <c r="F216" s="9"/>
      <c r="G216" s="9"/>
      <c r="H216" s="9"/>
      <c r="I216" s="9"/>
    </row>
    <row r="217" spans="1:9" ht="15.9" customHeight="1">
      <c r="A217" s="14"/>
      <c r="B217" s="10" t="s">
        <v>721</v>
      </c>
      <c r="C217" s="11">
        <v>118</v>
      </c>
      <c r="D217" s="11">
        <v>106</v>
      </c>
      <c r="F217" s="9"/>
      <c r="G217" s="9"/>
      <c r="H217" s="9"/>
      <c r="I217" s="9"/>
    </row>
    <row r="218" spans="1:9" ht="15.9" customHeight="1">
      <c r="A218" s="14"/>
      <c r="B218" s="10" t="s">
        <v>720</v>
      </c>
      <c r="C218" s="11">
        <v>105</v>
      </c>
      <c r="D218" s="11">
        <v>110</v>
      </c>
      <c r="F218" s="9"/>
      <c r="G218" s="9"/>
      <c r="H218" s="9"/>
      <c r="I218" s="9"/>
    </row>
    <row r="219" spans="1:9" ht="15.9" customHeight="1">
      <c r="A219" s="14"/>
      <c r="B219" s="10" t="s">
        <v>722</v>
      </c>
      <c r="C219" s="11">
        <v>117</v>
      </c>
      <c r="D219" s="11">
        <v>110</v>
      </c>
      <c r="F219" s="9"/>
      <c r="G219" s="9"/>
      <c r="H219" s="9"/>
      <c r="I219" s="9"/>
    </row>
    <row r="220" spans="1:9" ht="15.9" customHeight="1">
      <c r="A220" s="14"/>
      <c r="B220" s="10" t="s">
        <v>129</v>
      </c>
      <c r="C220" s="11">
        <v>68</v>
      </c>
      <c r="D220" s="11">
        <v>68</v>
      </c>
      <c r="F220" s="9"/>
      <c r="G220" s="9"/>
      <c r="H220" s="9"/>
      <c r="I220" s="9"/>
    </row>
    <row r="221" spans="1:9" ht="15.9" customHeight="1">
      <c r="A221" s="14"/>
      <c r="B221" s="10" t="s">
        <v>693</v>
      </c>
      <c r="C221" s="11">
        <v>66</v>
      </c>
      <c r="D221" s="11">
        <v>71</v>
      </c>
      <c r="F221" s="9"/>
      <c r="G221" s="9"/>
      <c r="H221" s="9"/>
      <c r="I221" s="9"/>
    </row>
    <row r="222" spans="1:9" ht="15.9" customHeight="1">
      <c r="A222" s="14"/>
      <c r="B222" s="10" t="s">
        <v>130</v>
      </c>
      <c r="C222" s="11">
        <v>102</v>
      </c>
      <c r="D222" s="11">
        <v>89</v>
      </c>
      <c r="F222" s="9"/>
      <c r="G222" s="9"/>
      <c r="H222" s="9"/>
      <c r="I222" s="9"/>
    </row>
    <row r="223" spans="1:9" ht="15.9" customHeight="1">
      <c r="A223" s="14"/>
      <c r="B223" s="10" t="s">
        <v>131</v>
      </c>
      <c r="C223" s="11">
        <v>55</v>
      </c>
      <c r="D223" s="11">
        <v>95</v>
      </c>
      <c r="F223" s="9"/>
      <c r="G223" s="9"/>
      <c r="H223" s="9"/>
      <c r="I223" s="9"/>
    </row>
    <row r="224" spans="1:9" ht="15.9" customHeight="1">
      <c r="A224" s="14"/>
      <c r="B224" s="10" t="s">
        <v>133</v>
      </c>
      <c r="C224" s="11">
        <v>61</v>
      </c>
      <c r="D224" s="11">
        <v>61</v>
      </c>
      <c r="F224" s="9"/>
      <c r="G224" s="9"/>
      <c r="H224" s="9"/>
      <c r="I224" s="9"/>
    </row>
    <row r="225" spans="1:13" ht="15.9" customHeight="1">
      <c r="A225" s="14"/>
      <c r="B225" s="10" t="s">
        <v>619</v>
      </c>
      <c r="C225" s="11">
        <v>105</v>
      </c>
      <c r="D225" s="11">
        <v>93</v>
      </c>
      <c r="F225" s="9"/>
      <c r="G225" s="9"/>
      <c r="H225" s="9"/>
      <c r="I225" s="9"/>
    </row>
    <row r="226" spans="1:13" ht="15.9" customHeight="1">
      <c r="A226" s="14"/>
      <c r="B226" s="10" t="s">
        <v>723</v>
      </c>
      <c r="C226" s="11">
        <v>71</v>
      </c>
      <c r="D226" s="11">
        <v>74</v>
      </c>
      <c r="F226" s="9"/>
      <c r="G226" s="9"/>
      <c r="H226" s="9"/>
      <c r="I226" s="9"/>
    </row>
    <row r="227" spans="1:13" ht="15.9" customHeight="1">
      <c r="A227" s="14"/>
      <c r="B227" s="10" t="s">
        <v>724</v>
      </c>
      <c r="C227" s="11">
        <v>93</v>
      </c>
      <c r="D227" s="11">
        <v>93</v>
      </c>
      <c r="F227" s="9"/>
      <c r="G227" s="9"/>
      <c r="H227" s="9"/>
      <c r="I227" s="9"/>
    </row>
    <row r="228" spans="1:13" ht="15.9" customHeight="1">
      <c r="B228" s="10" t="s">
        <v>664</v>
      </c>
      <c r="C228" s="11">
        <v>70</v>
      </c>
      <c r="D228" s="11">
        <v>60</v>
      </c>
      <c r="F228" s="9"/>
      <c r="G228" s="9"/>
      <c r="H228" s="9"/>
      <c r="I228" s="9"/>
    </row>
    <row r="229" spans="1:13" ht="15.9" customHeight="1">
      <c r="B229" s="10" t="s">
        <v>136</v>
      </c>
      <c r="C229" s="11">
        <v>54</v>
      </c>
      <c r="D229" s="11">
        <v>77</v>
      </c>
      <c r="F229" s="9"/>
      <c r="G229" s="9"/>
      <c r="H229" s="9"/>
      <c r="I229" s="9"/>
    </row>
    <row r="230" spans="1:13" ht="15.9" customHeight="1">
      <c r="B230" s="10" t="s">
        <v>137</v>
      </c>
      <c r="C230" s="11">
        <v>91</v>
      </c>
      <c r="D230" s="11">
        <v>71</v>
      </c>
      <c r="F230" s="9"/>
      <c r="G230" s="9"/>
      <c r="H230" s="9"/>
      <c r="I230" s="9"/>
    </row>
    <row r="231" spans="1:13" ht="15.9" customHeight="1">
      <c r="F231" s="9"/>
      <c r="G231" s="9"/>
      <c r="H231" s="9"/>
      <c r="I231" s="9"/>
    </row>
    <row r="232" spans="1:13" ht="15.9" customHeight="1">
      <c r="A232" s="9"/>
      <c r="B232" s="9"/>
      <c r="C232" s="9"/>
      <c r="D232" s="9"/>
      <c r="E232" s="9"/>
      <c r="F232" s="9"/>
      <c r="G232" s="9"/>
      <c r="H232" s="9"/>
      <c r="I232" s="9"/>
    </row>
    <row r="233" spans="1:13" ht="15.9" customHeight="1"/>
    <row r="234" spans="1:13" ht="15.9" customHeight="1"/>
    <row r="235" spans="1:13" ht="15.9" customHeight="1"/>
    <row r="236" spans="1:13" ht="15.9" customHeight="1"/>
    <row r="237" spans="1:13" ht="15.9" customHeight="1"/>
    <row r="238" spans="1:13" ht="15.9" customHeight="1"/>
    <row r="239" spans="1:13" ht="15.9" customHeight="1"/>
    <row r="240" spans="1:13" s="13" customFormat="1" ht="15.9" customHeight="1">
      <c r="B240" s="1"/>
      <c r="C240" s="1"/>
      <c r="D240" s="1"/>
      <c r="E240" s="1"/>
      <c r="F240" s="1"/>
      <c r="G240" s="1"/>
      <c r="H240" s="1"/>
      <c r="I240" s="1"/>
      <c r="J240" s="1"/>
      <c r="K240" s="1"/>
      <c r="L240" s="1"/>
      <c r="M240" s="1"/>
    </row>
    <row r="241" spans="2:13" s="13" customFormat="1" ht="15.9" customHeight="1">
      <c r="B241" s="1"/>
      <c r="C241" s="1"/>
      <c r="D241" s="1"/>
      <c r="E241" s="1"/>
      <c r="F241" s="1"/>
      <c r="G241" s="1"/>
      <c r="H241" s="1"/>
      <c r="I241" s="1"/>
      <c r="J241" s="1"/>
      <c r="K241" s="1"/>
      <c r="L241" s="1"/>
      <c r="M241" s="1"/>
    </row>
    <row r="242" spans="2:13" s="13" customFormat="1" ht="15.9" customHeight="1">
      <c r="B242" s="1"/>
      <c r="C242" s="1"/>
      <c r="D242" s="1"/>
      <c r="E242" s="1"/>
      <c r="F242" s="1"/>
      <c r="G242" s="1"/>
      <c r="H242" s="1"/>
      <c r="I242" s="1"/>
      <c r="J242" s="1"/>
      <c r="K242" s="1"/>
      <c r="L242" s="1"/>
      <c r="M242" s="1"/>
    </row>
    <row r="243" spans="2:13" s="13" customFormat="1" ht="15.9" customHeight="1">
      <c r="B243" s="1"/>
      <c r="C243" s="1"/>
      <c r="D243" s="1"/>
      <c r="E243" s="1"/>
      <c r="F243" s="1"/>
      <c r="G243" s="1"/>
      <c r="H243" s="1"/>
      <c r="I243" s="1"/>
      <c r="J243" s="1"/>
      <c r="K243" s="1"/>
      <c r="L243" s="1"/>
      <c r="M243" s="1"/>
    </row>
    <row r="244" spans="2:13" s="13" customFormat="1" ht="15.9" customHeight="1">
      <c r="B244" s="1"/>
      <c r="C244" s="1"/>
      <c r="D244" s="1"/>
      <c r="E244" s="1"/>
      <c r="F244" s="1"/>
      <c r="G244" s="1"/>
      <c r="H244" s="1"/>
      <c r="I244" s="1"/>
      <c r="J244" s="1"/>
      <c r="K244" s="1"/>
      <c r="L244" s="1"/>
      <c r="M244" s="1"/>
    </row>
    <row r="245" spans="2:13" s="13" customFormat="1" ht="15.9" customHeight="1">
      <c r="B245" s="1"/>
      <c r="C245" s="1"/>
      <c r="D245" s="1"/>
      <c r="E245" s="1"/>
      <c r="F245" s="1"/>
      <c r="G245" s="1"/>
      <c r="H245" s="1"/>
      <c r="I245" s="1"/>
      <c r="J245" s="1"/>
      <c r="K245" s="1"/>
      <c r="L245" s="1"/>
      <c r="M245" s="1"/>
    </row>
    <row r="246" spans="2:13" s="13" customFormat="1" ht="15.9" customHeight="1">
      <c r="B246" s="1"/>
      <c r="C246" s="1"/>
      <c r="D246" s="1"/>
      <c r="E246" s="1"/>
      <c r="F246" s="1"/>
      <c r="G246" s="1"/>
      <c r="H246" s="1"/>
      <c r="I246" s="1"/>
      <c r="J246" s="1"/>
      <c r="K246" s="1"/>
      <c r="L246" s="1"/>
      <c r="M246" s="1"/>
    </row>
    <row r="247" spans="2:13" s="13" customFormat="1" ht="15.9" customHeight="1">
      <c r="B247" s="1"/>
      <c r="C247" s="1"/>
      <c r="D247" s="1"/>
      <c r="E247" s="1"/>
      <c r="F247" s="1"/>
      <c r="G247" s="1"/>
      <c r="H247" s="1"/>
      <c r="I247" s="1"/>
      <c r="J247" s="1"/>
      <c r="K247" s="1"/>
      <c r="L247" s="1"/>
      <c r="M247" s="1"/>
    </row>
    <row r="248" spans="2:13" s="13" customFormat="1" ht="15.9" customHeight="1">
      <c r="B248" s="1"/>
      <c r="C248" s="1"/>
      <c r="D248" s="1"/>
      <c r="E248" s="1"/>
      <c r="F248" s="1"/>
      <c r="G248" s="1"/>
      <c r="H248" s="1"/>
      <c r="I248" s="1"/>
      <c r="J248" s="1"/>
      <c r="K248" s="1"/>
      <c r="L248" s="1"/>
      <c r="M248" s="1"/>
    </row>
    <row r="249" spans="2:13" s="13" customFormat="1" ht="15.9" customHeight="1">
      <c r="B249" s="1"/>
      <c r="C249" s="1"/>
      <c r="D249" s="1"/>
      <c r="E249" s="1"/>
      <c r="F249" s="1"/>
      <c r="G249" s="1"/>
      <c r="H249" s="1"/>
      <c r="I249" s="1"/>
      <c r="J249" s="1"/>
      <c r="K249" s="1"/>
      <c r="L249" s="1"/>
      <c r="M249" s="1"/>
    </row>
    <row r="250" spans="2:13" s="13" customFormat="1" ht="15.9" customHeight="1">
      <c r="B250" s="1"/>
      <c r="C250" s="1"/>
      <c r="D250" s="1"/>
      <c r="E250" s="1"/>
      <c r="F250" s="1"/>
      <c r="G250" s="1"/>
      <c r="H250" s="1"/>
      <c r="I250" s="1"/>
      <c r="J250" s="1"/>
      <c r="K250" s="1"/>
      <c r="L250" s="1"/>
      <c r="M250" s="1"/>
    </row>
    <row r="251" spans="2:13" s="13" customFormat="1" ht="15.9" customHeight="1">
      <c r="B251" s="1"/>
      <c r="C251" s="1"/>
      <c r="D251" s="1"/>
      <c r="E251" s="1"/>
      <c r="F251" s="1"/>
      <c r="G251" s="1"/>
      <c r="H251" s="1"/>
      <c r="I251" s="1"/>
      <c r="J251" s="1"/>
      <c r="K251" s="1"/>
      <c r="L251" s="1"/>
      <c r="M251" s="1"/>
    </row>
    <row r="252" spans="2:13" s="13" customFormat="1" ht="15.9" customHeight="1">
      <c r="B252" s="1"/>
      <c r="C252" s="1"/>
      <c r="D252" s="1"/>
      <c r="E252" s="1"/>
      <c r="F252" s="1"/>
      <c r="G252" s="1"/>
      <c r="H252" s="1"/>
      <c r="I252" s="1"/>
      <c r="J252" s="1"/>
      <c r="K252" s="1"/>
      <c r="L252" s="1"/>
      <c r="M252" s="1"/>
    </row>
    <row r="253" spans="2:13" s="13" customFormat="1" ht="15.9" customHeight="1">
      <c r="B253" s="1"/>
      <c r="C253" s="1"/>
      <c r="D253" s="1"/>
      <c r="E253" s="1"/>
      <c r="F253" s="1"/>
      <c r="G253" s="1"/>
      <c r="H253" s="1"/>
      <c r="I253" s="1"/>
      <c r="J253" s="1"/>
      <c r="K253" s="1"/>
      <c r="L253" s="1"/>
      <c r="M253" s="1"/>
    </row>
    <row r="254" spans="2:13" s="13" customFormat="1" ht="15.9" customHeight="1">
      <c r="B254" s="1"/>
      <c r="C254" s="1"/>
      <c r="D254" s="1"/>
      <c r="E254" s="1"/>
      <c r="F254" s="1"/>
      <c r="G254" s="1"/>
      <c r="H254" s="1"/>
      <c r="I254" s="1"/>
      <c r="J254" s="1"/>
      <c r="K254" s="1"/>
      <c r="L254" s="1"/>
      <c r="M254" s="1"/>
    </row>
    <row r="255" spans="2:13" s="13" customFormat="1" ht="15.9" customHeight="1">
      <c r="B255" s="1"/>
      <c r="C255" s="1"/>
      <c r="D255" s="1"/>
      <c r="E255" s="1"/>
      <c r="F255" s="1"/>
      <c r="G255" s="1"/>
      <c r="H255" s="1"/>
      <c r="I255" s="1"/>
      <c r="J255" s="1"/>
      <c r="K255" s="1"/>
      <c r="L255" s="1"/>
      <c r="M255" s="1"/>
    </row>
    <row r="256" spans="2:13" s="13" customFormat="1" ht="15.9" customHeight="1">
      <c r="B256" s="1"/>
      <c r="C256" s="1"/>
      <c r="D256" s="1"/>
      <c r="E256" s="1"/>
      <c r="F256" s="1"/>
      <c r="G256" s="1"/>
      <c r="H256" s="1"/>
      <c r="I256" s="1"/>
      <c r="J256" s="1"/>
      <c r="K256" s="1"/>
      <c r="L256" s="1"/>
      <c r="M256" s="1"/>
    </row>
    <row r="257" spans="2:13" s="13" customFormat="1" ht="15.9" customHeight="1">
      <c r="B257" s="1"/>
      <c r="C257" s="1"/>
      <c r="D257" s="1"/>
      <c r="E257" s="1"/>
      <c r="F257" s="1"/>
      <c r="G257" s="1"/>
      <c r="H257" s="1"/>
      <c r="I257" s="1"/>
      <c r="J257" s="1"/>
      <c r="K257" s="1"/>
      <c r="L257" s="1"/>
      <c r="M257" s="1"/>
    </row>
    <row r="258" spans="2:13" s="13" customFormat="1" ht="15.9" customHeight="1">
      <c r="B258" s="1"/>
      <c r="C258" s="1"/>
      <c r="D258" s="1"/>
      <c r="E258" s="1"/>
      <c r="F258" s="1"/>
      <c r="G258" s="1"/>
      <c r="H258" s="1"/>
      <c r="I258" s="1"/>
      <c r="J258" s="1"/>
      <c r="K258" s="1"/>
      <c r="L258" s="1"/>
      <c r="M258" s="1"/>
    </row>
    <row r="259" spans="2:13" s="13" customFormat="1" ht="15.9" customHeight="1">
      <c r="B259" s="1"/>
      <c r="C259" s="1"/>
      <c r="D259" s="1"/>
      <c r="E259" s="1"/>
      <c r="F259" s="1"/>
      <c r="G259" s="1"/>
      <c r="H259" s="1"/>
      <c r="I259" s="1"/>
      <c r="J259" s="1"/>
      <c r="K259" s="1"/>
      <c r="L259" s="1"/>
      <c r="M259" s="1"/>
    </row>
    <row r="260" spans="2:13" s="13" customFormat="1" ht="15.9" customHeight="1">
      <c r="B260" s="1"/>
      <c r="C260" s="1"/>
      <c r="D260" s="1"/>
      <c r="E260" s="1"/>
      <c r="F260" s="1"/>
      <c r="G260" s="1"/>
      <c r="H260" s="1"/>
      <c r="I260" s="1"/>
      <c r="J260" s="1"/>
      <c r="K260" s="1"/>
      <c r="L260" s="1"/>
      <c r="M260" s="1"/>
    </row>
    <row r="261" spans="2:13" s="13" customFormat="1" ht="15.9" customHeight="1">
      <c r="B261" s="1"/>
      <c r="C261" s="1"/>
      <c r="D261" s="1"/>
      <c r="E261" s="1"/>
      <c r="F261" s="1"/>
      <c r="G261" s="1"/>
      <c r="H261" s="1"/>
      <c r="I261" s="1"/>
      <c r="J261" s="1"/>
      <c r="K261" s="1"/>
      <c r="L261" s="1"/>
      <c r="M261" s="1"/>
    </row>
    <row r="262" spans="2:13" s="13" customFormat="1" ht="15.9" customHeight="1">
      <c r="B262" s="1"/>
      <c r="C262" s="1"/>
      <c r="D262" s="1"/>
      <c r="E262" s="1"/>
      <c r="F262" s="1"/>
      <c r="G262" s="1"/>
      <c r="H262" s="1"/>
      <c r="I262" s="1"/>
      <c r="J262" s="1"/>
      <c r="K262" s="1"/>
      <c r="L262" s="1"/>
      <c r="M262" s="1"/>
    </row>
    <row r="263" spans="2:13" s="13" customFormat="1" ht="15.9" customHeight="1">
      <c r="B263" s="1"/>
      <c r="C263" s="1"/>
      <c r="D263" s="1"/>
      <c r="E263" s="1"/>
      <c r="F263" s="1"/>
      <c r="G263" s="1"/>
      <c r="H263" s="1"/>
      <c r="I263" s="1"/>
      <c r="J263" s="1"/>
      <c r="K263" s="1"/>
      <c r="L263" s="1"/>
      <c r="M263" s="1"/>
    </row>
    <row r="264" spans="2:13" s="13" customFormat="1" ht="15.9" customHeight="1">
      <c r="B264" s="1"/>
      <c r="C264" s="1"/>
      <c r="D264" s="1"/>
      <c r="E264" s="1"/>
      <c r="F264" s="1"/>
      <c r="G264" s="1"/>
      <c r="H264" s="1"/>
      <c r="I264" s="1"/>
      <c r="J264" s="1"/>
      <c r="K264" s="1"/>
      <c r="L264" s="1"/>
      <c r="M264" s="1"/>
    </row>
    <row r="265" spans="2:13" s="13" customFormat="1" ht="15.9" customHeight="1">
      <c r="B265" s="1"/>
      <c r="C265" s="1"/>
      <c r="D265" s="1"/>
      <c r="E265" s="1"/>
      <c r="F265" s="1"/>
      <c r="G265" s="1"/>
      <c r="H265" s="1"/>
      <c r="I265" s="1"/>
      <c r="J265" s="1"/>
      <c r="K265" s="1"/>
      <c r="L265" s="1"/>
      <c r="M265" s="1"/>
    </row>
    <row r="266" spans="2:13" s="13" customFormat="1" ht="15.9" customHeight="1">
      <c r="B266" s="1"/>
      <c r="C266" s="1"/>
      <c r="D266" s="1"/>
      <c r="E266" s="1"/>
      <c r="F266" s="1"/>
      <c r="G266" s="1"/>
      <c r="H266" s="1"/>
      <c r="I266" s="1"/>
      <c r="J266" s="1"/>
      <c r="K266" s="1"/>
      <c r="L266" s="1"/>
      <c r="M266" s="1"/>
    </row>
    <row r="267" spans="2:13" s="13" customFormat="1" ht="15.9" customHeight="1">
      <c r="B267" s="1"/>
      <c r="C267" s="1"/>
      <c r="D267" s="1"/>
      <c r="E267" s="1"/>
      <c r="F267" s="1"/>
      <c r="G267" s="1"/>
      <c r="H267" s="1"/>
      <c r="I267" s="1"/>
      <c r="J267" s="1"/>
      <c r="K267" s="1"/>
      <c r="L267" s="1"/>
      <c r="M267" s="1"/>
    </row>
    <row r="268" spans="2:13" s="13" customFormat="1" ht="15.9" customHeight="1">
      <c r="B268" s="1"/>
      <c r="C268" s="1"/>
      <c r="D268" s="1"/>
      <c r="E268" s="1"/>
      <c r="F268" s="1"/>
      <c r="G268" s="1"/>
      <c r="H268" s="1"/>
      <c r="I268" s="1"/>
      <c r="J268" s="1"/>
      <c r="K268" s="1"/>
      <c r="L268" s="1"/>
      <c r="M268" s="1"/>
    </row>
    <row r="269" spans="2:13" s="13" customFormat="1" ht="15.9" customHeight="1">
      <c r="B269" s="1"/>
      <c r="C269" s="1"/>
      <c r="D269" s="1"/>
      <c r="E269" s="1"/>
      <c r="F269" s="1"/>
      <c r="G269" s="1"/>
      <c r="H269" s="1"/>
      <c r="I269" s="1"/>
      <c r="J269" s="1"/>
      <c r="K269" s="1"/>
      <c r="L269" s="1"/>
      <c r="M269" s="1"/>
    </row>
    <row r="270" spans="2:13" s="13" customFormat="1" ht="15.9" customHeight="1">
      <c r="B270" s="1"/>
      <c r="C270" s="1"/>
      <c r="D270" s="1"/>
      <c r="E270" s="1"/>
      <c r="F270" s="1"/>
      <c r="G270" s="1"/>
      <c r="H270" s="1"/>
      <c r="I270" s="1"/>
      <c r="J270" s="1"/>
      <c r="K270" s="1"/>
      <c r="L270" s="1"/>
      <c r="M270" s="1"/>
    </row>
    <row r="271" spans="2:13" s="13" customFormat="1" ht="15.9" customHeight="1">
      <c r="B271" s="1"/>
      <c r="C271" s="1"/>
      <c r="D271" s="1"/>
      <c r="E271" s="1"/>
      <c r="F271" s="1"/>
      <c r="G271" s="1"/>
      <c r="H271" s="1"/>
      <c r="I271" s="1"/>
      <c r="J271" s="1"/>
      <c r="K271" s="1"/>
      <c r="L271" s="1"/>
      <c r="M271" s="1"/>
    </row>
    <row r="272" spans="2:13" s="13" customFormat="1" ht="15.9" customHeight="1">
      <c r="B272" s="1"/>
      <c r="C272" s="1"/>
      <c r="D272" s="1"/>
      <c r="E272" s="1"/>
      <c r="F272" s="1"/>
      <c r="G272" s="1"/>
      <c r="H272" s="1"/>
      <c r="I272" s="1"/>
      <c r="J272" s="1"/>
      <c r="K272" s="1"/>
      <c r="L272" s="1"/>
      <c r="M272" s="1"/>
    </row>
    <row r="273" spans="2:13" s="13" customFormat="1" ht="15.9" customHeight="1">
      <c r="B273" s="1"/>
      <c r="C273" s="1"/>
      <c r="D273" s="1"/>
      <c r="E273" s="1"/>
      <c r="F273" s="1"/>
      <c r="G273" s="1"/>
      <c r="H273" s="1"/>
      <c r="I273" s="1"/>
      <c r="J273" s="1"/>
      <c r="K273" s="1"/>
      <c r="L273" s="1"/>
      <c r="M273" s="1"/>
    </row>
    <row r="274" spans="2:13" s="13" customFormat="1" ht="15.9" customHeight="1">
      <c r="B274" s="1"/>
      <c r="C274" s="1"/>
      <c r="D274" s="1"/>
      <c r="E274" s="1"/>
      <c r="F274" s="1"/>
      <c r="G274" s="1"/>
      <c r="H274" s="1"/>
      <c r="I274" s="1"/>
      <c r="J274" s="1"/>
      <c r="K274" s="1"/>
      <c r="L274" s="1"/>
      <c r="M274" s="1"/>
    </row>
    <row r="275" spans="2:13" s="13" customFormat="1" ht="15.9" customHeight="1">
      <c r="B275" s="1"/>
      <c r="C275" s="1"/>
      <c r="D275" s="1"/>
      <c r="E275" s="1"/>
      <c r="F275" s="1"/>
      <c r="G275" s="1"/>
      <c r="H275" s="1"/>
      <c r="I275" s="1"/>
      <c r="J275" s="1"/>
      <c r="K275" s="1"/>
      <c r="L275" s="1"/>
      <c r="M275" s="1"/>
    </row>
    <row r="276" spans="2:13" s="13" customFormat="1" ht="15.9" customHeight="1">
      <c r="B276" s="1"/>
      <c r="C276" s="1"/>
      <c r="D276" s="1"/>
      <c r="E276" s="1"/>
      <c r="F276" s="1"/>
      <c r="G276" s="1"/>
      <c r="H276" s="1"/>
      <c r="I276" s="1"/>
      <c r="J276" s="1"/>
      <c r="K276" s="1"/>
      <c r="L276" s="1"/>
      <c r="M276" s="1"/>
    </row>
    <row r="277" spans="2:13" s="13" customFormat="1" ht="15.9" customHeight="1">
      <c r="B277" s="1"/>
      <c r="C277" s="1"/>
      <c r="D277" s="1"/>
      <c r="E277" s="1"/>
      <c r="F277" s="1"/>
      <c r="G277" s="1"/>
      <c r="H277" s="1"/>
      <c r="I277" s="1"/>
      <c r="J277" s="1"/>
      <c r="K277" s="1"/>
      <c r="L277" s="1"/>
      <c r="M277" s="1"/>
    </row>
    <row r="278" spans="2:13" s="13" customFormat="1" ht="15.9" customHeight="1">
      <c r="B278" s="1"/>
      <c r="C278" s="1"/>
      <c r="D278" s="1"/>
      <c r="E278" s="1"/>
      <c r="F278" s="1"/>
      <c r="G278" s="1"/>
      <c r="H278" s="1"/>
      <c r="I278" s="1"/>
      <c r="J278" s="1"/>
      <c r="K278" s="1"/>
      <c r="L278" s="1"/>
      <c r="M278" s="1"/>
    </row>
    <row r="279" spans="2:13" s="13" customFormat="1" ht="15.9" customHeight="1">
      <c r="B279" s="1"/>
      <c r="C279" s="1"/>
      <c r="D279" s="1"/>
      <c r="E279" s="1"/>
      <c r="F279" s="1"/>
      <c r="G279" s="1"/>
      <c r="H279" s="1"/>
      <c r="I279" s="1"/>
      <c r="J279" s="1"/>
      <c r="K279" s="1"/>
      <c r="L279" s="1"/>
      <c r="M279" s="1"/>
    </row>
    <row r="280" spans="2:13" s="13" customFormat="1" ht="15.9" customHeight="1">
      <c r="B280" s="1"/>
      <c r="C280" s="1"/>
      <c r="D280" s="1"/>
      <c r="E280" s="1"/>
      <c r="F280" s="1"/>
      <c r="G280" s="1"/>
      <c r="H280" s="1"/>
      <c r="I280" s="1"/>
      <c r="J280" s="1"/>
      <c r="K280" s="1"/>
      <c r="L280" s="1"/>
      <c r="M280" s="1"/>
    </row>
    <row r="281" spans="2:13" s="13" customFormat="1" ht="15.9" customHeight="1">
      <c r="B281" s="1"/>
      <c r="C281" s="1"/>
      <c r="D281" s="1"/>
      <c r="E281" s="1"/>
      <c r="F281" s="1"/>
      <c r="G281" s="1"/>
      <c r="H281" s="1"/>
      <c r="I281" s="1"/>
      <c r="J281" s="1"/>
      <c r="K281" s="1"/>
      <c r="L281" s="1"/>
      <c r="M281" s="1"/>
    </row>
    <row r="282" spans="2:13" s="13" customFormat="1" ht="15.9" customHeight="1">
      <c r="B282" s="1"/>
      <c r="C282" s="1"/>
      <c r="D282" s="1"/>
      <c r="E282" s="1"/>
      <c r="F282" s="1"/>
      <c r="G282" s="1"/>
      <c r="H282" s="1"/>
      <c r="I282" s="1"/>
      <c r="J282" s="1"/>
      <c r="K282" s="1"/>
      <c r="L282" s="1"/>
      <c r="M282" s="1"/>
    </row>
    <row r="283" spans="2:13" s="13" customFormat="1" ht="15.9" customHeight="1">
      <c r="B283" s="1"/>
      <c r="C283" s="1"/>
      <c r="D283" s="1"/>
      <c r="E283" s="1"/>
      <c r="F283" s="1"/>
      <c r="G283" s="1"/>
      <c r="H283" s="1"/>
      <c r="I283" s="1"/>
      <c r="J283" s="1"/>
      <c r="K283" s="1"/>
      <c r="L283" s="1"/>
      <c r="M283" s="1"/>
    </row>
    <row r="284" spans="2:13" s="13" customFormat="1" ht="15.9" customHeight="1">
      <c r="B284" s="1"/>
      <c r="C284" s="1"/>
      <c r="D284" s="1"/>
      <c r="E284" s="1"/>
      <c r="F284" s="1"/>
      <c r="G284" s="1"/>
      <c r="H284" s="1"/>
      <c r="I284" s="1"/>
      <c r="J284" s="1"/>
      <c r="K284" s="1"/>
      <c r="L284" s="1"/>
      <c r="M284" s="1"/>
    </row>
    <row r="285" spans="2:13" s="13" customFormat="1" ht="15.9" customHeight="1">
      <c r="B285" s="1"/>
      <c r="C285" s="1"/>
      <c r="D285" s="1"/>
      <c r="E285" s="1"/>
      <c r="F285" s="1"/>
      <c r="G285" s="1"/>
      <c r="H285" s="1"/>
      <c r="I285" s="1"/>
      <c r="J285" s="1"/>
      <c r="K285" s="1"/>
      <c r="L285" s="1"/>
      <c r="M285" s="1"/>
    </row>
    <row r="286" spans="2:13" s="13" customFormat="1" ht="15.9" customHeight="1">
      <c r="B286" s="1"/>
      <c r="C286" s="1"/>
      <c r="D286" s="1"/>
      <c r="E286" s="1"/>
      <c r="F286" s="1"/>
      <c r="G286" s="1"/>
      <c r="H286" s="1"/>
      <c r="I286" s="1"/>
      <c r="J286" s="1"/>
      <c r="K286" s="1"/>
      <c r="L286" s="1"/>
      <c r="M286" s="1"/>
    </row>
    <row r="287" spans="2:13" s="13" customFormat="1" ht="15.9" customHeight="1">
      <c r="B287" s="1"/>
      <c r="C287" s="1"/>
      <c r="D287" s="1"/>
      <c r="E287" s="1"/>
      <c r="F287" s="1"/>
      <c r="G287" s="1"/>
      <c r="H287" s="1"/>
      <c r="I287" s="1"/>
      <c r="J287" s="1"/>
      <c r="K287" s="1"/>
      <c r="L287" s="1"/>
      <c r="M287" s="1"/>
    </row>
    <row r="288" spans="2:13" s="13" customFormat="1" ht="15.9" customHeight="1">
      <c r="B288" s="1"/>
      <c r="C288" s="1"/>
      <c r="D288" s="1"/>
      <c r="E288" s="1"/>
      <c r="F288" s="1"/>
      <c r="G288" s="1"/>
      <c r="H288" s="1"/>
      <c r="I288" s="1"/>
      <c r="J288" s="1"/>
      <c r="K288" s="1"/>
      <c r="L288" s="1"/>
      <c r="M288" s="1"/>
    </row>
    <row r="289" spans="2:13" s="13" customFormat="1" ht="15.9" customHeight="1">
      <c r="B289" s="1"/>
      <c r="C289" s="1"/>
      <c r="D289" s="1"/>
      <c r="E289" s="1"/>
      <c r="F289" s="1"/>
      <c r="G289" s="1"/>
      <c r="H289" s="1"/>
      <c r="I289" s="1"/>
      <c r="J289" s="1"/>
      <c r="K289" s="1"/>
      <c r="L289" s="1"/>
      <c r="M289" s="1"/>
    </row>
    <row r="290" spans="2:13" s="13" customFormat="1" ht="15.9" customHeight="1">
      <c r="B290" s="1"/>
      <c r="C290" s="1"/>
      <c r="D290" s="1"/>
      <c r="E290" s="1"/>
      <c r="F290" s="1"/>
      <c r="G290" s="1"/>
      <c r="H290" s="1"/>
      <c r="I290" s="1"/>
      <c r="J290" s="1"/>
      <c r="K290" s="1"/>
      <c r="L290" s="1"/>
      <c r="M290" s="1"/>
    </row>
    <row r="291" spans="2:13" s="13" customFormat="1" ht="15.9" customHeight="1">
      <c r="B291" s="1"/>
      <c r="C291" s="1"/>
      <c r="D291" s="1"/>
      <c r="E291" s="1"/>
      <c r="F291" s="1"/>
      <c r="G291" s="1"/>
      <c r="H291" s="1"/>
      <c r="I291" s="1"/>
      <c r="J291" s="1"/>
      <c r="K291" s="1"/>
      <c r="L291" s="1"/>
      <c r="M291" s="1"/>
    </row>
    <row r="292" spans="2:13" s="13" customFormat="1" ht="15.9" customHeight="1">
      <c r="B292" s="1"/>
      <c r="C292" s="1"/>
      <c r="D292" s="1"/>
      <c r="E292" s="1"/>
      <c r="F292" s="1"/>
      <c r="G292" s="1"/>
      <c r="H292" s="1"/>
      <c r="I292" s="1"/>
      <c r="J292" s="1"/>
      <c r="K292" s="1"/>
      <c r="L292" s="1"/>
      <c r="M292" s="1"/>
    </row>
    <row r="293" spans="2:13" s="13" customFormat="1" ht="15.9" customHeight="1">
      <c r="B293" s="1"/>
      <c r="C293" s="1"/>
      <c r="D293" s="1"/>
      <c r="E293" s="1"/>
      <c r="F293" s="1"/>
      <c r="G293" s="1"/>
      <c r="H293" s="1"/>
      <c r="I293" s="1"/>
      <c r="J293" s="1"/>
      <c r="K293" s="1"/>
      <c r="L293" s="1"/>
      <c r="M293" s="1"/>
    </row>
    <row r="294" spans="2:13" s="13" customFormat="1" ht="15.9" customHeight="1">
      <c r="B294" s="1"/>
      <c r="C294" s="1"/>
      <c r="D294" s="1"/>
      <c r="E294" s="1"/>
      <c r="F294" s="1"/>
      <c r="G294" s="1"/>
      <c r="H294" s="1"/>
      <c r="I294" s="1"/>
      <c r="J294" s="1"/>
      <c r="K294" s="1"/>
      <c r="L294" s="1"/>
      <c r="M294" s="1"/>
    </row>
    <row r="295" spans="2:13" s="13" customFormat="1" ht="15.9" customHeight="1">
      <c r="B295" s="1"/>
      <c r="C295" s="1"/>
      <c r="D295" s="1"/>
      <c r="E295" s="1"/>
      <c r="F295" s="1"/>
      <c r="G295" s="1"/>
      <c r="H295" s="1"/>
      <c r="I295" s="1"/>
      <c r="J295" s="1"/>
      <c r="K295" s="1"/>
      <c r="L295" s="1"/>
      <c r="M295" s="1"/>
    </row>
    <row r="296" spans="2:13" s="13" customFormat="1" ht="15.9" customHeight="1">
      <c r="B296" s="1"/>
      <c r="C296" s="1"/>
      <c r="D296" s="1"/>
      <c r="E296" s="1"/>
      <c r="F296" s="1"/>
      <c r="G296" s="1"/>
      <c r="H296" s="1"/>
      <c r="I296" s="1"/>
      <c r="J296" s="1"/>
      <c r="K296" s="1"/>
      <c r="L296" s="1"/>
      <c r="M296" s="1"/>
    </row>
    <row r="297" spans="2:13" s="13" customFormat="1" ht="15.9" customHeight="1">
      <c r="B297" s="1"/>
      <c r="C297" s="1"/>
      <c r="D297" s="1"/>
      <c r="E297" s="1"/>
      <c r="F297" s="1"/>
      <c r="G297" s="1"/>
      <c r="H297" s="1"/>
      <c r="I297" s="1"/>
      <c r="J297" s="1"/>
      <c r="K297" s="1"/>
      <c r="L297" s="1"/>
      <c r="M297" s="1"/>
    </row>
    <row r="298" spans="2:13" s="13" customFormat="1" ht="15.9" customHeight="1">
      <c r="B298" s="1"/>
      <c r="C298" s="1"/>
      <c r="D298" s="1"/>
      <c r="E298" s="1"/>
      <c r="F298" s="1"/>
      <c r="G298" s="1"/>
      <c r="H298" s="1"/>
      <c r="I298" s="1"/>
      <c r="J298" s="1"/>
      <c r="K298" s="1"/>
      <c r="L298" s="1"/>
      <c r="M298" s="1"/>
    </row>
    <row r="299" spans="2:13" s="13" customFormat="1" ht="15.9" customHeight="1">
      <c r="B299" s="1"/>
      <c r="C299" s="1"/>
      <c r="D299" s="1"/>
      <c r="E299" s="1"/>
      <c r="F299" s="1"/>
      <c r="G299" s="1"/>
      <c r="H299" s="1"/>
      <c r="I299" s="1"/>
      <c r="J299" s="1"/>
      <c r="K299" s="1"/>
      <c r="L299" s="1"/>
      <c r="M299" s="1"/>
    </row>
    <row r="300" spans="2:13" s="13" customFormat="1" ht="15.9" customHeight="1">
      <c r="B300" s="1"/>
      <c r="C300" s="1"/>
      <c r="D300" s="1"/>
      <c r="E300" s="1"/>
      <c r="F300" s="1"/>
      <c r="G300" s="1"/>
      <c r="H300" s="1"/>
      <c r="I300" s="1"/>
      <c r="J300" s="1"/>
      <c r="K300" s="1"/>
      <c r="L300" s="1"/>
      <c r="M300" s="1"/>
    </row>
    <row r="301" spans="2:13" s="13" customFormat="1" ht="15.9" customHeight="1">
      <c r="B301" s="1"/>
      <c r="C301" s="1"/>
      <c r="D301" s="1"/>
      <c r="E301" s="1"/>
      <c r="F301" s="1"/>
      <c r="G301" s="1"/>
      <c r="H301" s="1"/>
      <c r="I301" s="1"/>
      <c r="J301" s="1"/>
      <c r="K301" s="1"/>
      <c r="L301" s="1"/>
      <c r="M301" s="1"/>
    </row>
    <row r="302" spans="2:13" s="13" customFormat="1" ht="15.9" customHeight="1">
      <c r="B302" s="1"/>
      <c r="C302" s="1"/>
      <c r="D302" s="1"/>
      <c r="E302" s="1"/>
      <c r="F302" s="1"/>
      <c r="G302" s="1"/>
      <c r="H302" s="1"/>
      <c r="I302" s="1"/>
      <c r="J302" s="1"/>
      <c r="K302" s="1"/>
      <c r="L302" s="1"/>
      <c r="M302" s="1"/>
    </row>
    <row r="303" spans="2:13" s="13" customFormat="1" ht="15.9" customHeight="1">
      <c r="B303" s="1"/>
      <c r="C303" s="1"/>
      <c r="D303" s="1"/>
      <c r="E303" s="1"/>
      <c r="F303" s="1"/>
      <c r="G303" s="1"/>
      <c r="H303" s="1"/>
      <c r="I303" s="1"/>
      <c r="J303" s="1"/>
      <c r="K303" s="1"/>
      <c r="L303" s="1"/>
      <c r="M303" s="1"/>
    </row>
    <row r="304" spans="2:13" s="13" customFormat="1" ht="15.9" customHeight="1">
      <c r="B304" s="1"/>
      <c r="C304" s="1"/>
      <c r="D304" s="1"/>
      <c r="E304" s="1"/>
      <c r="F304" s="1"/>
      <c r="G304" s="1"/>
      <c r="H304" s="1"/>
      <c r="I304" s="1"/>
      <c r="J304" s="1"/>
      <c r="K304" s="1"/>
      <c r="L304" s="1"/>
      <c r="M304" s="1"/>
    </row>
    <row r="305" spans="2:13" s="13" customFormat="1" ht="15.9" customHeight="1">
      <c r="B305" s="1"/>
      <c r="C305" s="1"/>
      <c r="D305" s="1"/>
      <c r="E305" s="1"/>
      <c r="F305" s="1"/>
      <c r="G305" s="1"/>
      <c r="H305" s="1"/>
      <c r="I305" s="1"/>
      <c r="J305" s="1"/>
      <c r="K305" s="1"/>
      <c r="L305" s="1"/>
      <c r="M305" s="1"/>
    </row>
    <row r="306" spans="2:13" s="13" customFormat="1" ht="15.9" customHeight="1">
      <c r="B306" s="1"/>
      <c r="C306" s="1"/>
      <c r="D306" s="1"/>
      <c r="E306" s="1"/>
      <c r="F306" s="1"/>
      <c r="G306" s="1"/>
      <c r="H306" s="1"/>
      <c r="I306" s="1"/>
      <c r="J306" s="1"/>
      <c r="K306" s="1"/>
      <c r="L306" s="1"/>
      <c r="M306" s="1"/>
    </row>
    <row r="307" spans="2:13" s="13" customFormat="1" ht="15.9" customHeight="1">
      <c r="B307" s="1"/>
      <c r="C307" s="1"/>
      <c r="D307" s="1"/>
      <c r="E307" s="1"/>
      <c r="F307" s="1"/>
      <c r="G307" s="1"/>
      <c r="H307" s="1"/>
      <c r="I307" s="1"/>
      <c r="J307" s="1"/>
      <c r="K307" s="1"/>
      <c r="L307" s="1"/>
      <c r="M307" s="1"/>
    </row>
    <row r="308" spans="2:13" s="13" customFormat="1" ht="15.9" customHeight="1">
      <c r="B308" s="1"/>
      <c r="C308" s="1"/>
      <c r="D308" s="1"/>
      <c r="E308" s="1"/>
      <c r="F308" s="1"/>
      <c r="G308" s="1"/>
      <c r="H308" s="1"/>
      <c r="I308" s="1"/>
      <c r="J308" s="1"/>
      <c r="K308" s="1"/>
      <c r="L308" s="1"/>
      <c r="M308" s="1"/>
    </row>
    <row r="309" spans="2:13" s="13" customFormat="1" ht="15.9" customHeight="1">
      <c r="B309" s="1"/>
      <c r="C309" s="1"/>
      <c r="D309" s="1"/>
      <c r="E309" s="1"/>
      <c r="F309" s="1"/>
      <c r="G309" s="1"/>
      <c r="H309" s="1"/>
      <c r="I309" s="1"/>
      <c r="J309" s="1"/>
      <c r="K309" s="1"/>
      <c r="L309" s="1"/>
      <c r="M309" s="1"/>
    </row>
    <row r="310" spans="2:13" s="13" customFormat="1" ht="15.9" customHeight="1">
      <c r="B310" s="1"/>
      <c r="C310" s="1"/>
      <c r="D310" s="1"/>
      <c r="E310" s="1"/>
      <c r="F310" s="1"/>
      <c r="G310" s="1"/>
      <c r="H310" s="1"/>
      <c r="I310" s="1"/>
      <c r="J310" s="1"/>
      <c r="K310" s="1"/>
      <c r="L310" s="1"/>
      <c r="M310" s="1"/>
    </row>
    <row r="311" spans="2:13" s="13" customFormat="1" ht="15.9" customHeight="1">
      <c r="B311" s="1"/>
      <c r="C311" s="1"/>
      <c r="D311" s="1"/>
      <c r="E311" s="1"/>
      <c r="F311" s="1"/>
      <c r="G311" s="1"/>
      <c r="H311" s="1"/>
      <c r="I311" s="1"/>
      <c r="J311" s="1"/>
      <c r="K311" s="1"/>
      <c r="L311" s="1"/>
      <c r="M311" s="1"/>
    </row>
    <row r="312" spans="2:13" s="13" customFormat="1" ht="15.9" customHeight="1">
      <c r="B312" s="1"/>
      <c r="C312" s="1"/>
      <c r="D312" s="1"/>
      <c r="E312" s="1"/>
      <c r="F312" s="1"/>
      <c r="G312" s="1"/>
      <c r="H312" s="1"/>
      <c r="I312" s="1"/>
      <c r="J312" s="1"/>
      <c r="K312" s="1"/>
      <c r="L312" s="1"/>
      <c r="M312" s="1"/>
    </row>
    <row r="313" spans="2:13" s="13" customFormat="1" ht="15.9" customHeight="1">
      <c r="B313" s="1"/>
      <c r="C313" s="1"/>
      <c r="D313" s="1"/>
      <c r="E313" s="1"/>
      <c r="F313" s="1"/>
      <c r="G313" s="1"/>
      <c r="H313" s="1"/>
      <c r="I313" s="1"/>
      <c r="J313" s="1"/>
      <c r="K313" s="1"/>
      <c r="L313" s="1"/>
      <c r="M313" s="1"/>
    </row>
    <row r="314" spans="2:13" s="13" customFormat="1" ht="15.9" customHeight="1">
      <c r="B314" s="1"/>
      <c r="C314" s="1"/>
      <c r="D314" s="1"/>
      <c r="E314" s="1"/>
      <c r="F314" s="1"/>
      <c r="G314" s="1"/>
      <c r="H314" s="1"/>
      <c r="I314" s="1"/>
      <c r="J314" s="1"/>
      <c r="K314" s="1"/>
      <c r="L314" s="1"/>
      <c r="M314" s="1"/>
    </row>
    <row r="315" spans="2:13" s="13" customFormat="1" ht="15.9" customHeight="1">
      <c r="B315" s="1"/>
      <c r="C315" s="1"/>
      <c r="D315" s="1"/>
      <c r="E315" s="1"/>
      <c r="F315" s="1"/>
      <c r="G315" s="1"/>
      <c r="H315" s="1"/>
      <c r="I315" s="1"/>
      <c r="J315" s="1"/>
      <c r="K315" s="1"/>
      <c r="L315" s="1"/>
      <c r="M315" s="1"/>
    </row>
    <row r="316" spans="2:13" s="13" customFormat="1" ht="15.9" customHeight="1">
      <c r="B316" s="1"/>
      <c r="C316" s="1"/>
      <c r="D316" s="1"/>
      <c r="E316" s="1"/>
      <c r="F316" s="1"/>
      <c r="G316" s="1"/>
      <c r="H316" s="1"/>
      <c r="I316" s="1"/>
      <c r="J316" s="1"/>
      <c r="K316" s="1"/>
      <c r="L316" s="1"/>
      <c r="M316" s="1"/>
    </row>
    <row r="317" spans="2:13" s="13" customFormat="1" ht="15.9" customHeight="1">
      <c r="B317" s="1"/>
      <c r="C317" s="1"/>
      <c r="D317" s="1"/>
      <c r="E317" s="1"/>
      <c r="F317" s="1"/>
      <c r="G317" s="1"/>
      <c r="H317" s="1"/>
      <c r="I317" s="1"/>
      <c r="J317" s="1"/>
      <c r="K317" s="1"/>
      <c r="L317" s="1"/>
      <c r="M317" s="1"/>
    </row>
    <row r="318" spans="2:13" s="13" customFormat="1" ht="15.9" customHeight="1">
      <c r="B318" s="1"/>
      <c r="C318" s="1"/>
      <c r="D318" s="1"/>
      <c r="E318" s="1"/>
      <c r="F318" s="1"/>
      <c r="G318" s="1"/>
      <c r="H318" s="1"/>
      <c r="I318" s="1"/>
      <c r="J318" s="1"/>
      <c r="K318" s="1"/>
      <c r="L318" s="1"/>
      <c r="M318" s="1"/>
    </row>
    <row r="319" spans="2:13" s="13" customFormat="1" ht="15.9" customHeight="1">
      <c r="B319" s="1"/>
      <c r="C319" s="1"/>
      <c r="D319" s="1"/>
      <c r="E319" s="1"/>
      <c r="F319" s="1"/>
      <c r="G319" s="1"/>
      <c r="H319" s="1"/>
      <c r="I319" s="1"/>
      <c r="J319" s="1"/>
      <c r="K319" s="1"/>
      <c r="L319" s="1"/>
      <c r="M319" s="1"/>
    </row>
    <row r="320" spans="2:13" s="13" customFormat="1" ht="15.9" customHeight="1">
      <c r="B320" s="1"/>
      <c r="C320" s="1"/>
      <c r="D320" s="1"/>
      <c r="E320" s="1"/>
      <c r="F320" s="1"/>
      <c r="G320" s="1"/>
      <c r="H320" s="1"/>
      <c r="I320" s="1"/>
      <c r="J320" s="1"/>
      <c r="K320" s="1"/>
      <c r="L320" s="1"/>
      <c r="M320" s="1"/>
    </row>
    <row r="321" spans="2:13" s="13" customFormat="1" ht="15.9" customHeight="1">
      <c r="B321" s="1"/>
      <c r="C321" s="1"/>
      <c r="D321" s="1"/>
      <c r="E321" s="1"/>
      <c r="F321" s="1"/>
      <c r="G321" s="1"/>
      <c r="H321" s="1"/>
      <c r="I321" s="1"/>
      <c r="J321" s="1"/>
      <c r="K321" s="1"/>
      <c r="L321" s="1"/>
      <c r="M321" s="1"/>
    </row>
    <row r="322" spans="2:13" s="13" customFormat="1" ht="15.9" customHeight="1">
      <c r="B322" s="1"/>
      <c r="C322" s="1"/>
      <c r="D322" s="1"/>
      <c r="E322" s="1"/>
      <c r="F322" s="1"/>
      <c r="G322" s="1"/>
      <c r="H322" s="1"/>
      <c r="I322" s="1"/>
      <c r="J322" s="1"/>
      <c r="K322" s="1"/>
      <c r="L322" s="1"/>
      <c r="M322" s="1"/>
    </row>
    <row r="323" spans="2:13" s="13" customFormat="1" ht="15.9" customHeight="1">
      <c r="B323" s="1"/>
      <c r="C323" s="1"/>
      <c r="D323" s="1"/>
      <c r="E323" s="1"/>
      <c r="F323" s="1"/>
      <c r="G323" s="1"/>
      <c r="H323" s="1"/>
      <c r="I323" s="1"/>
      <c r="J323" s="1"/>
      <c r="K323" s="1"/>
      <c r="L323" s="1"/>
      <c r="M323" s="1"/>
    </row>
    <row r="324" spans="2:13" s="13" customFormat="1" ht="15.9" customHeight="1">
      <c r="B324" s="1"/>
      <c r="C324" s="1"/>
      <c r="D324" s="1"/>
      <c r="E324" s="1"/>
      <c r="F324" s="1"/>
      <c r="G324" s="1"/>
      <c r="H324" s="1"/>
      <c r="I324" s="1"/>
      <c r="J324" s="1"/>
      <c r="K324" s="1"/>
      <c r="L324" s="1"/>
      <c r="M324" s="1"/>
    </row>
    <row r="325" spans="2:13" s="13" customFormat="1" ht="15.9" customHeight="1">
      <c r="B325" s="1"/>
      <c r="C325" s="1"/>
      <c r="D325" s="1"/>
      <c r="E325" s="1"/>
      <c r="F325" s="1"/>
      <c r="G325" s="1"/>
      <c r="H325" s="1"/>
      <c r="I325" s="1"/>
      <c r="J325" s="1"/>
      <c r="K325" s="1"/>
      <c r="L325" s="1"/>
      <c r="M325" s="1"/>
    </row>
    <row r="326" spans="2:13" s="13" customFormat="1" ht="15.9" customHeight="1">
      <c r="B326" s="1"/>
      <c r="C326" s="1"/>
      <c r="D326" s="1"/>
      <c r="E326" s="1"/>
      <c r="F326" s="1"/>
      <c r="G326" s="1"/>
      <c r="H326" s="1"/>
      <c r="I326" s="1"/>
      <c r="J326" s="1"/>
      <c r="K326" s="1"/>
      <c r="L326" s="1"/>
      <c r="M326" s="1"/>
    </row>
    <row r="327" spans="2:13" s="13" customFormat="1" ht="15.9" customHeight="1">
      <c r="B327" s="1"/>
      <c r="C327" s="1"/>
      <c r="D327" s="1"/>
      <c r="E327" s="1"/>
      <c r="F327" s="1"/>
      <c r="G327" s="1"/>
      <c r="H327" s="1"/>
      <c r="I327" s="1"/>
      <c r="J327" s="1"/>
      <c r="K327" s="1"/>
      <c r="L327" s="1"/>
      <c r="M327" s="1"/>
    </row>
    <row r="328" spans="2:13" s="13" customFormat="1" ht="15.9" customHeight="1">
      <c r="B328" s="1"/>
      <c r="C328" s="1"/>
      <c r="D328" s="1"/>
      <c r="E328" s="1"/>
      <c r="F328" s="1"/>
      <c r="G328" s="1"/>
      <c r="H328" s="1"/>
      <c r="I328" s="1"/>
      <c r="J328" s="1"/>
      <c r="K328" s="1"/>
      <c r="L328" s="1"/>
      <c r="M328" s="1"/>
    </row>
    <row r="329" spans="2:13" s="13" customFormat="1" ht="15.9" customHeight="1">
      <c r="B329" s="1"/>
      <c r="C329" s="1"/>
      <c r="D329" s="1"/>
      <c r="E329" s="1"/>
      <c r="F329" s="1"/>
      <c r="G329" s="1"/>
      <c r="H329" s="1"/>
      <c r="I329" s="1"/>
      <c r="J329" s="1"/>
      <c r="K329" s="1"/>
      <c r="L329" s="1"/>
      <c r="M329" s="1"/>
    </row>
    <row r="330" spans="2:13" s="13" customFormat="1" ht="15.9" customHeight="1">
      <c r="B330" s="1"/>
      <c r="C330" s="1"/>
      <c r="D330" s="1"/>
      <c r="E330" s="1"/>
      <c r="F330" s="1"/>
      <c r="G330" s="1"/>
      <c r="H330" s="1"/>
      <c r="I330" s="1"/>
      <c r="J330" s="1"/>
      <c r="K330" s="1"/>
      <c r="L330" s="1"/>
      <c r="M330" s="1"/>
    </row>
    <row r="331" spans="2:13" s="13" customFormat="1" ht="15.9" customHeight="1">
      <c r="B331" s="1"/>
      <c r="C331" s="1"/>
      <c r="D331" s="1"/>
      <c r="E331" s="1"/>
      <c r="F331" s="1"/>
      <c r="G331" s="1"/>
      <c r="H331" s="1"/>
      <c r="I331" s="1"/>
      <c r="J331" s="1"/>
      <c r="K331" s="1"/>
      <c r="L331" s="1"/>
      <c r="M331" s="1"/>
    </row>
    <row r="332" spans="2:13" s="13" customFormat="1" ht="15.9" customHeight="1">
      <c r="B332" s="1"/>
      <c r="C332" s="1"/>
      <c r="D332" s="1"/>
      <c r="E332" s="1"/>
      <c r="F332" s="1"/>
      <c r="G332" s="1"/>
      <c r="H332" s="1"/>
      <c r="I332" s="1"/>
      <c r="J332" s="1"/>
      <c r="K332" s="1"/>
      <c r="L332" s="1"/>
      <c r="M332" s="1"/>
    </row>
    <row r="333" spans="2:13" s="13" customFormat="1" ht="15.9" customHeight="1">
      <c r="B333" s="1"/>
      <c r="C333" s="1"/>
      <c r="D333" s="1"/>
      <c r="E333" s="1"/>
      <c r="F333" s="1"/>
      <c r="G333" s="1"/>
      <c r="H333" s="1"/>
      <c r="I333" s="1"/>
      <c r="J333" s="1"/>
      <c r="K333" s="1"/>
      <c r="L333" s="1"/>
      <c r="M333" s="1"/>
    </row>
    <row r="334" spans="2:13" s="13" customFormat="1" ht="15.9" customHeight="1">
      <c r="B334" s="1"/>
      <c r="C334" s="1"/>
      <c r="D334" s="1"/>
      <c r="E334" s="1"/>
      <c r="F334" s="1"/>
      <c r="G334" s="1"/>
      <c r="H334" s="1"/>
      <c r="I334" s="1"/>
      <c r="J334" s="1"/>
      <c r="K334" s="1"/>
      <c r="L334" s="1"/>
      <c r="M334" s="1"/>
    </row>
    <row r="335" spans="2:13" s="13" customFormat="1" ht="15.9" customHeight="1">
      <c r="B335" s="1"/>
      <c r="C335" s="1"/>
      <c r="D335" s="1"/>
      <c r="E335" s="1"/>
      <c r="F335" s="1"/>
      <c r="G335" s="1"/>
      <c r="H335" s="1"/>
      <c r="I335" s="1"/>
      <c r="J335" s="1"/>
      <c r="K335" s="1"/>
      <c r="L335" s="1"/>
      <c r="M335" s="1"/>
    </row>
    <row r="336" spans="2:13" s="13" customFormat="1" ht="15.9" customHeight="1">
      <c r="B336" s="1"/>
      <c r="C336" s="1"/>
      <c r="D336" s="1"/>
      <c r="E336" s="1"/>
      <c r="F336" s="1"/>
      <c r="G336" s="1"/>
      <c r="H336" s="1"/>
      <c r="I336" s="1"/>
      <c r="J336" s="1"/>
      <c r="K336" s="1"/>
      <c r="L336" s="1"/>
      <c r="M336" s="1"/>
    </row>
    <row r="337" spans="2:13" s="13" customFormat="1" ht="15.9" customHeight="1">
      <c r="B337" s="1"/>
      <c r="C337" s="1"/>
      <c r="D337" s="1"/>
      <c r="E337" s="1"/>
      <c r="F337" s="1"/>
      <c r="G337" s="1"/>
      <c r="H337" s="1"/>
      <c r="I337" s="1"/>
      <c r="J337" s="1"/>
      <c r="K337" s="1"/>
      <c r="L337" s="1"/>
      <c r="M337" s="1"/>
    </row>
    <row r="338" spans="2:13" s="13" customFormat="1" ht="15.9" customHeight="1">
      <c r="B338" s="1"/>
      <c r="C338" s="1"/>
      <c r="D338" s="1"/>
      <c r="E338" s="1"/>
      <c r="F338" s="1"/>
      <c r="G338" s="1"/>
      <c r="H338" s="1"/>
      <c r="I338" s="1"/>
      <c r="J338" s="1"/>
      <c r="K338" s="1"/>
      <c r="L338" s="1"/>
      <c r="M338" s="1"/>
    </row>
    <row r="339" spans="2:13" s="13" customFormat="1" ht="15.9" customHeight="1">
      <c r="B339" s="1"/>
      <c r="C339" s="1"/>
      <c r="D339" s="1"/>
      <c r="E339" s="1"/>
      <c r="F339" s="1"/>
      <c r="G339" s="1"/>
      <c r="H339" s="1"/>
      <c r="I339" s="1"/>
      <c r="J339" s="1"/>
      <c r="K339" s="1"/>
      <c r="L339" s="1"/>
      <c r="M339" s="1"/>
    </row>
    <row r="340" spans="2:13" s="13" customFormat="1" ht="15.9" customHeight="1">
      <c r="B340" s="1"/>
      <c r="C340" s="1"/>
      <c r="D340" s="1"/>
      <c r="E340" s="1"/>
      <c r="F340" s="1"/>
      <c r="G340" s="1"/>
      <c r="H340" s="1"/>
      <c r="I340" s="1"/>
      <c r="J340" s="1"/>
      <c r="K340" s="1"/>
      <c r="L340" s="1"/>
      <c r="M340" s="1"/>
    </row>
    <row r="341" spans="2:13" s="13" customFormat="1" ht="15.9" customHeight="1">
      <c r="B341" s="1"/>
      <c r="C341" s="1"/>
      <c r="D341" s="1"/>
      <c r="E341" s="1"/>
      <c r="F341" s="1"/>
      <c r="G341" s="1"/>
      <c r="H341" s="1"/>
      <c r="I341" s="1"/>
      <c r="J341" s="1"/>
      <c r="K341" s="1"/>
      <c r="L341" s="1"/>
      <c r="M341" s="1"/>
    </row>
    <row r="342" spans="2:13" s="13" customFormat="1" ht="15.9" customHeight="1">
      <c r="B342" s="1"/>
      <c r="C342" s="1"/>
      <c r="D342" s="1"/>
      <c r="E342" s="1"/>
      <c r="F342" s="1"/>
      <c r="G342" s="1"/>
      <c r="H342" s="1"/>
      <c r="I342" s="1"/>
      <c r="J342" s="1"/>
      <c r="K342" s="1"/>
      <c r="L342" s="1"/>
      <c r="M342" s="1"/>
    </row>
    <row r="343" spans="2:13" s="13" customFormat="1" ht="15.9" customHeight="1">
      <c r="B343" s="1"/>
      <c r="C343" s="1"/>
      <c r="D343" s="1"/>
      <c r="E343" s="1"/>
      <c r="F343" s="1"/>
      <c r="G343" s="1"/>
      <c r="H343" s="1"/>
      <c r="I343" s="1"/>
      <c r="J343" s="1"/>
      <c r="K343" s="1"/>
      <c r="L343" s="1"/>
      <c r="M343" s="1"/>
    </row>
    <row r="344" spans="2:13" s="13" customFormat="1" ht="15.9" customHeight="1">
      <c r="B344" s="1"/>
      <c r="C344" s="1"/>
      <c r="D344" s="1"/>
      <c r="E344" s="1"/>
      <c r="F344" s="1"/>
      <c r="G344" s="1"/>
      <c r="H344" s="1"/>
      <c r="I344" s="1"/>
      <c r="J344" s="1"/>
      <c r="K344" s="1"/>
      <c r="L344" s="1"/>
      <c r="M344" s="1"/>
    </row>
    <row r="345" spans="2:13" s="13" customFormat="1" ht="15.9" customHeight="1">
      <c r="B345" s="1"/>
      <c r="C345" s="1"/>
      <c r="D345" s="1"/>
      <c r="E345" s="1"/>
      <c r="F345" s="1"/>
      <c r="G345" s="1"/>
      <c r="H345" s="1"/>
      <c r="I345" s="1"/>
      <c r="J345" s="1"/>
      <c r="K345" s="1"/>
      <c r="L345" s="1"/>
      <c r="M345" s="1"/>
    </row>
    <row r="346" spans="2:13" s="13" customFormat="1" ht="15.9" customHeight="1">
      <c r="B346" s="1"/>
      <c r="C346" s="1"/>
      <c r="D346" s="1"/>
      <c r="E346" s="1"/>
      <c r="F346" s="1"/>
      <c r="G346" s="1"/>
      <c r="H346" s="1"/>
      <c r="I346" s="1"/>
      <c r="J346" s="1"/>
      <c r="K346" s="1"/>
      <c r="L346" s="1"/>
      <c r="M346" s="1"/>
    </row>
    <row r="347" spans="2:13" s="13" customFormat="1" ht="15.9" customHeight="1">
      <c r="B347" s="1"/>
      <c r="C347" s="1"/>
      <c r="D347" s="1"/>
      <c r="E347" s="1"/>
      <c r="F347" s="1"/>
      <c r="G347" s="1"/>
      <c r="H347" s="1"/>
      <c r="I347" s="1"/>
      <c r="J347" s="1"/>
      <c r="K347" s="1"/>
      <c r="L347" s="1"/>
      <c r="M347" s="1"/>
    </row>
    <row r="348" spans="2:13" s="13" customFormat="1" ht="15.9" customHeight="1">
      <c r="B348" s="1"/>
      <c r="C348" s="1"/>
      <c r="D348" s="1"/>
      <c r="E348" s="1"/>
      <c r="F348" s="1"/>
      <c r="G348" s="1"/>
      <c r="H348" s="1"/>
      <c r="I348" s="1"/>
      <c r="J348" s="1"/>
      <c r="K348" s="1"/>
      <c r="L348" s="1"/>
      <c r="M348" s="1"/>
    </row>
    <row r="349" spans="2:13" s="13" customFormat="1" ht="15.9" customHeight="1">
      <c r="B349" s="1"/>
      <c r="C349" s="1"/>
      <c r="D349" s="1"/>
      <c r="E349" s="1"/>
      <c r="F349" s="1"/>
      <c r="G349" s="1"/>
      <c r="H349" s="1"/>
      <c r="I349" s="1"/>
      <c r="J349" s="1"/>
      <c r="K349" s="1"/>
      <c r="L349" s="1"/>
      <c r="M349" s="1"/>
    </row>
    <row r="350" spans="2:13" s="13" customFormat="1" ht="15.9" customHeight="1">
      <c r="B350" s="1"/>
      <c r="C350" s="1"/>
      <c r="D350" s="1"/>
      <c r="E350" s="1"/>
      <c r="F350" s="1"/>
      <c r="G350" s="1"/>
      <c r="H350" s="1"/>
      <c r="I350" s="1"/>
      <c r="J350" s="1"/>
      <c r="K350" s="1"/>
      <c r="L350" s="1"/>
      <c r="M350" s="1"/>
    </row>
    <row r="351" spans="2:13" s="13" customFormat="1" ht="15.9" customHeight="1">
      <c r="B351" s="1"/>
      <c r="C351" s="1"/>
      <c r="D351" s="1"/>
      <c r="E351" s="1"/>
      <c r="F351" s="1"/>
      <c r="G351" s="1"/>
      <c r="H351" s="1"/>
      <c r="I351" s="1"/>
      <c r="J351" s="1"/>
      <c r="K351" s="1"/>
      <c r="L351" s="1"/>
      <c r="M351" s="1"/>
    </row>
    <row r="352" spans="2:13" s="13" customFormat="1" ht="15.9" customHeight="1">
      <c r="B352" s="1"/>
      <c r="C352" s="1"/>
      <c r="D352" s="1"/>
      <c r="E352" s="1"/>
      <c r="F352" s="1"/>
      <c r="G352" s="1"/>
      <c r="H352" s="1"/>
      <c r="I352" s="1"/>
      <c r="J352" s="1"/>
      <c r="K352" s="1"/>
      <c r="L352" s="1"/>
      <c r="M352" s="1"/>
    </row>
    <row r="353" spans="2:13" s="13" customFormat="1" ht="15.9" customHeight="1">
      <c r="B353" s="1"/>
      <c r="C353" s="1"/>
      <c r="D353" s="1"/>
      <c r="E353" s="1"/>
      <c r="F353" s="1"/>
      <c r="G353" s="1"/>
      <c r="H353" s="1"/>
      <c r="I353" s="1"/>
      <c r="J353" s="1"/>
      <c r="K353" s="1"/>
      <c r="L353" s="1"/>
      <c r="M353" s="1"/>
    </row>
    <row r="354" spans="2:13" s="13" customFormat="1" ht="15.9" customHeight="1">
      <c r="B354" s="1"/>
      <c r="C354" s="1"/>
      <c r="D354" s="1"/>
      <c r="E354" s="1"/>
      <c r="F354" s="1"/>
      <c r="G354" s="1"/>
      <c r="H354" s="1"/>
      <c r="I354" s="1"/>
      <c r="J354" s="1"/>
      <c r="K354" s="1"/>
      <c r="L354" s="1"/>
      <c r="M354" s="1"/>
    </row>
    <row r="355" spans="2:13" s="13" customFormat="1" ht="15.9" customHeight="1">
      <c r="B355" s="1"/>
      <c r="C355" s="1"/>
      <c r="D355" s="1"/>
      <c r="E355" s="1"/>
      <c r="F355" s="1"/>
      <c r="G355" s="1"/>
      <c r="H355" s="1"/>
      <c r="I355" s="1"/>
      <c r="J355" s="1"/>
      <c r="K355" s="1"/>
      <c r="L355" s="1"/>
      <c r="M355" s="1"/>
    </row>
    <row r="356" spans="2:13" s="13" customFormat="1" ht="15.9" customHeight="1">
      <c r="B356" s="1"/>
      <c r="C356" s="1"/>
      <c r="D356" s="1"/>
      <c r="E356" s="1"/>
      <c r="F356" s="1"/>
      <c r="G356" s="1"/>
      <c r="H356" s="1"/>
      <c r="I356" s="1"/>
      <c r="J356" s="1"/>
      <c r="K356" s="1"/>
      <c r="L356" s="1"/>
      <c r="M356" s="1"/>
    </row>
    <row r="357" spans="2:13" s="13" customFormat="1" ht="15.9" customHeight="1">
      <c r="B357" s="1"/>
      <c r="C357" s="1"/>
      <c r="D357" s="1"/>
      <c r="E357" s="1"/>
      <c r="F357" s="1"/>
      <c r="G357" s="1"/>
      <c r="H357" s="1"/>
      <c r="I357" s="1"/>
      <c r="J357" s="1"/>
      <c r="K357" s="1"/>
      <c r="L357" s="1"/>
      <c r="M357" s="1"/>
    </row>
    <row r="358" spans="2:13" s="13" customFormat="1" ht="15.9" customHeight="1">
      <c r="B358" s="1"/>
      <c r="C358" s="1"/>
      <c r="D358" s="1"/>
      <c r="E358" s="1"/>
      <c r="F358" s="1"/>
      <c r="G358" s="1"/>
      <c r="H358" s="1"/>
      <c r="I358" s="1"/>
      <c r="J358" s="1"/>
      <c r="K358" s="1"/>
      <c r="L358" s="1"/>
      <c r="M358" s="1"/>
    </row>
    <row r="359" spans="2:13" s="13" customFormat="1" ht="15.9" customHeight="1">
      <c r="B359" s="1"/>
      <c r="C359" s="1"/>
      <c r="D359" s="1"/>
      <c r="E359" s="1"/>
      <c r="F359" s="1"/>
      <c r="G359" s="1"/>
      <c r="H359" s="1"/>
      <c r="I359" s="1"/>
      <c r="J359" s="1"/>
      <c r="K359" s="1"/>
      <c r="L359" s="1"/>
      <c r="M359" s="1"/>
    </row>
    <row r="360" spans="2:13" s="13" customFormat="1" ht="15.9" customHeight="1">
      <c r="B360" s="1"/>
      <c r="C360" s="1"/>
      <c r="D360" s="1"/>
      <c r="E360" s="1"/>
      <c r="F360" s="1"/>
      <c r="G360" s="1"/>
      <c r="H360" s="1"/>
      <c r="I360" s="1"/>
      <c r="J360" s="1"/>
      <c r="K360" s="1"/>
      <c r="L360" s="1"/>
      <c r="M360" s="1"/>
    </row>
    <row r="361" spans="2:13" s="13" customFormat="1" ht="15.9" customHeight="1">
      <c r="B361" s="1"/>
      <c r="C361" s="1"/>
      <c r="D361" s="1"/>
      <c r="E361" s="1"/>
      <c r="F361" s="1"/>
      <c r="G361" s="1"/>
      <c r="H361" s="1"/>
      <c r="I361" s="1"/>
      <c r="J361" s="1"/>
      <c r="K361" s="1"/>
      <c r="L361" s="1"/>
      <c r="M361" s="1"/>
    </row>
    <row r="362" spans="2:13" s="13" customFormat="1" ht="15.9" customHeight="1">
      <c r="B362" s="1"/>
      <c r="C362" s="1"/>
      <c r="D362" s="1"/>
      <c r="E362" s="1"/>
      <c r="F362" s="1"/>
      <c r="G362" s="1"/>
      <c r="H362" s="1"/>
      <c r="I362" s="1"/>
      <c r="J362" s="1"/>
      <c r="K362" s="1"/>
      <c r="L362" s="1"/>
      <c r="M362" s="1"/>
    </row>
    <row r="363" spans="2:13" s="13" customFormat="1" ht="15.9" customHeight="1">
      <c r="B363" s="1"/>
      <c r="C363" s="1"/>
      <c r="D363" s="1"/>
      <c r="E363" s="1"/>
      <c r="F363" s="1"/>
      <c r="G363" s="1"/>
      <c r="H363" s="1"/>
      <c r="I363" s="1"/>
      <c r="J363" s="1"/>
      <c r="K363" s="1"/>
      <c r="L363" s="1"/>
      <c r="M363" s="1"/>
    </row>
    <row r="364" spans="2:13" s="13" customFormat="1" ht="15.9" customHeight="1">
      <c r="B364" s="1"/>
      <c r="C364" s="1"/>
      <c r="D364" s="1"/>
      <c r="E364" s="1"/>
      <c r="F364" s="1"/>
      <c r="G364" s="1"/>
      <c r="H364" s="1"/>
      <c r="I364" s="1"/>
      <c r="J364" s="1"/>
      <c r="K364" s="1"/>
      <c r="L364" s="1"/>
      <c r="M364" s="1"/>
    </row>
    <row r="365" spans="2:13" s="13" customFormat="1" ht="15.9" customHeight="1">
      <c r="B365" s="1"/>
      <c r="C365" s="1"/>
      <c r="D365" s="1"/>
      <c r="E365" s="1"/>
      <c r="F365" s="1"/>
      <c r="G365" s="1"/>
      <c r="H365" s="1"/>
      <c r="I365" s="1"/>
      <c r="J365" s="1"/>
      <c r="K365" s="1"/>
      <c r="L365" s="1"/>
      <c r="M365" s="1"/>
    </row>
    <row r="366" spans="2:13" s="13" customFormat="1" ht="15.9" customHeight="1">
      <c r="B366" s="1"/>
      <c r="C366" s="1"/>
      <c r="D366" s="1"/>
      <c r="E366" s="1"/>
      <c r="F366" s="1"/>
      <c r="G366" s="1"/>
      <c r="H366" s="1"/>
      <c r="I366" s="1"/>
      <c r="J366" s="1"/>
      <c r="K366" s="1"/>
      <c r="L366" s="1"/>
      <c r="M366" s="1"/>
    </row>
    <row r="367" spans="2:13" s="13" customFormat="1" ht="15.9" customHeight="1">
      <c r="B367" s="1"/>
      <c r="C367" s="1"/>
      <c r="D367" s="1"/>
      <c r="E367" s="1"/>
      <c r="F367" s="1"/>
      <c r="G367" s="1"/>
      <c r="H367" s="1"/>
      <c r="I367" s="1"/>
      <c r="J367" s="1"/>
      <c r="K367" s="1"/>
      <c r="L367" s="1"/>
      <c r="M367" s="1"/>
    </row>
    <row r="368" spans="2:13" s="13" customFormat="1" ht="15.9" customHeight="1">
      <c r="B368" s="1"/>
      <c r="C368" s="1"/>
      <c r="D368" s="1"/>
      <c r="E368" s="1"/>
      <c r="F368" s="1"/>
      <c r="G368" s="1"/>
      <c r="H368" s="1"/>
      <c r="I368" s="1"/>
      <c r="J368" s="1"/>
      <c r="K368" s="1"/>
      <c r="L368" s="1"/>
      <c r="M368" s="1"/>
    </row>
    <row r="369" spans="2:13" s="13" customFormat="1" ht="15.9" customHeight="1">
      <c r="B369" s="1"/>
      <c r="C369" s="1"/>
      <c r="D369" s="1"/>
      <c r="E369" s="1"/>
      <c r="F369" s="1"/>
      <c r="G369" s="1"/>
      <c r="H369" s="1"/>
      <c r="I369" s="1"/>
      <c r="J369" s="1"/>
      <c r="K369" s="1"/>
      <c r="L369" s="1"/>
      <c r="M369" s="1"/>
    </row>
    <row r="370" spans="2:13" s="13" customFormat="1" ht="15.9" customHeight="1">
      <c r="B370" s="1"/>
      <c r="C370" s="1"/>
      <c r="D370" s="1"/>
      <c r="E370" s="1"/>
      <c r="F370" s="1"/>
      <c r="G370" s="1"/>
      <c r="H370" s="1"/>
      <c r="I370" s="1"/>
      <c r="J370" s="1"/>
      <c r="K370" s="1"/>
      <c r="L370" s="1"/>
      <c r="M370" s="1"/>
    </row>
    <row r="371" spans="2:13" s="13" customFormat="1" ht="15.9" customHeight="1">
      <c r="B371" s="1"/>
      <c r="C371" s="1"/>
      <c r="D371" s="1"/>
      <c r="E371" s="1"/>
      <c r="F371" s="1"/>
      <c r="G371" s="1"/>
      <c r="H371" s="1"/>
      <c r="I371" s="1"/>
      <c r="J371" s="1"/>
      <c r="K371" s="1"/>
      <c r="L371" s="1"/>
      <c r="M371" s="1"/>
    </row>
    <row r="372" spans="2:13" s="13" customFormat="1" ht="15.9" customHeight="1">
      <c r="B372" s="1"/>
      <c r="C372" s="1"/>
      <c r="D372" s="1"/>
      <c r="E372" s="1"/>
      <c r="F372" s="1"/>
      <c r="G372" s="1"/>
      <c r="H372" s="1"/>
      <c r="I372" s="1"/>
      <c r="J372" s="1"/>
      <c r="K372" s="1"/>
      <c r="L372" s="1"/>
      <c r="M372" s="1"/>
    </row>
    <row r="373" spans="2:13" s="13" customFormat="1" ht="15.9" customHeight="1">
      <c r="B373" s="1"/>
      <c r="C373" s="1"/>
      <c r="D373" s="1"/>
      <c r="E373" s="1"/>
      <c r="F373" s="1"/>
      <c r="G373" s="1"/>
      <c r="H373" s="1"/>
      <c r="I373" s="1"/>
      <c r="J373" s="1"/>
      <c r="K373" s="1"/>
      <c r="L373" s="1"/>
      <c r="M373" s="1"/>
    </row>
    <row r="374" spans="2:13" s="13" customFormat="1" ht="15.9" customHeight="1">
      <c r="B374" s="1"/>
      <c r="C374" s="1"/>
      <c r="D374" s="1"/>
      <c r="E374" s="1"/>
      <c r="F374" s="1"/>
      <c r="G374" s="1"/>
      <c r="H374" s="1"/>
      <c r="I374" s="1"/>
      <c r="J374" s="1"/>
      <c r="K374" s="1"/>
      <c r="L374" s="1"/>
      <c r="M374" s="1"/>
    </row>
    <row r="375" spans="2:13" s="13" customFormat="1" ht="15.9" customHeight="1">
      <c r="B375" s="1"/>
      <c r="C375" s="1"/>
      <c r="D375" s="1"/>
      <c r="E375" s="1"/>
      <c r="F375" s="1"/>
      <c r="G375" s="1"/>
      <c r="H375" s="1"/>
      <c r="I375" s="1"/>
      <c r="J375" s="1"/>
      <c r="K375" s="1"/>
      <c r="L375" s="1"/>
      <c r="M375" s="1"/>
    </row>
    <row r="376" spans="2:13" s="13" customFormat="1" ht="15.9" customHeight="1">
      <c r="B376" s="1"/>
      <c r="C376" s="1"/>
      <c r="D376" s="1"/>
      <c r="E376" s="1"/>
      <c r="F376" s="1"/>
      <c r="G376" s="1"/>
      <c r="H376" s="1"/>
      <c r="I376" s="1"/>
      <c r="J376" s="1"/>
      <c r="K376" s="1"/>
      <c r="L376" s="1"/>
      <c r="M376" s="1"/>
    </row>
    <row r="377" spans="2:13" s="13" customFormat="1" ht="15.9" customHeight="1">
      <c r="B377" s="1"/>
      <c r="C377" s="1"/>
      <c r="D377" s="1"/>
      <c r="E377" s="1"/>
      <c r="F377" s="1"/>
      <c r="G377" s="1"/>
      <c r="H377" s="1"/>
      <c r="I377" s="1"/>
      <c r="J377" s="1"/>
      <c r="K377" s="1"/>
      <c r="L377" s="1"/>
      <c r="M377" s="1"/>
    </row>
    <row r="378" spans="2:13" s="13" customFormat="1" ht="15.9" customHeight="1">
      <c r="B378" s="1"/>
      <c r="C378" s="1"/>
      <c r="D378" s="1"/>
      <c r="E378" s="1"/>
      <c r="F378" s="1"/>
      <c r="G378" s="1"/>
      <c r="H378" s="1"/>
      <c r="I378" s="1"/>
      <c r="J378" s="1"/>
      <c r="K378" s="1"/>
      <c r="L378" s="1"/>
      <c r="M378" s="1"/>
    </row>
    <row r="379" spans="2:13" s="13" customFormat="1" ht="15.9" customHeight="1">
      <c r="B379" s="1"/>
      <c r="C379" s="1"/>
      <c r="D379" s="1"/>
      <c r="E379" s="1"/>
      <c r="F379" s="1"/>
      <c r="G379" s="1"/>
      <c r="H379" s="1"/>
      <c r="I379" s="1"/>
      <c r="J379" s="1"/>
      <c r="K379" s="1"/>
      <c r="L379" s="1"/>
      <c r="M379" s="1"/>
    </row>
    <row r="380" spans="2:13" s="13" customFormat="1" ht="15.9" customHeight="1">
      <c r="B380" s="1"/>
      <c r="C380" s="1"/>
      <c r="D380" s="1"/>
      <c r="E380" s="1"/>
      <c r="F380" s="1"/>
      <c r="G380" s="1"/>
      <c r="H380" s="1"/>
      <c r="I380" s="1"/>
      <c r="J380" s="1"/>
      <c r="K380" s="1"/>
      <c r="L380" s="1"/>
      <c r="M380" s="1"/>
    </row>
    <row r="381" spans="2:13" s="13" customFormat="1" ht="15.9" customHeight="1">
      <c r="B381" s="1"/>
      <c r="C381" s="1"/>
      <c r="D381" s="1"/>
      <c r="E381" s="1"/>
      <c r="F381" s="1"/>
      <c r="G381" s="1"/>
      <c r="H381" s="1"/>
      <c r="I381" s="1"/>
      <c r="J381" s="1"/>
      <c r="K381" s="1"/>
      <c r="L381" s="1"/>
      <c r="M381" s="1"/>
    </row>
    <row r="382" spans="2:13" s="13" customFormat="1" ht="15.9" customHeight="1">
      <c r="B382" s="1"/>
      <c r="C382" s="1"/>
      <c r="D382" s="1"/>
      <c r="E382" s="1"/>
      <c r="F382" s="1"/>
      <c r="G382" s="1"/>
      <c r="H382" s="1"/>
      <c r="I382" s="1"/>
      <c r="J382" s="1"/>
      <c r="K382" s="1"/>
      <c r="L382" s="1"/>
      <c r="M382" s="1"/>
    </row>
    <row r="383" spans="2:13" s="13" customFormat="1" ht="15.9" customHeight="1">
      <c r="B383" s="1"/>
      <c r="C383" s="1"/>
      <c r="D383" s="1"/>
      <c r="E383" s="1"/>
      <c r="F383" s="1"/>
      <c r="G383" s="1"/>
      <c r="H383" s="1"/>
      <c r="I383" s="1"/>
      <c r="J383" s="1"/>
      <c r="K383" s="1"/>
      <c r="L383" s="1"/>
      <c r="M383" s="1"/>
    </row>
    <row r="384" spans="2:13" s="13" customFormat="1" ht="15.9" customHeight="1">
      <c r="B384" s="1"/>
      <c r="C384" s="1"/>
      <c r="D384" s="1"/>
      <c r="E384" s="1"/>
      <c r="F384" s="1"/>
      <c r="G384" s="1"/>
      <c r="H384" s="1"/>
      <c r="I384" s="1"/>
      <c r="J384" s="1"/>
      <c r="K384" s="1"/>
      <c r="L384" s="1"/>
      <c r="M384" s="1"/>
    </row>
    <row r="385" spans="2:13" s="13" customFormat="1">
      <c r="B385" s="1"/>
      <c r="C385" s="1"/>
      <c r="D385" s="1"/>
      <c r="E385" s="1"/>
      <c r="F385" s="1"/>
      <c r="G385" s="1"/>
      <c r="H385" s="1"/>
      <c r="I385" s="1"/>
      <c r="J385" s="1"/>
      <c r="K385" s="1"/>
      <c r="L385" s="1"/>
      <c r="M385" s="1"/>
    </row>
  </sheetData>
  <sheetProtection algorithmName="SHA-512" hashValue="SAAj+v5dWlhC/L8plrWgqeuAg5S9fMtIUrRtP0xZH/MhhsC5o4WTePxdleDzOLsvDeQuHotd7gGoEPkm2gujVw==" saltValue="NzDOMkHjamPMal+G6sGJlA==" spinCount="100000" sheet="1" objects="1" scenarios="1"/>
  <mergeCells count="1">
    <mergeCell ref="B2:D2"/>
  </mergeCells>
  <hyperlinks>
    <hyperlink ref="F2" location="'Home FR B'!A1" tooltip="Home" display="Ç" xr:uid="{B0C3440F-00BF-4D69-9B3A-3217C6E48B7A}"/>
    <hyperlink ref="H2" location="'1FRB'!A1" tooltip="précédante" display="Å" xr:uid="{3AB587A7-2C75-4CAB-91B7-2848E560FAB0}"/>
  </hyperlinks>
  <pageMargins left="0.78740157480314965" right="0.78740157480314965" top="0.78740157480314965" bottom="0.78740157480314965" header="0.39370078740157483" footer="0.39370078740157483"/>
  <pageSetup paperSize="9" scale="84" orientation="portrait" horizontalDpi="1200" verticalDpi="1200" r:id="rId1"/>
  <headerFooter alignWithMargins="0">
    <oddHeader>&amp;C&amp;Z&amp;F</oddHeader>
    <oddFooter>&amp;C&amp;P/&amp;N</oddFooter>
  </headerFooter>
  <rowBreaks count="1" manualBreakCount="1">
    <brk id="180" min="1" max="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2DDD3-A85B-43B0-BE4E-25B806067505}">
  <sheetPr>
    <tabColor theme="8" tint="0.79998168889431442"/>
    <pageSetUpPr autoPageBreaks="0"/>
  </sheetPr>
  <dimension ref="B1:G237"/>
  <sheetViews>
    <sheetView showGridLines="0" showRowColHeaders="0" zoomScaleNormal="100" workbookViewId="0"/>
  </sheetViews>
  <sheetFormatPr defaultColWidth="5.75" defaultRowHeight="10.199999999999999"/>
  <cols>
    <col min="1" max="1" width="5.75" style="34"/>
    <col min="2" max="2" width="5.125" style="34" bestFit="1" customWidth="1"/>
    <col min="3" max="3" width="39.875" style="34" bestFit="1" customWidth="1"/>
    <col min="4" max="5" width="10.25" style="34" bestFit="1" customWidth="1"/>
    <col min="6" max="16384" width="5.75" style="34"/>
  </cols>
  <sheetData>
    <row r="1" spans="2:7" s="33" customFormat="1"/>
    <row r="2" spans="2:7">
      <c r="C2" s="33" t="s">
        <v>505</v>
      </c>
      <c r="D2" s="95">
        <v>5</v>
      </c>
    </row>
    <row r="3" spans="2:7">
      <c r="C3" s="33" t="s">
        <v>506</v>
      </c>
      <c r="D3" s="95">
        <v>10</v>
      </c>
    </row>
    <row r="4" spans="2:7">
      <c r="C4" s="33" t="s">
        <v>507</v>
      </c>
      <c r="D4" s="95">
        <v>15</v>
      </c>
    </row>
    <row r="5" spans="2:7">
      <c r="C5" s="33" t="s">
        <v>508</v>
      </c>
      <c r="D5" s="95">
        <v>20</v>
      </c>
    </row>
    <row r="7" spans="2:7">
      <c r="D7" s="37"/>
      <c r="E7" s="37"/>
    </row>
    <row r="8" spans="2:7">
      <c r="D8" s="38"/>
      <c r="E8" s="35"/>
    </row>
    <row r="9" spans="2:7">
      <c r="D9" s="38"/>
      <c r="E9" s="35"/>
    </row>
    <row r="10" spans="2:7">
      <c r="D10" s="35"/>
      <c r="E10" s="35"/>
    </row>
    <row r="11" spans="2:7">
      <c r="C11" s="34" t="s">
        <v>493</v>
      </c>
      <c r="D11" s="39" t="s">
        <v>241</v>
      </c>
      <c r="E11" s="39" t="s">
        <v>242</v>
      </c>
      <c r="F11" s="36"/>
      <c r="G11" s="36"/>
    </row>
    <row r="12" spans="2:7">
      <c r="B12" s="34">
        <v>1</v>
      </c>
      <c r="C12" s="34" t="s">
        <v>573</v>
      </c>
      <c r="D12" s="40">
        <v>0</v>
      </c>
      <c r="E12" s="40">
        <v>0</v>
      </c>
    </row>
    <row r="13" spans="2:7">
      <c r="B13" s="34">
        <v>2</v>
      </c>
      <c r="C13" s="34" t="s">
        <v>201</v>
      </c>
      <c r="D13" s="214">
        <v>60</v>
      </c>
      <c r="E13" s="211">
        <v>55</v>
      </c>
    </row>
    <row r="14" spans="2:7">
      <c r="B14" s="34">
        <v>3</v>
      </c>
      <c r="C14" s="34" t="s">
        <v>617</v>
      </c>
      <c r="D14" s="214">
        <v>59</v>
      </c>
      <c r="E14" s="211">
        <v>65</v>
      </c>
    </row>
    <row r="15" spans="2:7">
      <c r="B15" s="34">
        <v>4</v>
      </c>
      <c r="C15" s="34" t="s">
        <v>618</v>
      </c>
      <c r="D15" s="214">
        <v>81</v>
      </c>
      <c r="E15" s="211">
        <v>80</v>
      </c>
    </row>
    <row r="16" spans="2:7">
      <c r="B16" s="34">
        <v>5</v>
      </c>
      <c r="C16" s="34" t="s">
        <v>620</v>
      </c>
      <c r="D16" s="214">
        <v>89</v>
      </c>
      <c r="E16" s="211">
        <v>79</v>
      </c>
    </row>
    <row r="17" spans="2:5">
      <c r="B17" s="34">
        <v>6</v>
      </c>
      <c r="C17" s="34" t="s">
        <v>204</v>
      </c>
      <c r="D17" s="214">
        <v>78</v>
      </c>
      <c r="E17" s="211">
        <v>76</v>
      </c>
    </row>
    <row r="18" spans="2:5">
      <c r="B18" s="34">
        <v>7</v>
      </c>
      <c r="C18" s="34" t="s">
        <v>205</v>
      </c>
      <c r="D18" s="214">
        <v>84</v>
      </c>
      <c r="E18" s="211">
        <v>84</v>
      </c>
    </row>
    <row r="19" spans="2:5">
      <c r="B19" s="34">
        <v>8</v>
      </c>
      <c r="C19" s="34" t="s">
        <v>156</v>
      </c>
      <c r="D19" s="214">
        <v>105</v>
      </c>
      <c r="E19" s="211">
        <v>110</v>
      </c>
    </row>
    <row r="20" spans="2:5">
      <c r="B20" s="34">
        <v>9</v>
      </c>
      <c r="C20" s="34" t="s">
        <v>621</v>
      </c>
      <c r="D20" s="214">
        <v>105</v>
      </c>
      <c r="E20" s="211">
        <v>95</v>
      </c>
    </row>
    <row r="21" spans="2:5">
      <c r="B21" s="34">
        <v>10</v>
      </c>
      <c r="C21" s="34" t="s">
        <v>622</v>
      </c>
      <c r="D21" s="214">
        <v>73</v>
      </c>
      <c r="E21" s="211">
        <v>86</v>
      </c>
    </row>
    <row r="22" spans="2:5">
      <c r="B22" s="34">
        <v>11</v>
      </c>
      <c r="C22" s="34" t="s">
        <v>623</v>
      </c>
      <c r="D22" s="214">
        <v>92</v>
      </c>
      <c r="E22" s="211">
        <v>92</v>
      </c>
    </row>
    <row r="23" spans="2:5">
      <c r="B23" s="34">
        <v>12</v>
      </c>
      <c r="C23" s="34" t="s">
        <v>157</v>
      </c>
      <c r="D23" s="214">
        <v>105</v>
      </c>
      <c r="E23" s="211">
        <v>99</v>
      </c>
    </row>
    <row r="24" spans="2:5">
      <c r="B24" s="34">
        <v>13</v>
      </c>
      <c r="C24" s="34" t="s">
        <v>624</v>
      </c>
      <c r="D24" s="214">
        <v>98</v>
      </c>
      <c r="E24" s="211">
        <v>101</v>
      </c>
    </row>
    <row r="25" spans="2:5">
      <c r="B25" s="34">
        <v>14</v>
      </c>
      <c r="C25" s="34" t="s">
        <v>694</v>
      </c>
      <c r="D25" s="214">
        <v>94</v>
      </c>
      <c r="E25" s="211">
        <v>98</v>
      </c>
    </row>
    <row r="26" spans="2:5">
      <c r="B26" s="34">
        <v>15</v>
      </c>
      <c r="C26" s="34" t="s">
        <v>625</v>
      </c>
      <c r="D26" s="214">
        <v>81</v>
      </c>
      <c r="E26" s="211">
        <v>81</v>
      </c>
    </row>
    <row r="27" spans="2:5">
      <c r="B27" s="34">
        <v>16</v>
      </c>
      <c r="C27" s="34" t="s">
        <v>160</v>
      </c>
      <c r="D27" s="214">
        <v>105</v>
      </c>
      <c r="E27" s="211">
        <v>110</v>
      </c>
    </row>
    <row r="28" spans="2:5">
      <c r="B28" s="34">
        <v>17</v>
      </c>
      <c r="C28" s="34" t="s">
        <v>626</v>
      </c>
      <c r="D28" s="214">
        <v>110</v>
      </c>
      <c r="E28" s="211">
        <v>83</v>
      </c>
    </row>
    <row r="29" spans="2:5">
      <c r="B29" s="34">
        <v>18</v>
      </c>
      <c r="C29" s="34" t="s">
        <v>162</v>
      </c>
      <c r="D29" s="214">
        <v>93</v>
      </c>
      <c r="E29" s="211">
        <v>81</v>
      </c>
    </row>
    <row r="30" spans="2:5">
      <c r="B30" s="34">
        <v>19</v>
      </c>
      <c r="C30" s="34" t="s">
        <v>163</v>
      </c>
      <c r="D30" s="214">
        <v>105</v>
      </c>
      <c r="E30" s="211">
        <v>107</v>
      </c>
    </row>
    <row r="31" spans="2:5">
      <c r="B31" s="34">
        <v>20</v>
      </c>
      <c r="C31" s="34" t="s">
        <v>208</v>
      </c>
      <c r="D31" s="214">
        <v>82</v>
      </c>
      <c r="E31" s="211">
        <v>83</v>
      </c>
    </row>
    <row r="32" spans="2:5">
      <c r="B32" s="34">
        <v>21</v>
      </c>
      <c r="C32" s="34" t="s">
        <v>164</v>
      </c>
      <c r="D32" s="214">
        <v>82</v>
      </c>
      <c r="E32" s="211">
        <v>65</v>
      </c>
    </row>
    <row r="33" spans="2:5">
      <c r="B33" s="34">
        <v>22</v>
      </c>
      <c r="C33" s="34" t="s">
        <v>165</v>
      </c>
      <c r="D33" s="214">
        <v>77</v>
      </c>
      <c r="E33" s="211">
        <v>77</v>
      </c>
    </row>
    <row r="34" spans="2:5">
      <c r="B34" s="34">
        <v>23</v>
      </c>
      <c r="C34" s="34" t="s">
        <v>166</v>
      </c>
      <c r="D34" s="214">
        <v>105</v>
      </c>
      <c r="E34" s="211">
        <v>89</v>
      </c>
    </row>
    <row r="35" spans="2:5">
      <c r="B35" s="34">
        <v>24</v>
      </c>
      <c r="C35" s="34" t="s">
        <v>167</v>
      </c>
      <c r="D35" s="214">
        <v>43</v>
      </c>
      <c r="E35" s="211">
        <v>26</v>
      </c>
    </row>
    <row r="36" spans="2:5">
      <c r="B36" s="34">
        <v>25</v>
      </c>
      <c r="C36" s="34" t="s">
        <v>627</v>
      </c>
      <c r="D36" s="214">
        <v>79</v>
      </c>
      <c r="E36" s="211">
        <v>77</v>
      </c>
    </row>
    <row r="37" spans="2:5">
      <c r="B37" s="34">
        <v>26</v>
      </c>
      <c r="C37" s="34" t="s">
        <v>593</v>
      </c>
      <c r="D37" s="214">
        <v>101</v>
      </c>
      <c r="E37" s="211">
        <v>90</v>
      </c>
    </row>
    <row r="38" spans="2:5">
      <c r="B38" s="34">
        <v>27</v>
      </c>
      <c r="C38" s="34" t="s">
        <v>628</v>
      </c>
      <c r="D38" s="214">
        <v>60</v>
      </c>
      <c r="E38" s="211">
        <v>61</v>
      </c>
    </row>
    <row r="39" spans="2:5">
      <c r="B39" s="34">
        <v>28</v>
      </c>
      <c r="C39" s="34" t="s">
        <v>168</v>
      </c>
      <c r="D39" s="214">
        <v>58</v>
      </c>
      <c r="E39" s="211">
        <v>58</v>
      </c>
    </row>
    <row r="40" spans="2:5">
      <c r="B40" s="34">
        <v>29</v>
      </c>
      <c r="C40" s="34" t="s">
        <v>629</v>
      </c>
      <c r="D40" s="214">
        <v>52</v>
      </c>
      <c r="E40" s="211">
        <v>52</v>
      </c>
    </row>
    <row r="41" spans="2:5">
      <c r="B41" s="34">
        <v>30</v>
      </c>
      <c r="C41" s="34" t="s">
        <v>630</v>
      </c>
      <c r="D41" s="214">
        <v>102</v>
      </c>
      <c r="E41" s="211">
        <v>102</v>
      </c>
    </row>
    <row r="42" spans="2:5">
      <c r="B42" s="34">
        <v>31</v>
      </c>
      <c r="C42" s="34" t="s">
        <v>170</v>
      </c>
      <c r="D42" s="214">
        <v>50</v>
      </c>
      <c r="E42" s="211">
        <v>48</v>
      </c>
    </row>
    <row r="43" spans="2:5">
      <c r="B43" s="34">
        <v>32</v>
      </c>
      <c r="C43" s="34" t="s">
        <v>631</v>
      </c>
      <c r="D43" s="214">
        <v>50</v>
      </c>
      <c r="E43" s="211">
        <v>59</v>
      </c>
    </row>
    <row r="44" spans="2:5">
      <c r="B44" s="34">
        <v>33</v>
      </c>
      <c r="C44" s="34" t="s">
        <v>212</v>
      </c>
      <c r="D44" s="214">
        <v>88</v>
      </c>
      <c r="E44" s="211">
        <v>92</v>
      </c>
    </row>
    <row r="45" spans="2:5">
      <c r="B45" s="34">
        <v>34</v>
      </c>
      <c r="C45" s="34" t="s">
        <v>171</v>
      </c>
      <c r="D45" s="214">
        <v>85</v>
      </c>
      <c r="E45" s="211">
        <v>78</v>
      </c>
    </row>
    <row r="46" spans="2:5">
      <c r="B46" s="34">
        <v>35</v>
      </c>
      <c r="C46" s="34" t="s">
        <v>632</v>
      </c>
      <c r="D46" s="214">
        <v>82</v>
      </c>
      <c r="E46" s="211">
        <v>86</v>
      </c>
    </row>
    <row r="47" spans="2:5">
      <c r="B47" s="34">
        <v>36</v>
      </c>
      <c r="C47" s="34" t="s">
        <v>667</v>
      </c>
      <c r="D47" s="214">
        <v>91</v>
      </c>
      <c r="E47" s="211">
        <v>92</v>
      </c>
    </row>
    <row r="48" spans="2:5">
      <c r="B48" s="34">
        <v>37</v>
      </c>
      <c r="C48" s="34" t="s">
        <v>213</v>
      </c>
      <c r="D48" s="214">
        <v>102</v>
      </c>
      <c r="E48" s="211">
        <v>98</v>
      </c>
    </row>
    <row r="49" spans="2:5">
      <c r="B49" s="34">
        <v>38</v>
      </c>
      <c r="C49" s="34" t="s">
        <v>633</v>
      </c>
      <c r="D49" s="214">
        <v>78</v>
      </c>
      <c r="E49" s="211">
        <v>76</v>
      </c>
    </row>
    <row r="50" spans="2:5">
      <c r="B50" s="34">
        <v>39</v>
      </c>
      <c r="C50" s="34" t="s">
        <v>666</v>
      </c>
      <c r="D50" s="214">
        <v>74</v>
      </c>
      <c r="E50" s="211">
        <v>68</v>
      </c>
    </row>
    <row r="51" spans="2:5">
      <c r="B51" s="34">
        <v>40</v>
      </c>
      <c r="C51" s="34" t="s">
        <v>634</v>
      </c>
      <c r="D51" s="214">
        <v>105</v>
      </c>
      <c r="E51" s="211">
        <v>99</v>
      </c>
    </row>
    <row r="52" spans="2:5">
      <c r="B52" s="34">
        <v>41</v>
      </c>
      <c r="C52" s="34" t="s">
        <v>635</v>
      </c>
      <c r="D52" s="214">
        <v>92</v>
      </c>
      <c r="E52" s="211">
        <v>92</v>
      </c>
    </row>
    <row r="53" spans="2:5">
      <c r="B53" s="34">
        <v>42</v>
      </c>
      <c r="C53" s="34" t="s">
        <v>715</v>
      </c>
      <c r="D53" s="214">
        <v>78</v>
      </c>
      <c r="E53" s="211">
        <v>78</v>
      </c>
    </row>
    <row r="54" spans="2:5">
      <c r="B54" s="34">
        <v>43</v>
      </c>
      <c r="C54" s="34" t="s">
        <v>636</v>
      </c>
      <c r="D54" s="214">
        <v>87</v>
      </c>
      <c r="E54" s="211">
        <v>79</v>
      </c>
    </row>
    <row r="55" spans="2:5">
      <c r="B55" s="34">
        <v>44</v>
      </c>
      <c r="C55" s="34" t="s">
        <v>215</v>
      </c>
      <c r="D55" s="214">
        <v>80</v>
      </c>
      <c r="E55" s="211">
        <v>82</v>
      </c>
    </row>
    <row r="56" spans="2:5">
      <c r="B56" s="34">
        <v>45</v>
      </c>
      <c r="C56" s="34" t="s">
        <v>657</v>
      </c>
      <c r="D56" s="214">
        <v>88</v>
      </c>
      <c r="E56" s="211">
        <v>88</v>
      </c>
    </row>
    <row r="57" spans="2:5">
      <c r="B57" s="34">
        <v>46</v>
      </c>
      <c r="C57" s="34" t="s">
        <v>677</v>
      </c>
      <c r="D57" s="214">
        <v>36</v>
      </c>
      <c r="E57" s="211">
        <v>37</v>
      </c>
    </row>
    <row r="58" spans="2:5">
      <c r="B58" s="34">
        <v>47</v>
      </c>
      <c r="C58" s="34" t="s">
        <v>216</v>
      </c>
      <c r="D58" s="214">
        <v>37</v>
      </c>
      <c r="E58" s="211">
        <v>37</v>
      </c>
    </row>
    <row r="59" spans="2:5">
      <c r="B59" s="34">
        <v>48</v>
      </c>
      <c r="C59" s="34" t="s">
        <v>637</v>
      </c>
      <c r="D59" s="214">
        <v>102</v>
      </c>
      <c r="E59" s="211">
        <v>87</v>
      </c>
    </row>
    <row r="60" spans="2:5">
      <c r="B60" s="34">
        <v>49</v>
      </c>
      <c r="C60" s="34" t="s">
        <v>639</v>
      </c>
      <c r="D60" s="214">
        <v>110</v>
      </c>
      <c r="E60" s="211">
        <v>110</v>
      </c>
    </row>
    <row r="61" spans="2:5">
      <c r="B61" s="34">
        <v>50</v>
      </c>
      <c r="C61" s="34" t="s">
        <v>638</v>
      </c>
      <c r="D61" s="214">
        <v>101</v>
      </c>
      <c r="E61" s="211">
        <v>101</v>
      </c>
    </row>
    <row r="62" spans="2:5">
      <c r="B62" s="34">
        <v>51</v>
      </c>
      <c r="C62" s="34" t="s">
        <v>640</v>
      </c>
      <c r="D62" s="214">
        <v>101</v>
      </c>
      <c r="E62" s="211">
        <v>89</v>
      </c>
    </row>
    <row r="63" spans="2:5">
      <c r="B63" s="34">
        <v>52</v>
      </c>
      <c r="C63" s="34" t="s">
        <v>218</v>
      </c>
      <c r="D63" s="214">
        <v>90</v>
      </c>
      <c r="E63" s="211">
        <v>95</v>
      </c>
    </row>
    <row r="64" spans="2:5">
      <c r="B64" s="34">
        <v>53</v>
      </c>
      <c r="C64" s="34" t="s">
        <v>663</v>
      </c>
      <c r="D64" s="214">
        <v>89</v>
      </c>
      <c r="E64" s="211">
        <v>87</v>
      </c>
    </row>
    <row r="65" spans="2:5">
      <c r="B65" s="34">
        <v>54</v>
      </c>
      <c r="C65" s="34" t="s">
        <v>672</v>
      </c>
      <c r="D65" s="214">
        <v>64</v>
      </c>
      <c r="E65" s="211">
        <v>74</v>
      </c>
    </row>
    <row r="66" spans="2:5">
      <c r="B66" s="34">
        <v>55</v>
      </c>
      <c r="C66" s="34" t="s">
        <v>179</v>
      </c>
      <c r="D66" s="214">
        <v>73</v>
      </c>
      <c r="E66" s="211">
        <v>73</v>
      </c>
    </row>
    <row r="67" spans="2:5">
      <c r="B67" s="34">
        <v>56</v>
      </c>
      <c r="C67" s="34" t="s">
        <v>594</v>
      </c>
      <c r="D67" s="214">
        <v>105</v>
      </c>
      <c r="E67" s="211">
        <v>91</v>
      </c>
    </row>
    <row r="68" spans="2:5">
      <c r="B68" s="34">
        <v>57</v>
      </c>
      <c r="C68" s="34" t="s">
        <v>142</v>
      </c>
      <c r="D68" s="214">
        <v>75</v>
      </c>
      <c r="E68" s="211">
        <v>77</v>
      </c>
    </row>
    <row r="69" spans="2:5">
      <c r="B69" s="34">
        <v>58</v>
      </c>
      <c r="C69" s="34" t="s">
        <v>716</v>
      </c>
      <c r="D69" s="214">
        <v>58</v>
      </c>
      <c r="E69" s="211">
        <v>74</v>
      </c>
    </row>
    <row r="70" spans="2:5">
      <c r="B70" s="34">
        <v>59</v>
      </c>
      <c r="C70" s="34" t="s">
        <v>641</v>
      </c>
      <c r="D70" s="214">
        <v>125</v>
      </c>
      <c r="E70" s="211">
        <v>110</v>
      </c>
    </row>
    <row r="71" spans="2:5">
      <c r="B71" s="34">
        <v>60</v>
      </c>
      <c r="C71" s="34" t="s">
        <v>180</v>
      </c>
      <c r="D71" s="214">
        <v>98</v>
      </c>
      <c r="E71" s="211">
        <v>104</v>
      </c>
    </row>
    <row r="72" spans="2:5">
      <c r="B72" s="34">
        <v>61</v>
      </c>
      <c r="C72" s="34" t="s">
        <v>0</v>
      </c>
      <c r="D72" s="214">
        <v>81</v>
      </c>
      <c r="E72" s="211">
        <v>98</v>
      </c>
    </row>
    <row r="73" spans="2:5">
      <c r="B73" s="34">
        <v>62</v>
      </c>
      <c r="C73" s="34" t="s">
        <v>642</v>
      </c>
      <c r="D73" s="214">
        <v>71</v>
      </c>
      <c r="E73" s="211">
        <v>77</v>
      </c>
    </row>
    <row r="74" spans="2:5">
      <c r="B74" s="34">
        <v>63</v>
      </c>
      <c r="C74" s="34" t="s">
        <v>2</v>
      </c>
      <c r="D74" s="214">
        <v>89</v>
      </c>
      <c r="E74" s="211">
        <v>84</v>
      </c>
    </row>
    <row r="75" spans="2:5">
      <c r="B75" s="34">
        <v>64</v>
      </c>
      <c r="C75" s="34" t="s">
        <v>644</v>
      </c>
      <c r="D75" s="214">
        <v>94</v>
      </c>
      <c r="E75" s="211">
        <v>84</v>
      </c>
    </row>
    <row r="76" spans="2:5">
      <c r="B76" s="34">
        <v>65</v>
      </c>
      <c r="C76" s="34" t="s">
        <v>4</v>
      </c>
      <c r="D76" s="214">
        <v>78</v>
      </c>
      <c r="E76" s="211">
        <v>78</v>
      </c>
    </row>
    <row r="77" spans="2:5">
      <c r="B77" s="34">
        <v>66</v>
      </c>
      <c r="C77" s="34" t="s">
        <v>645</v>
      </c>
      <c r="D77" s="214">
        <v>79</v>
      </c>
      <c r="E77" s="211">
        <v>62</v>
      </c>
    </row>
    <row r="78" spans="2:5">
      <c r="B78" s="34">
        <v>67</v>
      </c>
      <c r="C78" s="34" t="s">
        <v>6</v>
      </c>
      <c r="D78" s="214">
        <v>92</v>
      </c>
      <c r="E78" s="211">
        <v>92</v>
      </c>
    </row>
    <row r="79" spans="2:5">
      <c r="B79" s="34">
        <v>68</v>
      </c>
      <c r="C79" s="34" t="s">
        <v>646</v>
      </c>
      <c r="D79" s="214">
        <v>84</v>
      </c>
      <c r="E79" s="211">
        <v>94</v>
      </c>
    </row>
    <row r="80" spans="2:5">
      <c r="B80" s="34">
        <v>69</v>
      </c>
      <c r="C80" s="34" t="s">
        <v>711</v>
      </c>
      <c r="D80" s="214">
        <v>47</v>
      </c>
      <c r="E80" s="211">
        <v>60</v>
      </c>
    </row>
    <row r="81" spans="2:5">
      <c r="B81" s="34">
        <v>70</v>
      </c>
      <c r="C81" s="34" t="s">
        <v>647</v>
      </c>
      <c r="D81" s="214">
        <v>92</v>
      </c>
      <c r="E81" s="211">
        <v>95</v>
      </c>
    </row>
    <row r="82" spans="2:5">
      <c r="B82" s="34">
        <v>71</v>
      </c>
      <c r="C82" s="34" t="s">
        <v>8</v>
      </c>
      <c r="D82" s="214">
        <v>86</v>
      </c>
      <c r="E82" s="211">
        <v>74</v>
      </c>
    </row>
    <row r="83" spans="2:5">
      <c r="B83" s="34">
        <v>72</v>
      </c>
      <c r="C83" s="34" t="s">
        <v>139</v>
      </c>
      <c r="D83" s="214">
        <v>113</v>
      </c>
      <c r="E83" s="211">
        <v>110</v>
      </c>
    </row>
    <row r="84" spans="2:5">
      <c r="B84" s="34">
        <v>73</v>
      </c>
      <c r="C84" s="34" t="s">
        <v>561</v>
      </c>
      <c r="D84" s="214">
        <v>100</v>
      </c>
      <c r="E84" s="211">
        <v>95</v>
      </c>
    </row>
    <row r="85" spans="2:5">
      <c r="B85" s="34">
        <v>74</v>
      </c>
      <c r="C85" s="34" t="s">
        <v>648</v>
      </c>
      <c r="D85" s="214">
        <v>105</v>
      </c>
      <c r="E85" s="211">
        <v>106</v>
      </c>
    </row>
    <row r="86" spans="2:5">
      <c r="B86" s="34">
        <v>75</v>
      </c>
      <c r="C86" s="34" t="s">
        <v>649</v>
      </c>
      <c r="D86" s="214">
        <v>105</v>
      </c>
      <c r="E86" s="211">
        <v>105</v>
      </c>
    </row>
    <row r="87" spans="2:5">
      <c r="B87" s="34">
        <v>76</v>
      </c>
      <c r="C87" s="34" t="s">
        <v>12</v>
      </c>
      <c r="D87" s="214">
        <v>108</v>
      </c>
      <c r="E87" s="211">
        <v>110</v>
      </c>
    </row>
    <row r="88" spans="2:5">
      <c r="B88" s="34">
        <v>77</v>
      </c>
      <c r="C88" s="34" t="s">
        <v>13</v>
      </c>
      <c r="D88" s="214">
        <v>70</v>
      </c>
      <c r="E88" s="211">
        <v>70</v>
      </c>
    </row>
    <row r="89" spans="2:5">
      <c r="B89" s="34">
        <v>78</v>
      </c>
      <c r="C89" s="34" t="s">
        <v>650</v>
      </c>
      <c r="D89" s="214">
        <v>63</v>
      </c>
      <c r="E89" s="211">
        <v>63</v>
      </c>
    </row>
    <row r="90" spans="2:5">
      <c r="B90" s="34">
        <v>79</v>
      </c>
      <c r="C90" s="34" t="s">
        <v>643</v>
      </c>
      <c r="D90" s="214">
        <v>87</v>
      </c>
      <c r="E90" s="211">
        <v>92</v>
      </c>
    </row>
    <row r="91" spans="2:5">
      <c r="B91" s="34">
        <v>80</v>
      </c>
      <c r="C91" s="34" t="s">
        <v>15</v>
      </c>
      <c r="D91" s="214">
        <v>97</v>
      </c>
      <c r="E91" s="211">
        <v>73</v>
      </c>
    </row>
    <row r="92" spans="2:5">
      <c r="B92" s="34">
        <v>81</v>
      </c>
      <c r="C92" s="34" t="s">
        <v>16</v>
      </c>
      <c r="D92" s="214">
        <v>74</v>
      </c>
      <c r="E92" s="211">
        <v>76</v>
      </c>
    </row>
    <row r="93" spans="2:5">
      <c r="B93" s="34">
        <v>82</v>
      </c>
      <c r="C93" s="34" t="s">
        <v>651</v>
      </c>
      <c r="D93" s="214">
        <v>78</v>
      </c>
      <c r="E93" s="211">
        <v>81</v>
      </c>
    </row>
    <row r="94" spans="2:5">
      <c r="B94" s="34">
        <v>83</v>
      </c>
      <c r="C94" s="34" t="s">
        <v>652</v>
      </c>
      <c r="D94" s="214">
        <v>125</v>
      </c>
      <c r="E94" s="211">
        <v>110</v>
      </c>
    </row>
    <row r="95" spans="2:5">
      <c r="B95" s="34">
        <v>84</v>
      </c>
      <c r="C95" s="34" t="s">
        <v>17</v>
      </c>
      <c r="D95" s="214">
        <v>95</v>
      </c>
      <c r="E95" s="211">
        <v>77</v>
      </c>
    </row>
    <row r="96" spans="2:5">
      <c r="B96" s="34">
        <v>85</v>
      </c>
      <c r="C96" s="34" t="s">
        <v>19</v>
      </c>
      <c r="D96" s="214">
        <v>104</v>
      </c>
      <c r="E96" s="211">
        <v>98</v>
      </c>
    </row>
    <row r="97" spans="2:5">
      <c r="B97" s="34">
        <v>86</v>
      </c>
      <c r="C97" s="34" t="s">
        <v>20</v>
      </c>
      <c r="D97" s="214">
        <v>94</v>
      </c>
      <c r="E97" s="211">
        <v>80</v>
      </c>
    </row>
    <row r="98" spans="2:5">
      <c r="B98" s="34">
        <v>87</v>
      </c>
      <c r="C98" s="34" t="s">
        <v>21</v>
      </c>
      <c r="D98" s="214">
        <v>88</v>
      </c>
      <c r="E98" s="211">
        <v>98</v>
      </c>
    </row>
    <row r="99" spans="2:5">
      <c r="B99" s="34">
        <v>88</v>
      </c>
      <c r="C99" s="34" t="s">
        <v>653</v>
      </c>
      <c r="D99" s="214">
        <v>86</v>
      </c>
      <c r="E99" s="211">
        <v>86</v>
      </c>
    </row>
    <row r="100" spans="2:5">
      <c r="B100" s="34">
        <v>89</v>
      </c>
      <c r="C100" s="34" t="s">
        <v>654</v>
      </c>
      <c r="D100" s="214">
        <v>69</v>
      </c>
      <c r="E100" s="211">
        <v>69</v>
      </c>
    </row>
    <row r="101" spans="2:5">
      <c r="B101" s="34">
        <v>90</v>
      </c>
      <c r="C101" s="34" t="s">
        <v>24</v>
      </c>
      <c r="D101" s="214">
        <v>78</v>
      </c>
      <c r="E101" s="211">
        <v>78</v>
      </c>
    </row>
    <row r="102" spans="2:5">
      <c r="B102" s="34">
        <v>91</v>
      </c>
      <c r="C102" s="34" t="s">
        <v>655</v>
      </c>
      <c r="D102" s="214">
        <v>86</v>
      </c>
      <c r="E102" s="211">
        <v>86</v>
      </c>
    </row>
    <row r="103" spans="2:5">
      <c r="B103" s="34">
        <v>92</v>
      </c>
      <c r="C103" s="34" t="s">
        <v>26</v>
      </c>
      <c r="D103" s="214">
        <v>61</v>
      </c>
      <c r="E103" s="211">
        <v>65</v>
      </c>
    </row>
    <row r="104" spans="2:5">
      <c r="B104" s="34">
        <v>93</v>
      </c>
      <c r="C104" s="34" t="s">
        <v>656</v>
      </c>
      <c r="D104" s="214">
        <v>57</v>
      </c>
      <c r="E104" s="211">
        <v>70</v>
      </c>
    </row>
    <row r="105" spans="2:5">
      <c r="B105" s="34">
        <v>94</v>
      </c>
      <c r="C105" s="34" t="s">
        <v>659</v>
      </c>
      <c r="D105" s="214">
        <v>104</v>
      </c>
      <c r="E105" s="211">
        <v>104</v>
      </c>
    </row>
    <row r="106" spans="2:5">
      <c r="B106" s="34">
        <v>95</v>
      </c>
      <c r="C106" s="34" t="s">
        <v>28</v>
      </c>
      <c r="D106" s="214">
        <v>68</v>
      </c>
      <c r="E106" s="211">
        <v>68</v>
      </c>
    </row>
    <row r="107" spans="2:5">
      <c r="B107" s="34">
        <v>96</v>
      </c>
      <c r="C107" s="34" t="s">
        <v>660</v>
      </c>
      <c r="D107" s="214">
        <v>95</v>
      </c>
      <c r="E107" s="211">
        <v>71</v>
      </c>
    </row>
    <row r="108" spans="2:5">
      <c r="B108" s="34">
        <v>97</v>
      </c>
      <c r="C108" s="34" t="s">
        <v>31</v>
      </c>
      <c r="D108" s="214">
        <v>71</v>
      </c>
      <c r="E108" s="211">
        <v>71</v>
      </c>
    </row>
    <row r="109" spans="2:5">
      <c r="B109" s="34">
        <v>98</v>
      </c>
      <c r="C109" s="34" t="s">
        <v>562</v>
      </c>
      <c r="D109" s="214">
        <v>85</v>
      </c>
      <c r="E109" s="211">
        <v>71</v>
      </c>
    </row>
    <row r="110" spans="2:5">
      <c r="B110" s="34">
        <v>99</v>
      </c>
      <c r="C110" s="34" t="s">
        <v>658</v>
      </c>
      <c r="D110" s="214">
        <v>105</v>
      </c>
      <c r="E110" s="211">
        <v>108</v>
      </c>
    </row>
    <row r="111" spans="2:5">
      <c r="B111" s="34">
        <v>100</v>
      </c>
      <c r="C111" s="34" t="s">
        <v>661</v>
      </c>
      <c r="D111" s="214">
        <v>112</v>
      </c>
      <c r="E111" s="211">
        <v>104</v>
      </c>
    </row>
    <row r="112" spans="2:5">
      <c r="B112" s="34">
        <v>101</v>
      </c>
      <c r="C112" s="34" t="s">
        <v>662</v>
      </c>
      <c r="D112" s="214">
        <v>85</v>
      </c>
      <c r="E112" s="211">
        <v>87</v>
      </c>
    </row>
    <row r="113" spans="2:5">
      <c r="B113" s="34">
        <v>102</v>
      </c>
      <c r="C113" s="34" t="s">
        <v>32</v>
      </c>
      <c r="D113" s="214">
        <v>85</v>
      </c>
      <c r="E113" s="211">
        <v>91</v>
      </c>
    </row>
    <row r="114" spans="2:5">
      <c r="B114" s="34">
        <v>103</v>
      </c>
      <c r="C114" s="34" t="s">
        <v>221</v>
      </c>
      <c r="D114" s="214">
        <v>105</v>
      </c>
      <c r="E114" s="211">
        <v>86</v>
      </c>
    </row>
    <row r="115" spans="2:5">
      <c r="B115" s="34">
        <v>104</v>
      </c>
      <c r="C115" s="34" t="s">
        <v>665</v>
      </c>
      <c r="D115" s="214">
        <v>81</v>
      </c>
      <c r="E115" s="211">
        <v>81</v>
      </c>
    </row>
    <row r="116" spans="2:5">
      <c r="B116" s="34">
        <v>105</v>
      </c>
      <c r="C116" s="34" t="s">
        <v>563</v>
      </c>
      <c r="D116" s="214">
        <v>77</v>
      </c>
      <c r="E116" s="211">
        <v>77</v>
      </c>
    </row>
    <row r="117" spans="2:5">
      <c r="B117" s="34">
        <v>106</v>
      </c>
      <c r="C117" s="34" t="s">
        <v>564</v>
      </c>
      <c r="D117" s="214">
        <v>86</v>
      </c>
      <c r="E117" s="211">
        <v>84</v>
      </c>
    </row>
    <row r="118" spans="2:5">
      <c r="B118" s="34">
        <v>107</v>
      </c>
      <c r="C118" s="34" t="s">
        <v>39</v>
      </c>
      <c r="D118" s="214">
        <v>31</v>
      </c>
      <c r="E118" s="211">
        <v>32</v>
      </c>
    </row>
    <row r="119" spans="2:5">
      <c r="B119" s="34">
        <v>108</v>
      </c>
      <c r="C119" s="34" t="s">
        <v>670</v>
      </c>
      <c r="D119" s="214">
        <v>57</v>
      </c>
      <c r="E119" s="211">
        <v>49</v>
      </c>
    </row>
    <row r="120" spans="2:5">
      <c r="B120" s="34">
        <v>109</v>
      </c>
      <c r="C120" s="34" t="s">
        <v>671</v>
      </c>
      <c r="D120" s="214">
        <v>86</v>
      </c>
      <c r="E120" s="211">
        <v>86</v>
      </c>
    </row>
    <row r="121" spans="2:5">
      <c r="B121" s="34">
        <v>110</v>
      </c>
      <c r="C121" s="34" t="s">
        <v>185</v>
      </c>
      <c r="D121" s="214">
        <v>67</v>
      </c>
      <c r="E121" s="211">
        <v>56</v>
      </c>
    </row>
    <row r="122" spans="2:5">
      <c r="B122" s="34">
        <v>111</v>
      </c>
      <c r="C122" s="34" t="s">
        <v>669</v>
      </c>
      <c r="D122" s="214">
        <v>109</v>
      </c>
      <c r="E122" s="211">
        <v>96</v>
      </c>
    </row>
    <row r="123" spans="2:5">
      <c r="B123" s="34">
        <v>112</v>
      </c>
      <c r="C123" s="34" t="s">
        <v>668</v>
      </c>
      <c r="D123" s="214">
        <v>63</v>
      </c>
      <c r="E123" s="211">
        <v>63</v>
      </c>
    </row>
    <row r="124" spans="2:5">
      <c r="B124" s="34">
        <v>113</v>
      </c>
      <c r="C124" s="34" t="s">
        <v>41</v>
      </c>
      <c r="D124" s="214">
        <v>82</v>
      </c>
      <c r="E124" s="211">
        <v>69</v>
      </c>
    </row>
    <row r="125" spans="2:5">
      <c r="B125" s="34">
        <v>114</v>
      </c>
      <c r="C125" s="34" t="s">
        <v>673</v>
      </c>
      <c r="D125" s="214">
        <v>75</v>
      </c>
      <c r="E125" s="211">
        <v>83</v>
      </c>
    </row>
    <row r="126" spans="2:5">
      <c r="B126" s="34">
        <v>115</v>
      </c>
      <c r="C126" s="34" t="s">
        <v>674</v>
      </c>
      <c r="D126" s="214">
        <v>120</v>
      </c>
      <c r="E126" s="211">
        <v>98</v>
      </c>
    </row>
    <row r="127" spans="2:5">
      <c r="B127" s="34">
        <v>116</v>
      </c>
      <c r="C127" s="34" t="s">
        <v>42</v>
      </c>
      <c r="D127" s="214">
        <v>47</v>
      </c>
      <c r="E127" s="211">
        <v>47</v>
      </c>
    </row>
    <row r="128" spans="2:5">
      <c r="B128" s="34">
        <v>117</v>
      </c>
      <c r="C128" s="34" t="s">
        <v>50</v>
      </c>
      <c r="D128" s="214">
        <v>120</v>
      </c>
      <c r="E128" s="211">
        <v>110</v>
      </c>
    </row>
    <row r="129" spans="2:5">
      <c r="B129" s="34">
        <v>118</v>
      </c>
      <c r="C129" s="34" t="s">
        <v>675</v>
      </c>
      <c r="D129" s="214">
        <v>66</v>
      </c>
      <c r="E129" s="211">
        <v>53</v>
      </c>
    </row>
    <row r="130" spans="2:5">
      <c r="B130" s="34">
        <v>119</v>
      </c>
      <c r="C130" s="34" t="s">
        <v>235</v>
      </c>
      <c r="D130" s="214">
        <v>120</v>
      </c>
      <c r="E130" s="211">
        <v>110</v>
      </c>
    </row>
    <row r="131" spans="2:5">
      <c r="B131" s="34">
        <v>120</v>
      </c>
      <c r="C131" s="34" t="s">
        <v>676</v>
      </c>
      <c r="D131" s="214">
        <v>67</v>
      </c>
      <c r="E131" s="211">
        <v>77</v>
      </c>
    </row>
    <row r="132" spans="2:5">
      <c r="B132" s="34">
        <v>121</v>
      </c>
      <c r="C132" s="34" t="s">
        <v>565</v>
      </c>
      <c r="D132" s="214">
        <v>105</v>
      </c>
      <c r="E132" s="211">
        <v>107</v>
      </c>
    </row>
    <row r="133" spans="2:5">
      <c r="B133" s="34">
        <v>122</v>
      </c>
      <c r="C133" s="34" t="s">
        <v>566</v>
      </c>
      <c r="D133" s="214">
        <v>84</v>
      </c>
      <c r="E133" s="211">
        <v>82</v>
      </c>
    </row>
    <row r="134" spans="2:5">
      <c r="B134" s="34">
        <v>123</v>
      </c>
      <c r="C134" s="34" t="s">
        <v>54</v>
      </c>
      <c r="D134" s="214">
        <v>66</v>
      </c>
      <c r="E134" s="211">
        <v>66</v>
      </c>
    </row>
    <row r="135" spans="2:5">
      <c r="B135" s="34">
        <v>124</v>
      </c>
      <c r="C135" s="34" t="s">
        <v>679</v>
      </c>
      <c r="D135" s="214">
        <v>64</v>
      </c>
      <c r="E135" s="211">
        <v>64</v>
      </c>
    </row>
    <row r="136" spans="2:5">
      <c r="B136" s="34">
        <v>125</v>
      </c>
      <c r="C136" s="34" t="s">
        <v>567</v>
      </c>
      <c r="D136" s="214">
        <v>83</v>
      </c>
      <c r="E136" s="211">
        <v>62</v>
      </c>
    </row>
    <row r="137" spans="2:5">
      <c r="B137" s="34">
        <v>126</v>
      </c>
      <c r="C137" s="34" t="s">
        <v>57</v>
      </c>
      <c r="D137" s="214">
        <v>87</v>
      </c>
      <c r="E137" s="211">
        <v>96</v>
      </c>
    </row>
    <row r="138" spans="2:5">
      <c r="B138" s="34">
        <v>127</v>
      </c>
      <c r="C138" s="34" t="s">
        <v>141</v>
      </c>
      <c r="D138" s="214">
        <v>78</v>
      </c>
      <c r="E138" s="211">
        <v>82</v>
      </c>
    </row>
    <row r="139" spans="2:5">
      <c r="B139" s="34">
        <v>128</v>
      </c>
      <c r="C139" s="34" t="s">
        <v>681</v>
      </c>
      <c r="D139" s="214">
        <v>78</v>
      </c>
      <c r="E139" s="211">
        <v>66</v>
      </c>
    </row>
    <row r="140" spans="2:5">
      <c r="B140" s="34">
        <v>129</v>
      </c>
      <c r="C140" s="34" t="s">
        <v>60</v>
      </c>
      <c r="D140" s="214">
        <v>105</v>
      </c>
      <c r="E140" s="211">
        <v>101</v>
      </c>
    </row>
    <row r="141" spans="2:5">
      <c r="B141" s="34">
        <v>130</v>
      </c>
      <c r="C141" s="34" t="s">
        <v>682</v>
      </c>
      <c r="D141" s="214">
        <v>63</v>
      </c>
      <c r="E141" s="211">
        <v>63</v>
      </c>
    </row>
    <row r="142" spans="2:5">
      <c r="B142" s="34">
        <v>131</v>
      </c>
      <c r="C142" s="34" t="s">
        <v>62</v>
      </c>
      <c r="D142" s="214">
        <v>70</v>
      </c>
      <c r="E142" s="211">
        <v>74</v>
      </c>
    </row>
    <row r="143" spans="2:5">
      <c r="B143" s="34">
        <v>132</v>
      </c>
      <c r="C143" s="34" t="s">
        <v>595</v>
      </c>
      <c r="D143" s="214">
        <v>105</v>
      </c>
      <c r="E143" s="211">
        <v>104</v>
      </c>
    </row>
    <row r="144" spans="2:5">
      <c r="B144" s="34">
        <v>133</v>
      </c>
      <c r="C144" s="34" t="s">
        <v>63</v>
      </c>
      <c r="D144" s="214">
        <v>77</v>
      </c>
      <c r="E144" s="211">
        <v>79</v>
      </c>
    </row>
    <row r="145" spans="2:5">
      <c r="B145" s="34">
        <v>134</v>
      </c>
      <c r="C145" s="34" t="s">
        <v>683</v>
      </c>
      <c r="D145" s="214">
        <v>92</v>
      </c>
      <c r="E145" s="211">
        <v>78</v>
      </c>
    </row>
    <row r="146" spans="2:5">
      <c r="B146" s="34">
        <v>135</v>
      </c>
      <c r="C146" s="34" t="s">
        <v>684</v>
      </c>
      <c r="D146" s="214">
        <v>60</v>
      </c>
      <c r="E146" s="211">
        <v>60</v>
      </c>
    </row>
    <row r="147" spans="2:5">
      <c r="B147" s="34">
        <v>136</v>
      </c>
      <c r="C147" s="34" t="s">
        <v>66</v>
      </c>
      <c r="D147" s="214">
        <v>95</v>
      </c>
      <c r="E147" s="211">
        <v>95</v>
      </c>
    </row>
    <row r="148" spans="2:5">
      <c r="B148" s="34">
        <v>137</v>
      </c>
      <c r="C148" s="34" t="s">
        <v>685</v>
      </c>
      <c r="D148" s="214">
        <v>67</v>
      </c>
      <c r="E148" s="211">
        <v>72</v>
      </c>
    </row>
    <row r="149" spans="2:5">
      <c r="B149" s="34">
        <v>138</v>
      </c>
      <c r="C149" s="34" t="s">
        <v>186</v>
      </c>
      <c r="D149" s="214">
        <v>53</v>
      </c>
      <c r="E149" s="211">
        <v>58</v>
      </c>
    </row>
    <row r="150" spans="2:5">
      <c r="B150" s="34">
        <v>139</v>
      </c>
      <c r="C150" s="34" t="s">
        <v>68</v>
      </c>
      <c r="D150" s="214">
        <v>64</v>
      </c>
      <c r="E150" s="211">
        <v>64</v>
      </c>
    </row>
    <row r="151" spans="2:5">
      <c r="B151" s="34">
        <v>140</v>
      </c>
      <c r="C151" s="34" t="s">
        <v>680</v>
      </c>
      <c r="D151" s="214">
        <v>88</v>
      </c>
      <c r="E151" s="211">
        <v>80</v>
      </c>
    </row>
    <row r="152" spans="2:5">
      <c r="B152" s="34">
        <v>141</v>
      </c>
      <c r="C152" s="34" t="s">
        <v>69</v>
      </c>
      <c r="D152" s="214">
        <v>83</v>
      </c>
      <c r="E152" s="211">
        <v>83</v>
      </c>
    </row>
    <row r="153" spans="2:5">
      <c r="B153" s="34">
        <v>142</v>
      </c>
      <c r="C153" s="34" t="s">
        <v>70</v>
      </c>
      <c r="D153" s="214">
        <v>72</v>
      </c>
      <c r="E153" s="211">
        <v>61</v>
      </c>
    </row>
    <row r="154" spans="2:5">
      <c r="B154" s="34">
        <v>143</v>
      </c>
      <c r="C154" s="34" t="s">
        <v>686</v>
      </c>
      <c r="D154" s="214">
        <v>58</v>
      </c>
      <c r="E154" s="211">
        <v>58</v>
      </c>
    </row>
    <row r="155" spans="2:5">
      <c r="B155" s="34">
        <v>144</v>
      </c>
      <c r="C155" s="34" t="s">
        <v>72</v>
      </c>
      <c r="D155" s="214">
        <v>63</v>
      </c>
      <c r="E155" s="211">
        <v>53</v>
      </c>
    </row>
    <row r="156" spans="2:5">
      <c r="B156" s="34">
        <v>145</v>
      </c>
      <c r="C156" s="34" t="s">
        <v>73</v>
      </c>
      <c r="D156" s="214">
        <v>79</v>
      </c>
      <c r="E156" s="211">
        <v>71</v>
      </c>
    </row>
    <row r="157" spans="2:5">
      <c r="B157" s="34">
        <v>146</v>
      </c>
      <c r="C157" s="34" t="s">
        <v>687</v>
      </c>
      <c r="D157" s="214">
        <v>98</v>
      </c>
      <c r="E157" s="211">
        <v>103</v>
      </c>
    </row>
    <row r="158" spans="2:5">
      <c r="B158" s="34">
        <v>147</v>
      </c>
      <c r="C158" s="34" t="s">
        <v>688</v>
      </c>
      <c r="D158" s="214">
        <v>92</v>
      </c>
      <c r="E158" s="211">
        <v>95</v>
      </c>
    </row>
    <row r="159" spans="2:5">
      <c r="B159" s="34">
        <v>148</v>
      </c>
      <c r="C159" s="34" t="s">
        <v>689</v>
      </c>
      <c r="D159" s="214">
        <v>88</v>
      </c>
      <c r="E159" s="211">
        <v>97</v>
      </c>
    </row>
    <row r="160" spans="2:5">
      <c r="B160" s="34">
        <v>149</v>
      </c>
      <c r="C160" s="34" t="s">
        <v>74</v>
      </c>
      <c r="D160" s="214">
        <v>66</v>
      </c>
      <c r="E160" s="211">
        <v>66</v>
      </c>
    </row>
    <row r="161" spans="2:5">
      <c r="B161" s="34">
        <v>150</v>
      </c>
      <c r="C161" s="34" t="s">
        <v>77</v>
      </c>
      <c r="D161" s="214">
        <v>73</v>
      </c>
      <c r="E161" s="211">
        <v>73</v>
      </c>
    </row>
    <row r="162" spans="2:5">
      <c r="B162" s="34">
        <v>151</v>
      </c>
      <c r="C162" s="34" t="s">
        <v>78</v>
      </c>
      <c r="D162" s="214">
        <v>78</v>
      </c>
      <c r="E162" s="211">
        <v>59</v>
      </c>
    </row>
    <row r="163" spans="2:5">
      <c r="B163" s="34">
        <v>152</v>
      </c>
      <c r="C163" s="34" t="s">
        <v>79</v>
      </c>
      <c r="D163" s="214">
        <v>90</v>
      </c>
      <c r="E163" s="211">
        <v>61</v>
      </c>
    </row>
    <row r="164" spans="2:5">
      <c r="B164" s="34">
        <v>153</v>
      </c>
      <c r="C164" s="34" t="s">
        <v>678</v>
      </c>
      <c r="D164" s="214">
        <v>50</v>
      </c>
      <c r="E164" s="211">
        <v>53</v>
      </c>
    </row>
    <row r="165" spans="2:5">
      <c r="B165" s="34">
        <v>154</v>
      </c>
      <c r="C165" s="34" t="s">
        <v>690</v>
      </c>
      <c r="D165" s="214">
        <v>89</v>
      </c>
      <c r="E165" s="211">
        <v>80</v>
      </c>
    </row>
    <row r="166" spans="2:5">
      <c r="B166" s="34">
        <v>155</v>
      </c>
      <c r="C166" s="34" t="s">
        <v>691</v>
      </c>
      <c r="D166" s="214">
        <v>119</v>
      </c>
      <c r="E166" s="211">
        <v>110</v>
      </c>
    </row>
    <row r="167" spans="2:5">
      <c r="B167" s="34">
        <v>156</v>
      </c>
      <c r="C167" s="34" t="s">
        <v>84</v>
      </c>
      <c r="D167" s="214">
        <v>90</v>
      </c>
      <c r="E167" s="211">
        <v>83</v>
      </c>
    </row>
    <row r="168" spans="2:5">
      <c r="B168" s="34">
        <v>157</v>
      </c>
      <c r="C168" s="34" t="s">
        <v>85</v>
      </c>
      <c r="D168" s="214">
        <v>48</v>
      </c>
      <c r="E168" s="211">
        <v>48</v>
      </c>
    </row>
    <row r="169" spans="2:5">
      <c r="B169" s="34">
        <v>158</v>
      </c>
      <c r="C169" s="34" t="s">
        <v>86</v>
      </c>
      <c r="D169" s="214">
        <v>91</v>
      </c>
      <c r="E169" s="211">
        <v>77</v>
      </c>
    </row>
    <row r="170" spans="2:5">
      <c r="B170" s="34">
        <v>159</v>
      </c>
      <c r="C170" s="34" t="s">
        <v>87</v>
      </c>
      <c r="D170" s="214">
        <v>90</v>
      </c>
      <c r="E170" s="211">
        <v>90</v>
      </c>
    </row>
    <row r="171" spans="2:5">
      <c r="B171" s="34">
        <v>160</v>
      </c>
      <c r="C171" s="34" t="s">
        <v>695</v>
      </c>
      <c r="D171" s="214">
        <v>91</v>
      </c>
      <c r="E171" s="211">
        <v>98</v>
      </c>
    </row>
    <row r="172" spans="2:5">
      <c r="B172" s="34">
        <v>161</v>
      </c>
      <c r="C172" s="34" t="s">
        <v>89</v>
      </c>
      <c r="D172" s="214">
        <v>71</v>
      </c>
      <c r="E172" s="211">
        <v>68</v>
      </c>
    </row>
    <row r="173" spans="2:5">
      <c r="B173" s="34">
        <v>162</v>
      </c>
      <c r="C173" s="34" t="s">
        <v>90</v>
      </c>
      <c r="D173" s="214">
        <v>86</v>
      </c>
      <c r="E173" s="211">
        <v>94</v>
      </c>
    </row>
    <row r="174" spans="2:5">
      <c r="B174" s="34">
        <v>163</v>
      </c>
      <c r="C174" s="34" t="s">
        <v>569</v>
      </c>
      <c r="D174" s="214">
        <v>99</v>
      </c>
      <c r="E174" s="211">
        <v>99</v>
      </c>
    </row>
    <row r="175" spans="2:5">
      <c r="B175" s="34">
        <v>164</v>
      </c>
      <c r="C175" s="34" t="s">
        <v>696</v>
      </c>
      <c r="D175" s="214">
        <v>63</v>
      </c>
      <c r="E175" s="211">
        <v>71</v>
      </c>
    </row>
    <row r="176" spans="2:5">
      <c r="B176" s="34">
        <v>165</v>
      </c>
      <c r="C176" s="34" t="s">
        <v>148</v>
      </c>
      <c r="D176" s="214">
        <v>71</v>
      </c>
      <c r="E176" s="211">
        <v>71</v>
      </c>
    </row>
    <row r="177" spans="2:5">
      <c r="B177" s="34">
        <v>166</v>
      </c>
      <c r="C177" s="34" t="s">
        <v>91</v>
      </c>
      <c r="D177" s="214">
        <v>96</v>
      </c>
      <c r="E177" s="211">
        <v>79</v>
      </c>
    </row>
    <row r="178" spans="2:5">
      <c r="B178" s="34">
        <v>167</v>
      </c>
      <c r="C178" s="34" t="s">
        <v>92</v>
      </c>
      <c r="D178" s="214">
        <v>107</v>
      </c>
      <c r="E178" s="211">
        <v>110</v>
      </c>
    </row>
    <row r="179" spans="2:5">
      <c r="B179" s="34">
        <v>168</v>
      </c>
      <c r="C179" s="34" t="s">
        <v>697</v>
      </c>
      <c r="D179" s="214">
        <v>99</v>
      </c>
      <c r="E179" s="211">
        <v>94</v>
      </c>
    </row>
    <row r="180" spans="2:5">
      <c r="B180" s="34">
        <v>169</v>
      </c>
      <c r="C180" s="34" t="s">
        <v>698</v>
      </c>
      <c r="D180" s="214">
        <v>53</v>
      </c>
      <c r="E180" s="211">
        <v>66</v>
      </c>
    </row>
    <row r="181" spans="2:5">
      <c r="B181" s="34">
        <v>170</v>
      </c>
      <c r="C181" s="34" t="s">
        <v>699</v>
      </c>
      <c r="D181" s="214">
        <v>89</v>
      </c>
      <c r="E181" s="211">
        <v>86</v>
      </c>
    </row>
    <row r="182" spans="2:5">
      <c r="B182" s="34">
        <v>171</v>
      </c>
      <c r="C182" s="34" t="s">
        <v>96</v>
      </c>
      <c r="D182" s="214">
        <v>81</v>
      </c>
      <c r="E182" s="211">
        <v>81</v>
      </c>
    </row>
    <row r="183" spans="2:5">
      <c r="B183" s="34">
        <v>172</v>
      </c>
      <c r="C183" s="34" t="s">
        <v>700</v>
      </c>
      <c r="D183" s="214">
        <v>105</v>
      </c>
      <c r="E183" s="211">
        <v>92</v>
      </c>
    </row>
    <row r="184" spans="2:5">
      <c r="B184" s="34">
        <v>173</v>
      </c>
      <c r="C184" s="34" t="s">
        <v>98</v>
      </c>
      <c r="D184" s="214">
        <v>105</v>
      </c>
      <c r="E184" s="211">
        <v>110</v>
      </c>
    </row>
    <row r="185" spans="2:5">
      <c r="B185" s="34">
        <v>174</v>
      </c>
      <c r="C185" s="34" t="s">
        <v>701</v>
      </c>
      <c r="D185" s="214">
        <v>90</v>
      </c>
      <c r="E185" s="211">
        <v>83</v>
      </c>
    </row>
    <row r="186" spans="2:5">
      <c r="B186" s="34">
        <v>175</v>
      </c>
      <c r="C186" s="34" t="s">
        <v>101</v>
      </c>
      <c r="D186" s="214">
        <v>74</v>
      </c>
      <c r="E186" s="211">
        <v>60</v>
      </c>
    </row>
    <row r="187" spans="2:5">
      <c r="B187" s="34">
        <v>176</v>
      </c>
      <c r="C187" s="34" t="s">
        <v>102</v>
      </c>
      <c r="D187" s="214">
        <v>85</v>
      </c>
      <c r="E187" s="211">
        <v>87</v>
      </c>
    </row>
    <row r="188" spans="2:5">
      <c r="B188" s="34">
        <v>177</v>
      </c>
      <c r="C188" s="34" t="s">
        <v>703</v>
      </c>
      <c r="D188" s="214">
        <v>76</v>
      </c>
      <c r="E188" s="211">
        <v>76</v>
      </c>
    </row>
    <row r="189" spans="2:5">
      <c r="B189" s="34">
        <v>178</v>
      </c>
      <c r="C189" s="34" t="s">
        <v>704</v>
      </c>
      <c r="D189" s="214">
        <v>108</v>
      </c>
      <c r="E189" s="211">
        <v>98</v>
      </c>
    </row>
    <row r="190" spans="2:5">
      <c r="B190" s="34">
        <v>179</v>
      </c>
      <c r="C190" s="34" t="s">
        <v>105</v>
      </c>
      <c r="D190" s="214">
        <v>92</v>
      </c>
      <c r="E190" s="211">
        <v>86</v>
      </c>
    </row>
    <row r="191" spans="2:5">
      <c r="B191" s="34">
        <v>180</v>
      </c>
      <c r="C191" s="34" t="s">
        <v>705</v>
      </c>
      <c r="D191" s="214">
        <v>70</v>
      </c>
      <c r="E191" s="211">
        <v>68</v>
      </c>
    </row>
    <row r="192" spans="2:5">
      <c r="B192" s="34">
        <v>181</v>
      </c>
      <c r="C192" s="34" t="s">
        <v>571</v>
      </c>
      <c r="D192" s="214">
        <v>105</v>
      </c>
      <c r="E192" s="211">
        <v>95</v>
      </c>
    </row>
    <row r="193" spans="2:5">
      <c r="B193" s="34">
        <v>182</v>
      </c>
      <c r="C193" s="34" t="s">
        <v>107</v>
      </c>
      <c r="D193" s="214">
        <v>84</v>
      </c>
      <c r="E193" s="211">
        <v>89</v>
      </c>
    </row>
    <row r="194" spans="2:5">
      <c r="B194" s="34">
        <v>183</v>
      </c>
      <c r="C194" s="34" t="s">
        <v>108</v>
      </c>
      <c r="D194" s="214">
        <v>120</v>
      </c>
      <c r="E194" s="211">
        <v>110</v>
      </c>
    </row>
    <row r="195" spans="2:5">
      <c r="B195" s="34">
        <v>184</v>
      </c>
      <c r="C195" s="34" t="s">
        <v>596</v>
      </c>
      <c r="D195" s="214">
        <v>103</v>
      </c>
      <c r="E195" s="211">
        <v>103</v>
      </c>
    </row>
    <row r="196" spans="2:5">
      <c r="B196" s="34">
        <v>185</v>
      </c>
      <c r="C196" s="34" t="s">
        <v>706</v>
      </c>
      <c r="D196" s="214">
        <v>73</v>
      </c>
      <c r="E196" s="211">
        <v>78</v>
      </c>
    </row>
    <row r="197" spans="2:5">
      <c r="B197" s="34">
        <v>186</v>
      </c>
      <c r="C197" s="34" t="s">
        <v>707</v>
      </c>
      <c r="D197" s="214">
        <v>76</v>
      </c>
      <c r="E197" s="211">
        <v>81</v>
      </c>
    </row>
    <row r="198" spans="2:5">
      <c r="B198" s="34">
        <v>187</v>
      </c>
      <c r="C198" s="34" t="s">
        <v>702</v>
      </c>
      <c r="D198" s="214">
        <v>105</v>
      </c>
      <c r="E198" s="211">
        <v>105</v>
      </c>
    </row>
    <row r="199" spans="2:5">
      <c r="B199" s="34">
        <v>188</v>
      </c>
      <c r="C199" s="34" t="s">
        <v>709</v>
      </c>
      <c r="D199" s="214">
        <v>25</v>
      </c>
      <c r="E199" s="211">
        <v>25</v>
      </c>
    </row>
    <row r="200" spans="2:5">
      <c r="B200" s="34">
        <v>189</v>
      </c>
      <c r="C200" s="34" t="s">
        <v>725</v>
      </c>
      <c r="D200" s="214">
        <v>54</v>
      </c>
      <c r="E200" s="211">
        <v>56</v>
      </c>
    </row>
    <row r="201" spans="2:5">
      <c r="B201" s="34">
        <v>190</v>
      </c>
      <c r="C201" s="34" t="s">
        <v>726</v>
      </c>
      <c r="D201" s="214">
        <v>120</v>
      </c>
      <c r="E201" s="211">
        <v>72</v>
      </c>
    </row>
    <row r="202" spans="2:5">
      <c r="B202" s="34">
        <v>191</v>
      </c>
      <c r="C202" s="34" t="s">
        <v>710</v>
      </c>
      <c r="D202" s="214">
        <v>78</v>
      </c>
      <c r="E202" s="211">
        <v>76</v>
      </c>
    </row>
    <row r="203" spans="2:5">
      <c r="B203" s="34">
        <v>192</v>
      </c>
      <c r="C203" s="34" t="s">
        <v>111</v>
      </c>
      <c r="D203" s="214">
        <v>62</v>
      </c>
      <c r="E203" s="211">
        <v>62</v>
      </c>
    </row>
    <row r="204" spans="2:5">
      <c r="B204" s="34">
        <v>193</v>
      </c>
      <c r="C204" s="34" t="s">
        <v>708</v>
      </c>
      <c r="D204" s="214">
        <v>88</v>
      </c>
      <c r="E204" s="211">
        <v>89</v>
      </c>
    </row>
    <row r="205" spans="2:5">
      <c r="B205" s="34">
        <v>194</v>
      </c>
      <c r="C205" s="34" t="s">
        <v>112</v>
      </c>
      <c r="D205" s="214">
        <v>82</v>
      </c>
      <c r="E205" s="211">
        <v>55</v>
      </c>
    </row>
    <row r="206" spans="2:5">
      <c r="B206" s="34">
        <v>195</v>
      </c>
      <c r="C206" s="34" t="s">
        <v>727</v>
      </c>
      <c r="D206" s="214">
        <v>112</v>
      </c>
      <c r="E206" s="211">
        <v>101</v>
      </c>
    </row>
    <row r="207" spans="2:5">
      <c r="B207" s="34">
        <v>196</v>
      </c>
      <c r="C207" s="34" t="s">
        <v>728</v>
      </c>
      <c r="D207" s="214">
        <v>120</v>
      </c>
      <c r="E207" s="211">
        <v>110</v>
      </c>
    </row>
    <row r="208" spans="2:5">
      <c r="B208" s="34">
        <v>197</v>
      </c>
      <c r="C208" s="34" t="s">
        <v>712</v>
      </c>
      <c r="D208" s="214">
        <v>87</v>
      </c>
      <c r="E208" s="211">
        <v>67</v>
      </c>
    </row>
    <row r="209" spans="2:5">
      <c r="B209" s="34">
        <v>198</v>
      </c>
      <c r="C209" s="34" t="s">
        <v>116</v>
      </c>
      <c r="D209" s="214">
        <v>82</v>
      </c>
      <c r="E209" s="211">
        <v>77</v>
      </c>
    </row>
    <row r="210" spans="2:5">
      <c r="B210" s="34">
        <v>199</v>
      </c>
      <c r="C210" s="34" t="s">
        <v>713</v>
      </c>
      <c r="D210" s="214">
        <v>61</v>
      </c>
      <c r="E210" s="211">
        <v>61</v>
      </c>
    </row>
    <row r="211" spans="2:5">
      <c r="B211" s="34">
        <v>200</v>
      </c>
      <c r="C211" s="34" t="s">
        <v>117</v>
      </c>
      <c r="D211" s="214">
        <v>75</v>
      </c>
      <c r="E211" s="211">
        <v>75</v>
      </c>
    </row>
    <row r="212" spans="2:5">
      <c r="B212" s="34">
        <v>201</v>
      </c>
      <c r="C212" s="34" t="s">
        <v>118</v>
      </c>
      <c r="D212" s="214">
        <v>78</v>
      </c>
      <c r="E212" s="211">
        <v>74</v>
      </c>
    </row>
    <row r="213" spans="2:5">
      <c r="B213" s="34">
        <v>202</v>
      </c>
      <c r="C213" s="34" t="s">
        <v>119</v>
      </c>
      <c r="D213" s="214">
        <v>63</v>
      </c>
      <c r="E213" s="211">
        <v>63</v>
      </c>
    </row>
    <row r="214" spans="2:5">
      <c r="B214" s="34">
        <v>203</v>
      </c>
      <c r="C214" s="34" t="s">
        <v>120</v>
      </c>
      <c r="D214" s="214">
        <v>92</v>
      </c>
      <c r="E214" s="211">
        <v>98</v>
      </c>
    </row>
    <row r="215" spans="2:5">
      <c r="B215" s="34">
        <v>204</v>
      </c>
      <c r="C215" s="34" t="s">
        <v>121</v>
      </c>
      <c r="D215" s="214">
        <v>59</v>
      </c>
      <c r="E215" s="211">
        <v>59</v>
      </c>
    </row>
    <row r="216" spans="2:5">
      <c r="B216" s="34">
        <v>205</v>
      </c>
      <c r="C216" s="34" t="s">
        <v>714</v>
      </c>
      <c r="D216" s="214">
        <v>99</v>
      </c>
      <c r="E216" s="211">
        <v>101</v>
      </c>
    </row>
    <row r="217" spans="2:5">
      <c r="B217" s="34">
        <v>206</v>
      </c>
      <c r="C217" s="34" t="s">
        <v>717</v>
      </c>
      <c r="D217" s="214">
        <v>62</v>
      </c>
      <c r="E217" s="211">
        <v>62</v>
      </c>
    </row>
    <row r="218" spans="2:5">
      <c r="B218" s="34">
        <v>207</v>
      </c>
      <c r="C218" s="34" t="s">
        <v>718</v>
      </c>
      <c r="D218" s="214">
        <v>50</v>
      </c>
      <c r="E218" s="211">
        <v>50</v>
      </c>
    </row>
    <row r="219" spans="2:5">
      <c r="B219" s="34">
        <v>208</v>
      </c>
      <c r="C219" s="34" t="s">
        <v>126</v>
      </c>
      <c r="D219" s="214">
        <v>120</v>
      </c>
      <c r="E219" s="211">
        <v>110</v>
      </c>
    </row>
    <row r="220" spans="2:5">
      <c r="B220" s="34">
        <v>209</v>
      </c>
      <c r="C220" s="34" t="s">
        <v>719</v>
      </c>
      <c r="D220" s="214">
        <v>105</v>
      </c>
      <c r="E220" s="211">
        <v>95</v>
      </c>
    </row>
    <row r="221" spans="2:5">
      <c r="B221" s="34">
        <v>210</v>
      </c>
      <c r="C221" s="34" t="s">
        <v>128</v>
      </c>
      <c r="D221" s="214">
        <v>46</v>
      </c>
      <c r="E221" s="211">
        <v>46</v>
      </c>
    </row>
    <row r="222" spans="2:5">
      <c r="B222" s="34">
        <v>211</v>
      </c>
      <c r="C222" s="34" t="s">
        <v>692</v>
      </c>
      <c r="D222" s="214">
        <v>72</v>
      </c>
      <c r="E222" s="211">
        <v>72</v>
      </c>
    </row>
    <row r="223" spans="2:5">
      <c r="B223" s="34">
        <v>212</v>
      </c>
      <c r="C223" s="34" t="s">
        <v>572</v>
      </c>
      <c r="D223" s="214">
        <v>86</v>
      </c>
      <c r="E223" s="211">
        <v>80</v>
      </c>
    </row>
    <row r="224" spans="2:5">
      <c r="B224" s="34">
        <v>213</v>
      </c>
      <c r="C224" s="34" t="s">
        <v>721</v>
      </c>
      <c r="D224" s="214">
        <v>118</v>
      </c>
      <c r="E224" s="211">
        <v>106</v>
      </c>
    </row>
    <row r="225" spans="2:5">
      <c r="B225" s="34">
        <v>214</v>
      </c>
      <c r="C225" s="34" t="s">
        <v>720</v>
      </c>
      <c r="D225" s="214">
        <v>105</v>
      </c>
      <c r="E225" s="211">
        <v>110</v>
      </c>
    </row>
    <row r="226" spans="2:5">
      <c r="B226" s="34">
        <v>215</v>
      </c>
      <c r="C226" s="34" t="s">
        <v>722</v>
      </c>
      <c r="D226" s="214">
        <v>117</v>
      </c>
      <c r="E226" s="211">
        <v>110</v>
      </c>
    </row>
    <row r="227" spans="2:5">
      <c r="B227" s="34">
        <v>216</v>
      </c>
      <c r="C227" s="34" t="s">
        <v>129</v>
      </c>
      <c r="D227" s="214">
        <v>68</v>
      </c>
      <c r="E227" s="211">
        <v>68</v>
      </c>
    </row>
    <row r="228" spans="2:5">
      <c r="B228" s="34">
        <v>217</v>
      </c>
      <c r="C228" s="34" t="s">
        <v>693</v>
      </c>
      <c r="D228" s="214">
        <v>66</v>
      </c>
      <c r="E228" s="211">
        <v>71</v>
      </c>
    </row>
    <row r="229" spans="2:5">
      <c r="B229" s="34">
        <v>218</v>
      </c>
      <c r="C229" s="34" t="s">
        <v>130</v>
      </c>
      <c r="D229" s="214">
        <v>102</v>
      </c>
      <c r="E229" s="211">
        <v>89</v>
      </c>
    </row>
    <row r="230" spans="2:5">
      <c r="B230" s="34">
        <v>219</v>
      </c>
      <c r="C230" s="34" t="s">
        <v>131</v>
      </c>
      <c r="D230" s="214">
        <v>55</v>
      </c>
      <c r="E230" s="211">
        <v>95</v>
      </c>
    </row>
    <row r="231" spans="2:5">
      <c r="B231" s="34">
        <v>220</v>
      </c>
      <c r="C231" s="34" t="s">
        <v>133</v>
      </c>
      <c r="D231" s="214">
        <v>61</v>
      </c>
      <c r="E231" s="211">
        <v>61</v>
      </c>
    </row>
    <row r="232" spans="2:5">
      <c r="B232" s="34">
        <v>221</v>
      </c>
      <c r="C232" s="34" t="s">
        <v>619</v>
      </c>
      <c r="D232" s="214">
        <v>105</v>
      </c>
      <c r="E232" s="211">
        <v>93</v>
      </c>
    </row>
    <row r="233" spans="2:5">
      <c r="B233" s="34">
        <v>222</v>
      </c>
      <c r="C233" s="34" t="s">
        <v>723</v>
      </c>
      <c r="D233" s="214">
        <v>71</v>
      </c>
      <c r="E233" s="211">
        <v>74</v>
      </c>
    </row>
    <row r="234" spans="2:5">
      <c r="B234" s="34">
        <v>223</v>
      </c>
      <c r="C234" s="34" t="s">
        <v>724</v>
      </c>
      <c r="D234" s="214">
        <v>93</v>
      </c>
      <c r="E234" s="211">
        <v>93</v>
      </c>
    </row>
    <row r="235" spans="2:5">
      <c r="B235" s="34">
        <v>224</v>
      </c>
      <c r="C235" s="34" t="s">
        <v>664</v>
      </c>
      <c r="D235" s="214">
        <v>70</v>
      </c>
      <c r="E235" s="211">
        <v>60</v>
      </c>
    </row>
    <row r="236" spans="2:5">
      <c r="B236" s="34">
        <v>225</v>
      </c>
      <c r="C236" s="34" t="s">
        <v>136</v>
      </c>
      <c r="D236" s="214">
        <v>54</v>
      </c>
      <c r="E236" s="211">
        <v>77</v>
      </c>
    </row>
    <row r="237" spans="2:5">
      <c r="B237" s="34">
        <v>226</v>
      </c>
      <c r="C237" s="34" t="s">
        <v>137</v>
      </c>
      <c r="D237" s="214">
        <v>91</v>
      </c>
      <c r="E237" s="211">
        <v>71</v>
      </c>
    </row>
  </sheetData>
  <sheetProtection algorithmName="SHA-512" hashValue="Y8PRtyNSRKcSDAoO8MRH0hAuK/vG6Aj8Im8lNBXL/p8cz6Iz3NbEWCBTbUErGPYehIINMXPk/mFHjdVHAeEhuA==" saltValue="sjbH4dmyQqc30dAymdADbQ==" spinCount="100000" sheet="1" objects="1" scenarios="1"/>
  <pageMargins left="0.78740157480314965" right="0.78740157480314965" top="0.78740157480314965" bottom="0.78740157480314965" header="0.39370078740157483" footer="0.39370078740157483"/>
  <pageSetup paperSize="9" orientation="portrait" horizontalDpi="1200" verticalDpi="1200" r:id="rId1"/>
  <headerFooter alignWithMargins="0">
    <oddHeader>&amp;C&amp;Z&amp;F</oddHeader>
    <oddFooter>&amp;C&amp;P/&amp;N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29A22-0BAD-4EDC-A23B-3918D62103CC}">
  <sheetPr>
    <tabColor theme="0" tint="-4.9989318521683403E-2"/>
  </sheetPr>
  <dimension ref="B2:G57"/>
  <sheetViews>
    <sheetView showGridLines="0" showRowColHeaders="0" topLeftCell="A10" workbookViewId="0">
      <selection activeCell="D51" sqref="D51"/>
    </sheetView>
  </sheetViews>
  <sheetFormatPr defaultColWidth="9.125" defaultRowHeight="12"/>
  <cols>
    <col min="1" max="1" width="9.125" style="165"/>
    <col min="2" max="2" width="23.75" style="165" bestFit="1" customWidth="1"/>
    <col min="3" max="3" width="34.125" style="165" bestFit="1" customWidth="1"/>
    <col min="4" max="4" width="87.125" style="165" bestFit="1" customWidth="1"/>
    <col min="5" max="5" width="9.125" style="165"/>
    <col min="6" max="6" width="84" style="165" customWidth="1"/>
    <col min="7" max="7" width="68" style="165" customWidth="1"/>
    <col min="8" max="16384" width="9.125" style="165"/>
  </cols>
  <sheetData>
    <row r="2" spans="2:6" ht="30.75" customHeight="1">
      <c r="B2" s="258" t="e" cm="1">
        <f t="array" aca="1" ref="B2" ca="1">CELL("filename")</f>
        <v>#N/A</v>
      </c>
      <c r="C2" s="258"/>
      <c r="D2" s="258"/>
      <c r="E2" s="165">
        <v>142</v>
      </c>
      <c r="F2" s="166" t="e">
        <f ca="1">LEFT(B2,E2)</f>
        <v>#N/A</v>
      </c>
    </row>
    <row r="4" spans="2:6" ht="33" customHeight="1">
      <c r="B4" s="167" t="s">
        <v>533</v>
      </c>
      <c r="C4" s="259" t="e">
        <f ca="1">$F$2&amp;"TIQ_"&amp;D16</f>
        <v>#N/A</v>
      </c>
      <c r="D4" s="259"/>
      <c r="E4" s="165" t="e">
        <f ca="1">LEN(C4)</f>
        <v>#N/A</v>
      </c>
    </row>
    <row r="5" spans="2:6" ht="33" customHeight="1">
      <c r="B5" s="168" t="s">
        <v>534</v>
      </c>
      <c r="C5" s="260" t="e">
        <f ca="1">$F$2&amp;"TIQ_"&amp;D25</f>
        <v>#N/A</v>
      </c>
      <c r="D5" s="261"/>
      <c r="E5" s="165" t="e">
        <f ca="1">LEN(C5)</f>
        <v>#N/A</v>
      </c>
    </row>
    <row r="6" spans="2:6" ht="33" customHeight="1">
      <c r="B6" s="169" t="s">
        <v>535</v>
      </c>
      <c r="C6" s="262" t="e">
        <f ca="1">$F$2&amp;"BIC_"&amp;D37</f>
        <v>#N/A</v>
      </c>
      <c r="D6" s="262"/>
      <c r="E6" s="165" t="e">
        <f ca="1">LEN(C6)</f>
        <v>#N/A</v>
      </c>
    </row>
    <row r="7" spans="2:6" ht="33" customHeight="1">
      <c r="B7" s="170" t="s">
        <v>536</v>
      </c>
      <c r="C7" s="263" t="e">
        <f ca="1">$F$2&amp;"BIC_"&amp;D46</f>
        <v>#N/A</v>
      </c>
      <c r="D7" s="263"/>
      <c r="E7" s="165" t="e">
        <f ca="1">LEN(C7)</f>
        <v>#N/A</v>
      </c>
    </row>
    <row r="9" spans="2:6">
      <c r="B9" s="171" t="s">
        <v>537</v>
      </c>
    </row>
    <row r="10" spans="2:6">
      <c r="B10" s="172" t="str">
        <f>D35&amp;"-"&amp;D44&amp;"-"&amp;D14&amp;"-"&amp;D23</f>
        <v>476023-476020-422473-422557</v>
      </c>
    </row>
    <row r="11" spans="2:6">
      <c r="B11" s="173"/>
    </row>
    <row r="12" spans="2:6">
      <c r="B12" s="165" t="s">
        <v>538</v>
      </c>
    </row>
    <row r="13" spans="2:6">
      <c r="B13" s="255" t="s">
        <v>247</v>
      </c>
      <c r="C13" s="256"/>
      <c r="D13" s="257"/>
    </row>
    <row r="14" spans="2:6">
      <c r="B14" s="264" t="s">
        <v>248</v>
      </c>
      <c r="C14" s="174" t="s">
        <v>249</v>
      </c>
      <c r="D14" s="175">
        <v>422473</v>
      </c>
    </row>
    <row r="15" spans="2:6">
      <c r="B15" s="265"/>
      <c r="C15" s="174" t="s">
        <v>250</v>
      </c>
      <c r="D15" s="176" t="s">
        <v>544</v>
      </c>
    </row>
    <row r="16" spans="2:6">
      <c r="B16" s="265"/>
      <c r="C16" s="174" t="s">
        <v>539</v>
      </c>
      <c r="D16" s="176" t="s">
        <v>543</v>
      </c>
    </row>
    <row r="17" spans="2:4">
      <c r="B17" s="265"/>
      <c r="C17" s="174" t="s">
        <v>251</v>
      </c>
      <c r="D17" s="177" t="s">
        <v>252</v>
      </c>
    </row>
    <row r="18" spans="2:4">
      <c r="B18" s="265"/>
      <c r="C18" s="177" t="s">
        <v>253</v>
      </c>
      <c r="D18" s="177" t="s">
        <v>254</v>
      </c>
    </row>
    <row r="19" spans="2:4">
      <c r="B19" s="265"/>
      <c r="C19" s="174" t="s">
        <v>255</v>
      </c>
      <c r="D19" s="177" t="s">
        <v>254</v>
      </c>
    </row>
    <row r="20" spans="2:4">
      <c r="B20" s="265"/>
      <c r="C20" s="174" t="s">
        <v>256</v>
      </c>
      <c r="D20" s="221" t="s">
        <v>739</v>
      </c>
    </row>
    <row r="21" spans="2:4">
      <c r="B21" s="265"/>
      <c r="C21" s="174" t="s">
        <v>257</v>
      </c>
      <c r="D21" s="177" t="s">
        <v>254</v>
      </c>
    </row>
    <row r="22" spans="2:4">
      <c r="B22" s="266"/>
      <c r="C22" s="174" t="s">
        <v>258</v>
      </c>
      <c r="D22" s="177" t="s">
        <v>540</v>
      </c>
    </row>
    <row r="23" spans="2:4">
      <c r="B23" s="264" t="s">
        <v>259</v>
      </c>
      <c r="C23" s="174" t="s">
        <v>249</v>
      </c>
      <c r="D23" s="175">
        <v>422557</v>
      </c>
    </row>
    <row r="24" spans="2:4">
      <c r="B24" s="265"/>
      <c r="C24" s="174" t="s">
        <v>250</v>
      </c>
      <c r="D24" s="176" t="s">
        <v>546</v>
      </c>
    </row>
    <row r="25" spans="2:4">
      <c r="B25" s="265"/>
      <c r="C25" s="174" t="s">
        <v>539</v>
      </c>
      <c r="D25" s="176" t="s">
        <v>545</v>
      </c>
    </row>
    <row r="26" spans="2:4">
      <c r="B26" s="265"/>
      <c r="C26" s="174" t="s">
        <v>251</v>
      </c>
      <c r="D26" s="177" t="s">
        <v>252</v>
      </c>
    </row>
    <row r="27" spans="2:4">
      <c r="B27" s="265"/>
      <c r="C27" s="177" t="s">
        <v>253</v>
      </c>
      <c r="D27" s="177" t="s">
        <v>254</v>
      </c>
    </row>
    <row r="28" spans="2:4">
      <c r="B28" s="265"/>
      <c r="C28" s="174" t="s">
        <v>255</v>
      </c>
      <c r="D28" s="177" t="s">
        <v>254</v>
      </c>
    </row>
    <row r="29" spans="2:4">
      <c r="B29" s="265"/>
      <c r="C29" s="174" t="s">
        <v>256</v>
      </c>
      <c r="D29" s="221" t="s">
        <v>739</v>
      </c>
    </row>
    <row r="30" spans="2:4">
      <c r="B30" s="265"/>
      <c r="C30" s="174" t="s">
        <v>257</v>
      </c>
      <c r="D30" s="177" t="s">
        <v>254</v>
      </c>
    </row>
    <row r="31" spans="2:4">
      <c r="B31" s="266"/>
      <c r="C31" s="174" t="s">
        <v>258</v>
      </c>
      <c r="D31" s="177" t="s">
        <v>540</v>
      </c>
    </row>
    <row r="33" spans="2:7">
      <c r="B33" s="165" t="s">
        <v>541</v>
      </c>
      <c r="D33" s="172" t="s">
        <v>586</v>
      </c>
    </row>
    <row r="34" spans="2:7">
      <c r="B34" s="267" t="s">
        <v>247</v>
      </c>
      <c r="C34" s="268"/>
      <c r="D34" s="269"/>
    </row>
    <row r="35" spans="2:7">
      <c r="B35" s="264" t="s">
        <v>248</v>
      </c>
      <c r="C35" s="174" t="s">
        <v>249</v>
      </c>
      <c r="D35" s="175">
        <v>476023</v>
      </c>
    </row>
    <row r="36" spans="2:7">
      <c r="B36" s="265"/>
      <c r="C36" s="174" t="s">
        <v>250</v>
      </c>
      <c r="D36" s="176" t="s">
        <v>544</v>
      </c>
    </row>
    <row r="37" spans="2:7">
      <c r="B37" s="265"/>
      <c r="C37" s="174" t="s">
        <v>542</v>
      </c>
      <c r="D37" s="176" t="s">
        <v>543</v>
      </c>
    </row>
    <row r="38" spans="2:7">
      <c r="B38" s="265"/>
      <c r="C38" s="174" t="s">
        <v>251</v>
      </c>
      <c r="D38" s="177" t="s">
        <v>252</v>
      </c>
    </row>
    <row r="39" spans="2:7">
      <c r="B39" s="265"/>
      <c r="C39" s="177" t="s">
        <v>253</v>
      </c>
      <c r="D39" s="177" t="s">
        <v>254</v>
      </c>
      <c r="G39" s="178"/>
    </row>
    <row r="40" spans="2:7">
      <c r="B40" s="265"/>
      <c r="C40" s="174" t="s">
        <v>255</v>
      </c>
      <c r="D40" s="177" t="s">
        <v>254</v>
      </c>
    </row>
    <row r="41" spans="2:7">
      <c r="B41" s="265"/>
      <c r="C41" s="174" t="s">
        <v>256</v>
      </c>
      <c r="D41" s="221" t="s">
        <v>739</v>
      </c>
    </row>
    <row r="42" spans="2:7">
      <c r="B42" s="265"/>
      <c r="C42" s="174" t="s">
        <v>257</v>
      </c>
      <c r="D42" s="177" t="s">
        <v>254</v>
      </c>
    </row>
    <row r="43" spans="2:7">
      <c r="B43" s="266"/>
      <c r="C43" s="174" t="s">
        <v>258</v>
      </c>
      <c r="D43" s="177" t="s">
        <v>540</v>
      </c>
    </row>
    <row r="44" spans="2:7">
      <c r="B44" s="264" t="s">
        <v>259</v>
      </c>
      <c r="C44" s="174" t="s">
        <v>249</v>
      </c>
      <c r="D44" s="175" t="s">
        <v>585</v>
      </c>
      <c r="F44" s="178"/>
    </row>
    <row r="45" spans="2:7">
      <c r="B45" s="265"/>
      <c r="C45" s="174" t="s">
        <v>250</v>
      </c>
      <c r="D45" s="176" t="s">
        <v>546</v>
      </c>
    </row>
    <row r="46" spans="2:7">
      <c r="B46" s="265"/>
      <c r="C46" s="174" t="s">
        <v>542</v>
      </c>
      <c r="D46" s="176" t="s">
        <v>545</v>
      </c>
    </row>
    <row r="47" spans="2:7">
      <c r="B47" s="265"/>
      <c r="C47" s="174" t="s">
        <v>251</v>
      </c>
      <c r="D47" s="177" t="s">
        <v>252</v>
      </c>
    </row>
    <row r="48" spans="2:7">
      <c r="B48" s="265"/>
      <c r="C48" s="177" t="s">
        <v>253</v>
      </c>
      <c r="D48" s="177" t="s">
        <v>254</v>
      </c>
    </row>
    <row r="49" spans="2:4">
      <c r="B49" s="265"/>
      <c r="C49" s="174" t="s">
        <v>255</v>
      </c>
      <c r="D49" s="177" t="s">
        <v>254</v>
      </c>
    </row>
    <row r="50" spans="2:4">
      <c r="B50" s="265"/>
      <c r="C50" s="174" t="s">
        <v>256</v>
      </c>
      <c r="D50" s="221" t="s">
        <v>739</v>
      </c>
    </row>
    <row r="51" spans="2:4">
      <c r="B51" s="265"/>
      <c r="C51" s="174" t="s">
        <v>257</v>
      </c>
      <c r="D51" s="177" t="s">
        <v>254</v>
      </c>
    </row>
    <row r="52" spans="2:4">
      <c r="B52" s="266"/>
      <c r="C52" s="174" t="s">
        <v>258</v>
      </c>
      <c r="D52" s="177" t="s">
        <v>540</v>
      </c>
    </row>
    <row r="53" spans="2:4">
      <c r="B53" s="179"/>
      <c r="C53" s="180"/>
      <c r="D53" s="181"/>
    </row>
    <row r="56" spans="2:4" ht="17.399999999999999">
      <c r="B56" s="182" t="str">
        <f ca="1">IF(TODAY()&gt;DTM+395,"Deze rekentool is mogelijk verouderd. Download de meest recente versie.","")</f>
        <v/>
      </c>
    </row>
    <row r="57" spans="2:4" ht="17.399999999999999">
      <c r="B57" s="182" t="str">
        <f ca="1">IF(TODAY()&gt;DTM+395,"Cet outil de calcul est peut-être obsolète. Téléchargez la version la plus récente.","")</f>
        <v/>
      </c>
    </row>
  </sheetData>
  <sheetProtection algorithmName="SHA-512" hashValue="VYiyi4xHF30BD1XeyNMoM1wff9APf/ILGeitAUhrAMcSPhlOyPOHgipEAJ62sbqR8lY3Lbzmv8JbFCtR7lLAnQ==" saltValue="qceyE3Cc5iBw4/0oBQSdjg==" spinCount="100000" sheet="1" objects="1" scenarios="1"/>
  <mergeCells count="11">
    <mergeCell ref="B14:B22"/>
    <mergeCell ref="B23:B31"/>
    <mergeCell ref="B34:D34"/>
    <mergeCell ref="B35:B43"/>
    <mergeCell ref="B44:B52"/>
    <mergeCell ref="B13:D13"/>
    <mergeCell ref="B2:D2"/>
    <mergeCell ref="C4:D4"/>
    <mergeCell ref="C5:D5"/>
    <mergeCell ref="C6:D6"/>
    <mergeCell ref="C7:D7"/>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C62C8897-2147-4A41-BBAC-B85519AFB28B}"/>
    <hyperlink ref="C6" r:id="rId2" display="https://els1.sharepoint.com/teams/ToolsSolutions/Documents partages/Ber_Phil/aUpdate Tools/Updates 2023/01.2023/07 VAA auto - forfait beroepskosten of bewezen beroepskosten/BASIC/VAA auto_ beroepskosten of bewezen beroepskosten.xlsx" xr:uid="{BFCEC8F7-7A5C-4AC3-98DD-7A3F02C786F2}"/>
  </hyperlinks>
  <pageMargins left="0.7" right="0.7" top="0.75" bottom="0.75" header="0.3" footer="0.3"/>
  <pageSetup paperSize="9" orientation="portrait" r:id="rId3"/>
  <headerFooter>
    <oddHeader>&amp;C&amp;Z&amp;F</oddHeader>
    <oddFooter>&amp;C&amp;P/&amp;N</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6BAFA-90E0-4E9D-AA18-5189BDCB5220}">
  <sheetPr>
    <tabColor theme="4" tint="0.79998168889431442"/>
    <pageSetUpPr fitToPage="1"/>
  </sheetPr>
  <dimension ref="A1:K81"/>
  <sheetViews>
    <sheetView showGridLines="0" showRowColHeaders="0" zoomScaleNormal="100" workbookViewId="0"/>
  </sheetViews>
  <sheetFormatPr defaultColWidth="9.125" defaultRowHeight="14.1" customHeight="1"/>
  <cols>
    <col min="1" max="1" width="5.75" style="45" customWidth="1"/>
    <col min="2" max="2" width="4.375" style="45" customWidth="1"/>
    <col min="3" max="3" width="27" style="45" customWidth="1"/>
    <col min="4" max="4" width="39.125" style="45" customWidth="1"/>
    <col min="5" max="5" width="39.25" style="45" customWidth="1"/>
    <col min="6" max="6" width="2.375" style="45" customWidth="1"/>
    <col min="7" max="12" width="5.75" style="45" customWidth="1"/>
    <col min="13" max="13" width="9.125" style="45"/>
    <col min="14" max="14" width="43.25" style="45" customWidth="1"/>
    <col min="15" max="16384" width="9.125" style="45"/>
  </cols>
  <sheetData>
    <row r="1" spans="2:11" ht="15.9" customHeight="1" thickBot="1">
      <c r="H1" s="46"/>
      <c r="I1" s="46"/>
      <c r="J1" s="47"/>
      <c r="K1" s="47"/>
    </row>
    <row r="2" spans="2:11" ht="30" customHeight="1" thickBot="1">
      <c r="B2" s="237" t="s">
        <v>582</v>
      </c>
      <c r="C2" s="237"/>
      <c r="D2" s="237"/>
      <c r="E2" s="237"/>
      <c r="F2" s="237"/>
      <c r="H2" s="20" t="s">
        <v>181</v>
      </c>
      <c r="I2" s="48"/>
      <c r="J2" s="49"/>
      <c r="K2" s="50" t="s">
        <v>184</v>
      </c>
    </row>
    <row r="3" spans="2:11" ht="15.9" customHeight="1">
      <c r="B3" s="51" t="s">
        <v>261</v>
      </c>
      <c r="C3" s="51"/>
      <c r="D3" s="51"/>
      <c r="E3" s="51"/>
      <c r="F3" s="51"/>
      <c r="H3" s="87"/>
      <c r="I3" s="87"/>
      <c r="J3" s="87"/>
      <c r="K3" s="87"/>
    </row>
    <row r="4" spans="2:11" ht="53.25" customHeight="1">
      <c r="B4" s="238" t="s">
        <v>733</v>
      </c>
      <c r="C4" s="238"/>
      <c r="D4" s="238"/>
      <c r="E4" s="238"/>
      <c r="F4" s="238"/>
      <c r="H4" s="87"/>
      <c r="I4" s="87"/>
      <c r="J4" s="87"/>
      <c r="K4" s="87"/>
    </row>
    <row r="5" spans="2:11" ht="53.25" customHeight="1">
      <c r="B5" s="238" t="s">
        <v>516</v>
      </c>
      <c r="C5" s="238"/>
      <c r="D5" s="238"/>
      <c r="E5" s="238"/>
      <c r="F5" s="238"/>
      <c r="H5" s="87"/>
      <c r="I5" s="87"/>
      <c r="J5" s="87"/>
      <c r="K5" s="87"/>
    </row>
    <row r="6" spans="2:11" ht="15.9" customHeight="1">
      <c r="B6" s="86"/>
      <c r="C6" s="86"/>
      <c r="D6" s="86"/>
      <c r="E6" s="86"/>
      <c r="F6" s="86"/>
      <c r="H6" s="87"/>
      <c r="I6" s="87"/>
      <c r="J6" s="87"/>
      <c r="K6" s="87"/>
    </row>
    <row r="7" spans="2:11" ht="15.9" customHeight="1">
      <c r="B7" s="240" t="s">
        <v>517</v>
      </c>
      <c r="C7" s="241"/>
      <c r="D7" s="241"/>
      <c r="E7" s="241"/>
      <c r="F7" s="241"/>
      <c r="H7" s="87"/>
      <c r="I7" s="87"/>
      <c r="J7" s="87"/>
      <c r="K7" s="87"/>
    </row>
    <row r="8" spans="2:11" ht="39" customHeight="1">
      <c r="B8" s="239" t="s">
        <v>613</v>
      </c>
      <c r="C8" s="239"/>
      <c r="D8" s="239"/>
      <c r="E8" s="239"/>
      <c r="F8" s="239"/>
      <c r="H8" s="87"/>
      <c r="I8" s="87"/>
      <c r="J8" s="87"/>
      <c r="K8" s="87"/>
    </row>
    <row r="9" spans="2:11" ht="14.4">
      <c r="H9" s="87"/>
      <c r="I9" s="87"/>
      <c r="J9" s="87"/>
      <c r="K9" s="87"/>
    </row>
    <row r="10" spans="2:11" ht="15.9" customHeight="1">
      <c r="C10" s="91" t="s">
        <v>501</v>
      </c>
      <c r="D10" s="92" t="s">
        <v>502</v>
      </c>
      <c r="E10" s="92" t="s">
        <v>503</v>
      </c>
      <c r="H10" s="87"/>
      <c r="I10" s="87"/>
      <c r="J10" s="87"/>
      <c r="K10" s="87"/>
    </row>
    <row r="11" spans="2:11" ht="15.9" customHeight="1">
      <c r="C11" s="90" t="s">
        <v>138</v>
      </c>
      <c r="D11" s="89" t="s">
        <v>603</v>
      </c>
      <c r="E11" s="89" t="s">
        <v>608</v>
      </c>
      <c r="H11" s="87"/>
      <c r="I11" s="88"/>
      <c r="J11" s="88"/>
      <c r="K11" s="88"/>
    </row>
    <row r="12" spans="2:11" ht="15.9" customHeight="1">
      <c r="C12" s="90" t="s">
        <v>226</v>
      </c>
      <c r="D12" s="89" t="s">
        <v>604</v>
      </c>
      <c r="E12" s="89" t="s">
        <v>609</v>
      </c>
      <c r="H12" s="87"/>
      <c r="I12" s="88"/>
      <c r="J12" s="88"/>
      <c r="K12" s="88"/>
    </row>
    <row r="13" spans="2:11" ht="15.9" customHeight="1">
      <c r="C13" s="90" t="s">
        <v>147</v>
      </c>
      <c r="D13" s="89" t="s">
        <v>605</v>
      </c>
      <c r="E13" s="89" t="s">
        <v>610</v>
      </c>
      <c r="H13" s="87"/>
      <c r="I13" s="88"/>
      <c r="J13" s="88"/>
      <c r="K13" s="88"/>
    </row>
    <row r="14" spans="2:11" ht="15.9" customHeight="1">
      <c r="C14" s="90" t="s">
        <v>144</v>
      </c>
      <c r="D14" s="89" t="s">
        <v>606</v>
      </c>
      <c r="E14" s="89" t="s">
        <v>611</v>
      </c>
      <c r="H14" s="87"/>
      <c r="I14" s="88"/>
      <c r="J14" s="88"/>
      <c r="K14" s="88"/>
    </row>
    <row r="15" spans="2:11" ht="15.9" customHeight="1">
      <c r="C15" s="90" t="s">
        <v>230</v>
      </c>
      <c r="D15" s="89" t="s">
        <v>607</v>
      </c>
      <c r="E15" s="89" t="s">
        <v>612</v>
      </c>
      <c r="H15" s="87"/>
      <c r="I15" s="88"/>
      <c r="J15" s="88"/>
      <c r="K15" s="88"/>
    </row>
    <row r="16" spans="2:11" ht="15.9" customHeight="1">
      <c r="H16" s="87"/>
      <c r="I16" s="88"/>
      <c r="J16" s="88"/>
      <c r="K16" s="88"/>
    </row>
    <row r="17" spans="1:11" ht="15.9" customHeight="1">
      <c r="B17" s="127" t="s">
        <v>515</v>
      </c>
      <c r="H17" s="87"/>
      <c r="I17" s="88"/>
      <c r="J17" s="88"/>
      <c r="K17" s="88"/>
    </row>
    <row r="18" spans="1:11" ht="185.25" customHeight="1">
      <c r="B18" s="239" t="s">
        <v>732</v>
      </c>
      <c r="C18" s="239"/>
      <c r="D18" s="239"/>
      <c r="E18" s="239"/>
      <c r="H18" s="87"/>
      <c r="I18" s="88"/>
      <c r="J18" s="88"/>
      <c r="K18" s="88"/>
    </row>
    <row r="19" spans="1:11" ht="15.9" customHeight="1">
      <c r="B19" s="85"/>
      <c r="C19" s="85"/>
      <c r="D19" s="85"/>
      <c r="E19" s="85"/>
      <c r="H19" s="87"/>
      <c r="I19" s="88"/>
      <c r="J19" s="88"/>
      <c r="K19" s="88"/>
    </row>
    <row r="20" spans="1:11" ht="15.9" customHeight="1">
      <c r="A20" s="88"/>
      <c r="B20" s="88"/>
      <c r="C20" s="88"/>
      <c r="D20" s="88"/>
      <c r="E20" s="88"/>
      <c r="F20" s="88"/>
      <c r="G20" s="88"/>
      <c r="H20" s="87"/>
      <c r="I20" s="88"/>
      <c r="J20" s="88"/>
      <c r="K20" s="88"/>
    </row>
    <row r="21" spans="1:11" ht="15.9" customHeight="1">
      <c r="H21" s="52"/>
      <c r="I21" s="52"/>
      <c r="J21" s="52"/>
      <c r="K21" s="52"/>
    </row>
    <row r="22" spans="1:11" ht="15.9" customHeight="1">
      <c r="H22" s="52"/>
      <c r="I22" s="52"/>
      <c r="J22" s="52"/>
      <c r="K22" s="52"/>
    </row>
    <row r="23" spans="1:11" ht="27.75" customHeight="1">
      <c r="H23" s="52"/>
      <c r="I23" s="52"/>
      <c r="J23" s="52"/>
      <c r="K23" s="52"/>
    </row>
    <row r="24" spans="1:11" ht="15.9" customHeight="1">
      <c r="H24" s="52"/>
      <c r="I24" s="52"/>
      <c r="J24" s="52"/>
      <c r="K24" s="52"/>
    </row>
    <row r="25" spans="1:11" ht="15.9" customHeight="1">
      <c r="H25" s="52"/>
      <c r="I25" s="52"/>
      <c r="J25" s="52"/>
      <c r="K25" s="52"/>
    </row>
    <row r="26" spans="1:11" ht="15.9" customHeight="1">
      <c r="H26" s="52"/>
      <c r="I26" s="52"/>
      <c r="J26" s="52"/>
      <c r="K26" s="52"/>
    </row>
    <row r="27" spans="1:11" ht="15.9" customHeight="1">
      <c r="H27" s="52"/>
      <c r="I27" s="52"/>
      <c r="J27" s="52"/>
      <c r="K27" s="52"/>
    </row>
    <row r="28" spans="1:11" ht="15.9" customHeight="1">
      <c r="H28" s="52"/>
      <c r="I28" s="52"/>
      <c r="J28" s="52"/>
      <c r="K28" s="52"/>
    </row>
    <row r="29" spans="1:11" ht="15.9" customHeight="1">
      <c r="H29" s="52"/>
      <c r="I29" s="52"/>
      <c r="J29" s="52"/>
      <c r="K29" s="52"/>
    </row>
    <row r="30" spans="1:11" ht="42.75" customHeight="1">
      <c r="H30" s="52"/>
      <c r="I30" s="52"/>
      <c r="J30" s="52"/>
      <c r="K30" s="52"/>
    </row>
    <row r="31" spans="1:11" ht="15.9" customHeight="1">
      <c r="H31" s="52"/>
      <c r="I31" s="52"/>
      <c r="J31" s="52"/>
      <c r="K31" s="52"/>
    </row>
    <row r="32" spans="1:11" ht="15.9" customHeight="1">
      <c r="H32" s="52"/>
      <c r="I32" s="52"/>
      <c r="J32" s="52"/>
      <c r="K32" s="52"/>
    </row>
    <row r="33" spans="8:11" ht="15.9" customHeight="1">
      <c r="H33" s="52"/>
      <c r="I33" s="52"/>
      <c r="J33" s="52"/>
      <c r="K33" s="52"/>
    </row>
    <row r="34" spans="8:11" ht="15.9" customHeight="1">
      <c r="H34" s="52"/>
      <c r="I34" s="52"/>
      <c r="J34" s="52"/>
      <c r="K34" s="52"/>
    </row>
    <row r="35" spans="8:11" ht="15.9" customHeight="1">
      <c r="H35" s="52"/>
      <c r="I35" s="52"/>
      <c r="J35" s="52"/>
      <c r="K35" s="52"/>
    </row>
    <row r="36" spans="8:11" ht="15.9" customHeight="1">
      <c r="H36" s="52"/>
      <c r="I36" s="52"/>
      <c r="J36" s="52"/>
      <c r="K36" s="52"/>
    </row>
    <row r="37" spans="8:11" ht="15.9" customHeight="1">
      <c r="H37" s="52"/>
      <c r="I37" s="52"/>
      <c r="J37" s="52"/>
      <c r="K37" s="52"/>
    </row>
    <row r="38" spans="8:11" ht="15.9" customHeight="1">
      <c r="H38" s="52"/>
      <c r="I38" s="52"/>
      <c r="J38" s="52"/>
      <c r="K38" s="52"/>
    </row>
    <row r="39" spans="8:11" ht="29.25" customHeight="1">
      <c r="H39" s="52"/>
      <c r="I39" s="52"/>
      <c r="J39" s="52"/>
      <c r="K39" s="52"/>
    </row>
    <row r="40" spans="8:11" ht="15.9" customHeight="1">
      <c r="H40" s="52"/>
      <c r="I40" s="52"/>
      <c r="J40" s="52"/>
      <c r="K40" s="52"/>
    </row>
    <row r="41" spans="8:11" ht="15.9" customHeight="1">
      <c r="H41" s="52"/>
      <c r="I41" s="52"/>
      <c r="J41" s="52"/>
      <c r="K41" s="52"/>
    </row>
    <row r="42" spans="8:11" ht="30" customHeight="1">
      <c r="H42" s="52"/>
      <c r="I42" s="52"/>
      <c r="J42" s="52"/>
      <c r="K42" s="52"/>
    </row>
    <row r="43" spans="8:11" ht="15.9" customHeight="1">
      <c r="H43" s="52"/>
      <c r="I43" s="52"/>
      <c r="J43" s="52"/>
      <c r="K43" s="52"/>
    </row>
    <row r="44" spans="8:11" ht="15.9" customHeight="1">
      <c r="H44" s="52"/>
      <c r="I44" s="52"/>
      <c r="J44" s="52"/>
      <c r="K44" s="52"/>
    </row>
    <row r="45" spans="8:11" ht="15.9" customHeight="1">
      <c r="H45" s="52"/>
      <c r="I45" s="52"/>
      <c r="J45" s="52"/>
      <c r="K45" s="52"/>
    </row>
    <row r="46" spans="8:11" ht="27.75" customHeight="1">
      <c r="H46" s="52"/>
      <c r="I46" s="52"/>
      <c r="J46" s="52"/>
      <c r="K46" s="52"/>
    </row>
    <row r="47" spans="8:11" ht="15.9" customHeight="1">
      <c r="H47" s="52"/>
      <c r="I47" s="52"/>
      <c r="J47" s="52"/>
      <c r="K47" s="52"/>
    </row>
    <row r="48" spans="8:11" ht="15.9" customHeight="1">
      <c r="H48" s="52"/>
      <c r="I48" s="52"/>
      <c r="J48" s="52"/>
      <c r="K48" s="52"/>
    </row>
    <row r="49" spans="1:11" ht="70.5" customHeight="1">
      <c r="H49" s="52"/>
      <c r="I49" s="52"/>
      <c r="J49" s="52"/>
      <c r="K49" s="52"/>
    </row>
    <row r="50" spans="1:11" ht="15.9" customHeight="1">
      <c r="H50" s="52"/>
      <c r="I50" s="52"/>
      <c r="J50" s="52"/>
      <c r="K50" s="52"/>
    </row>
    <row r="51" spans="1:11" ht="15.9" customHeight="1">
      <c r="H51" s="52"/>
      <c r="I51" s="52"/>
      <c r="J51" s="52"/>
      <c r="K51" s="52"/>
    </row>
    <row r="52" spans="1:11" ht="15.9" customHeight="1">
      <c r="H52" s="52"/>
      <c r="I52" s="52"/>
      <c r="J52" s="52"/>
      <c r="K52" s="52"/>
    </row>
    <row r="53" spans="1:11" ht="15.9" customHeight="1">
      <c r="H53" s="52"/>
      <c r="I53" s="52"/>
      <c r="J53" s="52"/>
      <c r="K53" s="52"/>
    </row>
    <row r="54" spans="1:11" ht="15.9" customHeight="1">
      <c r="H54" s="52"/>
      <c r="I54" s="52"/>
      <c r="J54" s="52"/>
      <c r="K54" s="52"/>
    </row>
    <row r="55" spans="1:11" ht="15.9" customHeight="1">
      <c r="H55" s="52"/>
      <c r="I55" s="52"/>
      <c r="J55" s="52"/>
      <c r="K55" s="52"/>
    </row>
    <row r="56" spans="1:11" ht="15.9" customHeight="1">
      <c r="H56" s="52"/>
      <c r="I56" s="52"/>
      <c r="J56" s="52"/>
      <c r="K56" s="52"/>
    </row>
    <row r="57" spans="1:11" ht="15.9" customHeight="1">
      <c r="H57" s="52"/>
      <c r="I57" s="52"/>
      <c r="J57" s="52"/>
      <c r="K57" s="52"/>
    </row>
    <row r="58" spans="1:11" ht="15.9" customHeight="1">
      <c r="H58" s="52"/>
      <c r="I58" s="52"/>
      <c r="J58" s="52"/>
      <c r="K58" s="52"/>
    </row>
    <row r="59" spans="1:11" ht="15.9" customHeight="1">
      <c r="H59" s="52"/>
      <c r="I59" s="52"/>
      <c r="J59" s="52"/>
      <c r="K59" s="52"/>
    </row>
    <row r="60" spans="1:11" ht="7.5" customHeight="1">
      <c r="H60" s="52"/>
      <c r="I60" s="52"/>
      <c r="J60" s="52"/>
      <c r="K60" s="52"/>
    </row>
    <row r="61" spans="1:11" ht="15.9" customHeight="1">
      <c r="H61" s="52"/>
      <c r="I61" s="52"/>
      <c r="J61" s="52"/>
      <c r="K61" s="52"/>
    </row>
    <row r="62" spans="1:11" ht="15.9" customHeight="1">
      <c r="H62" s="52"/>
      <c r="I62" s="52"/>
      <c r="J62" s="52"/>
      <c r="K62" s="52"/>
    </row>
    <row r="63" spans="1:11" ht="15.9" customHeight="1">
      <c r="A63" s="53"/>
      <c r="H63" s="52"/>
      <c r="I63" s="52"/>
      <c r="J63" s="52"/>
      <c r="K63" s="52"/>
    </row>
    <row r="64" spans="1:11" ht="15.9" customHeight="1">
      <c r="H64" s="52"/>
      <c r="I64" s="52"/>
      <c r="J64" s="52"/>
      <c r="K64" s="52"/>
    </row>
    <row r="65" spans="1:11" ht="15.9" customHeight="1">
      <c r="H65" s="52"/>
      <c r="I65" s="52"/>
      <c r="J65" s="52"/>
      <c r="K65" s="52"/>
    </row>
    <row r="66" spans="1:11" ht="15.9" customHeight="1">
      <c r="H66" s="52"/>
      <c r="I66" s="52"/>
      <c r="J66" s="52"/>
      <c r="K66" s="52"/>
    </row>
    <row r="67" spans="1:11" ht="15.75" customHeight="1">
      <c r="H67" s="52"/>
      <c r="I67" s="52"/>
      <c r="J67" s="52"/>
      <c r="K67" s="52"/>
    </row>
    <row r="68" spans="1:11" ht="15.9" customHeight="1">
      <c r="H68" s="52"/>
      <c r="I68" s="52"/>
      <c r="J68" s="52"/>
      <c r="K68" s="52"/>
    </row>
    <row r="69" spans="1:11" ht="15.9" customHeight="1">
      <c r="H69" s="52"/>
      <c r="I69" s="52"/>
      <c r="J69" s="52"/>
      <c r="K69" s="52"/>
    </row>
    <row r="70" spans="1:11" ht="15.9" customHeight="1">
      <c r="H70" s="52"/>
      <c r="I70" s="52"/>
      <c r="J70" s="52"/>
      <c r="K70" s="52"/>
    </row>
    <row r="71" spans="1:11" ht="51" customHeight="1">
      <c r="H71" s="52"/>
      <c r="I71" s="52"/>
      <c r="J71" s="52"/>
      <c r="K71" s="52"/>
    </row>
    <row r="72" spans="1:11" ht="14.4">
      <c r="H72" s="52"/>
      <c r="I72" s="52"/>
      <c r="J72" s="52"/>
      <c r="K72" s="52"/>
    </row>
    <row r="73" spans="1:11" ht="15.9" customHeight="1">
      <c r="H73" s="52"/>
      <c r="I73" s="52"/>
      <c r="J73" s="52"/>
      <c r="K73" s="52"/>
    </row>
    <row r="74" spans="1:11" ht="58.5" customHeight="1">
      <c r="H74" s="52"/>
      <c r="I74" s="52"/>
      <c r="J74" s="52"/>
      <c r="K74" s="52"/>
    </row>
    <row r="75" spans="1:11" ht="15.9" customHeight="1">
      <c r="H75" s="52"/>
      <c r="I75" s="52"/>
      <c r="J75" s="52"/>
      <c r="K75" s="52"/>
    </row>
    <row r="76" spans="1:11" ht="15.9" customHeight="1">
      <c r="A76" s="52"/>
      <c r="G76" s="52"/>
      <c r="H76" s="52"/>
      <c r="I76" s="52"/>
      <c r="J76" s="52"/>
      <c r="K76" s="52"/>
    </row>
    <row r="77" spans="1:11" ht="15.9" customHeight="1"/>
    <row r="78" spans="1:11" ht="15.9" customHeight="1"/>
    <row r="79" spans="1:11" ht="15.9" customHeight="1"/>
    <row r="80" spans="1:11" ht="15.9" customHeight="1"/>
    <row r="81" ht="15.9" customHeight="1"/>
  </sheetData>
  <sheetProtection algorithmName="SHA-512" hashValue="jv/vKeCe4E5kareOMlOJGU0NeIwtydhF3ARNSGBFKCfKwai2B5YMoga0qiRJRkw4ffuioD5615X5h9KIyeaZAw==" saltValue="tXoqBzZY1YHc+y7pXe8jXw==" spinCount="100000" sheet="1" objects="1" scenarios="1"/>
  <mergeCells count="6">
    <mergeCell ref="B2:F2"/>
    <mergeCell ref="B4:F4"/>
    <mergeCell ref="B5:F5"/>
    <mergeCell ref="B8:F8"/>
    <mergeCell ref="B18:E18"/>
    <mergeCell ref="B7:F7"/>
  </mergeCells>
  <hyperlinks>
    <hyperlink ref="K2" location="'2'!A1" tooltip="volgende" display="Æ" xr:uid="{4F43EFF1-73A6-471C-8C56-3208DC940320}"/>
    <hyperlink ref="H2" location="Home!A1" tooltip="Home" display="Ç" xr:uid="{95E0F219-F790-4E44-8598-6794D4100722}"/>
  </hyperlinks>
  <pageMargins left="0.70866141732283472" right="0.70866141732283472" top="0.74803149606299213" bottom="0.74803149606299213" header="0.31496062992125984" footer="0.31496062992125984"/>
  <pageSetup paperSize="9" scale="41" orientation="portrait" r:id="rId1"/>
  <headerFooter>
    <oddHeader>&amp;C&amp;Z&amp;F</oddHeader>
    <oddFooter>&amp;C&amp;P/&amp;N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C92D-E65C-4A30-8934-365C353C6A11}">
  <dimension ref="A1:F227"/>
  <sheetViews>
    <sheetView showGridLines="0" showRowColHeaders="0" workbookViewId="0"/>
  </sheetViews>
  <sheetFormatPr defaultColWidth="11.375" defaultRowHeight="14.4"/>
  <cols>
    <col min="1" max="1" width="38.125" style="204" bestFit="1" customWidth="1"/>
    <col min="2" max="2" width="10.875" style="204" bestFit="1" customWidth="1"/>
    <col min="3" max="3" width="10" style="204" bestFit="1" customWidth="1"/>
    <col min="4" max="16384" width="11.375" style="204"/>
  </cols>
  <sheetData>
    <row r="1" spans="1:6">
      <c r="A1" s="201" t="s">
        <v>589</v>
      </c>
      <c r="B1" s="202" t="s">
        <v>590</v>
      </c>
      <c r="C1" s="204" t="s">
        <v>591</v>
      </c>
      <c r="D1" s="204" t="s">
        <v>601</v>
      </c>
      <c r="E1" s="204" t="s">
        <v>602</v>
      </c>
      <c r="F1" s="204" t="s">
        <v>600</v>
      </c>
    </row>
    <row r="2" spans="1:6">
      <c r="A2" s="201" t="s">
        <v>264</v>
      </c>
      <c r="B2" s="206">
        <v>54.75</v>
      </c>
      <c r="C2" s="204">
        <f>VLOOKUP(Table2[[#This Row],[land]],calc!$L$13:$N$237,3,FALSE)</f>
        <v>2</v>
      </c>
      <c r="D2" s="204">
        <v>2</v>
      </c>
      <c r="E2" s="204">
        <f>+Table2[[#This Row],[nr]]-Table2[[#This Row],[oplopend]]</f>
        <v>0</v>
      </c>
      <c r="F2" s="207">
        <f>ROUND(Table2[[#This Row],[tarief]],0)</f>
        <v>55</v>
      </c>
    </row>
    <row r="3" spans="1:6">
      <c r="A3" s="201" t="s">
        <v>265</v>
      </c>
      <c r="B3" s="206">
        <v>65.25</v>
      </c>
      <c r="C3" s="204">
        <f>VLOOKUP(Table2[[#This Row],[land]],calc!$L$13:$N$237,3,FALSE)</f>
        <v>3</v>
      </c>
      <c r="D3" s="204">
        <v>3</v>
      </c>
      <c r="E3" s="204">
        <f>+Table2[[#This Row],[nr]]-Table2[[#This Row],[oplopend]]</f>
        <v>0</v>
      </c>
      <c r="F3" s="207">
        <f>ROUND(Table2[[#This Row],[tarief]],0)</f>
        <v>65</v>
      </c>
    </row>
    <row r="4" spans="1:6">
      <c r="A4" s="201" t="s">
        <v>266</v>
      </c>
      <c r="B4" s="206">
        <v>79.5</v>
      </c>
      <c r="C4" s="204">
        <f>VLOOKUP(Table2[[#This Row],[land]],calc!$L$13:$N$237,3,FALSE)</f>
        <v>4</v>
      </c>
      <c r="D4" s="204">
        <v>4</v>
      </c>
      <c r="E4" s="204">
        <f>+Table2[[#This Row],[nr]]-Table2[[#This Row],[oplopend]]</f>
        <v>0</v>
      </c>
      <c r="F4" s="207">
        <f>ROUND(Table2[[#This Row],[tarief]],0)</f>
        <v>80</v>
      </c>
    </row>
    <row r="5" spans="1:6">
      <c r="A5" s="201" t="s">
        <v>267</v>
      </c>
      <c r="B5" s="206">
        <v>78.75</v>
      </c>
      <c r="C5" s="204">
        <f>VLOOKUP(Table2[[#This Row],[land]],calc!$L$13:$N$237,3,FALSE)</f>
        <v>5</v>
      </c>
      <c r="D5" s="204">
        <v>6</v>
      </c>
      <c r="E5" s="204">
        <f>+Table2[[#This Row],[nr]]-Table2[[#This Row],[oplopend]]</f>
        <v>-1</v>
      </c>
      <c r="F5" s="207">
        <f>ROUND(Table2[[#This Row],[tarief]],0)</f>
        <v>79</v>
      </c>
    </row>
    <row r="6" spans="1:6">
      <c r="A6" s="201" t="s">
        <v>268</v>
      </c>
      <c r="B6" s="206">
        <v>75.75</v>
      </c>
      <c r="C6" s="204">
        <f>VLOOKUP(Table2[[#This Row],[land]],calc!$L$13:$N$237,3,FALSE)</f>
        <v>6</v>
      </c>
      <c r="D6" s="204">
        <v>7</v>
      </c>
      <c r="E6" s="204">
        <f>+Table2[[#This Row],[nr]]-Table2[[#This Row],[oplopend]]</f>
        <v>-1</v>
      </c>
      <c r="F6" s="207">
        <f>ROUND(Table2[[#This Row],[tarief]],0)</f>
        <v>76</v>
      </c>
    </row>
    <row r="7" spans="1:6">
      <c r="A7" s="201" t="s">
        <v>269</v>
      </c>
      <c r="B7" s="206">
        <v>83.644800000000004</v>
      </c>
      <c r="C7" s="204">
        <f>VLOOKUP(Table2[[#This Row],[land]],calc!$L$13:$N$237,3,FALSE)</f>
        <v>7</v>
      </c>
      <c r="D7" s="204">
        <v>8</v>
      </c>
      <c r="E7" s="204">
        <f>+Table2[[#This Row],[nr]]-Table2[[#This Row],[oplopend]]</f>
        <v>-1</v>
      </c>
      <c r="F7" s="207">
        <f>ROUND(Table2[[#This Row],[tarief]],0)</f>
        <v>84</v>
      </c>
    </row>
    <row r="8" spans="1:6">
      <c r="A8" s="201" t="s">
        <v>270</v>
      </c>
      <c r="B8" s="206">
        <v>110</v>
      </c>
      <c r="C8" s="204">
        <f>VLOOKUP(Table2[[#This Row],[land]],calc!$L$13:$N$237,3,FALSE)</f>
        <v>8</v>
      </c>
      <c r="D8" s="204">
        <v>9</v>
      </c>
      <c r="E8" s="204">
        <f>+Table2[[#This Row],[nr]]-Table2[[#This Row],[oplopend]]</f>
        <v>-1</v>
      </c>
      <c r="F8" s="207">
        <f>ROUND(Table2[[#This Row],[tarief]],0)</f>
        <v>110</v>
      </c>
    </row>
    <row r="9" spans="1:6">
      <c r="A9" s="201" t="s">
        <v>271</v>
      </c>
      <c r="B9" s="206">
        <v>94.5</v>
      </c>
      <c r="C9" s="204">
        <f>VLOOKUP(Table2[[#This Row],[land]],calc!$L$13:$N$237,3,FALSE)</f>
        <v>9</v>
      </c>
      <c r="D9" s="204">
        <v>10</v>
      </c>
      <c r="E9" s="204">
        <f>+Table2[[#This Row],[nr]]-Table2[[#This Row],[oplopend]]</f>
        <v>-1</v>
      </c>
      <c r="F9" s="207">
        <f>ROUND(Table2[[#This Row],[tarief]],0)</f>
        <v>95</v>
      </c>
    </row>
    <row r="10" spans="1:6">
      <c r="A10" s="201" t="s">
        <v>272</v>
      </c>
      <c r="B10" s="206">
        <v>85.5</v>
      </c>
      <c r="C10" s="204">
        <f>VLOOKUP(Table2[[#This Row],[land]],calc!$L$13:$N$237,3,FALSE)</f>
        <v>10</v>
      </c>
      <c r="D10" s="204">
        <v>11</v>
      </c>
      <c r="E10" s="204">
        <f>+Table2[[#This Row],[nr]]-Table2[[#This Row],[oplopend]]</f>
        <v>-1</v>
      </c>
      <c r="F10" s="207">
        <f>ROUND(Table2[[#This Row],[tarief]],0)</f>
        <v>86</v>
      </c>
    </row>
    <row r="11" spans="1:6">
      <c r="A11" s="201" t="s">
        <v>273</v>
      </c>
      <c r="B11" s="206">
        <v>92.357799999999997</v>
      </c>
      <c r="C11" s="204">
        <f>VLOOKUP(Table2[[#This Row],[land]],calc!$L$13:$N$237,3,FALSE)</f>
        <v>11</v>
      </c>
      <c r="D11" s="204">
        <v>12</v>
      </c>
      <c r="E11" s="204">
        <f>+Table2[[#This Row],[nr]]-Table2[[#This Row],[oplopend]]</f>
        <v>-1</v>
      </c>
      <c r="F11" s="207">
        <f>ROUND(Table2[[#This Row],[tarief]],0)</f>
        <v>92</v>
      </c>
    </row>
    <row r="12" spans="1:6">
      <c r="A12" s="201" t="s">
        <v>274</v>
      </c>
      <c r="B12" s="206">
        <v>99</v>
      </c>
      <c r="C12" s="204">
        <f>VLOOKUP(Table2[[#This Row],[land]],calc!$L$13:$N$237,3,FALSE)</f>
        <v>12</v>
      </c>
      <c r="D12" s="204">
        <v>13</v>
      </c>
      <c r="E12" s="204">
        <f>+Table2[[#This Row],[nr]]-Table2[[#This Row],[oplopend]]</f>
        <v>-1</v>
      </c>
      <c r="F12" s="207">
        <f>ROUND(Table2[[#This Row],[tarief]],0)</f>
        <v>99</v>
      </c>
    </row>
    <row r="13" spans="1:6">
      <c r="A13" s="201" t="s">
        <v>275</v>
      </c>
      <c r="B13" s="206">
        <v>101.25</v>
      </c>
      <c r="C13" s="204">
        <f>VLOOKUP(Table2[[#This Row],[land]],calc!$L$13:$N$237,3,FALSE)</f>
        <v>13</v>
      </c>
      <c r="D13" s="204">
        <v>14</v>
      </c>
      <c r="E13" s="204">
        <f>+Table2[[#This Row],[nr]]-Table2[[#This Row],[oplopend]]</f>
        <v>-1</v>
      </c>
      <c r="F13" s="207">
        <f>ROUND(Table2[[#This Row],[tarief]],0)</f>
        <v>101</v>
      </c>
    </row>
    <row r="14" spans="1:6">
      <c r="A14" s="201" t="s">
        <v>276</v>
      </c>
      <c r="B14" s="206">
        <v>98.25</v>
      </c>
      <c r="C14" s="204">
        <f>VLOOKUP(Table2[[#This Row],[land]],calc!$L$13:$N$237,3,FALSE)</f>
        <v>14</v>
      </c>
      <c r="D14" s="204">
        <v>157</v>
      </c>
      <c r="E14" s="204">
        <f>+Table2[[#This Row],[nr]]-Table2[[#This Row],[oplopend]]</f>
        <v>-143</v>
      </c>
      <c r="F14" s="207">
        <f>ROUND(Table2[[#This Row],[tarief]],0)</f>
        <v>98</v>
      </c>
    </row>
    <row r="15" spans="1:6">
      <c r="A15" s="201" t="s">
        <v>277</v>
      </c>
      <c r="B15" s="206">
        <v>80.595250000000007</v>
      </c>
      <c r="C15" s="204">
        <f>VLOOKUP(Table2[[#This Row],[land]],calc!$L$13:$N$237,3,FALSE)</f>
        <v>15</v>
      </c>
      <c r="D15" s="204">
        <v>15</v>
      </c>
      <c r="E15" s="204">
        <f>+Table2[[#This Row],[nr]]-Table2[[#This Row],[oplopend]]</f>
        <v>0</v>
      </c>
      <c r="F15" s="207">
        <f>ROUND(Table2[[#This Row],[tarief]],0)</f>
        <v>81</v>
      </c>
    </row>
    <row r="16" spans="1:6">
      <c r="A16" s="201" t="s">
        <v>278</v>
      </c>
      <c r="B16" s="206">
        <v>110</v>
      </c>
      <c r="C16" s="204">
        <f>VLOOKUP(Table2[[#This Row],[land]],calc!$L$13:$N$237,3,FALSE)</f>
        <v>16</v>
      </c>
      <c r="D16" s="204">
        <v>16</v>
      </c>
      <c r="E16" s="204">
        <f>+Table2[[#This Row],[nr]]-Table2[[#This Row],[oplopend]]</f>
        <v>0</v>
      </c>
      <c r="F16" s="207">
        <f>ROUND(Table2[[#This Row],[tarief]],0)</f>
        <v>110</v>
      </c>
    </row>
    <row r="17" spans="1:6">
      <c r="A17" s="201" t="s">
        <v>279</v>
      </c>
      <c r="B17" s="206">
        <v>82.5</v>
      </c>
      <c r="C17" s="204">
        <f>VLOOKUP(Table2[[#This Row],[land]],calc!$L$13:$N$237,3,FALSE)</f>
        <v>17</v>
      </c>
      <c r="D17" s="204">
        <v>17</v>
      </c>
      <c r="E17" s="204">
        <f>+Table2[[#This Row],[nr]]-Table2[[#This Row],[oplopend]]</f>
        <v>0</v>
      </c>
      <c r="F17" s="207">
        <f>ROUND(Table2[[#This Row],[tarief]],0)</f>
        <v>83</v>
      </c>
    </row>
    <row r="18" spans="1:6">
      <c r="A18" s="201" t="s">
        <v>280</v>
      </c>
      <c r="B18" s="206">
        <v>81</v>
      </c>
      <c r="C18" s="204">
        <f>VLOOKUP(Table2[[#This Row],[land]],calc!$L$13:$N$237,3,FALSE)</f>
        <v>18</v>
      </c>
      <c r="D18" s="204">
        <v>18</v>
      </c>
      <c r="E18" s="204">
        <f>+Table2[[#This Row],[nr]]-Table2[[#This Row],[oplopend]]</f>
        <v>0</v>
      </c>
      <c r="F18" s="207">
        <f>ROUND(Table2[[#This Row],[tarief]],0)</f>
        <v>81</v>
      </c>
    </row>
    <row r="19" spans="1:6">
      <c r="A19" s="201" t="s">
        <v>281</v>
      </c>
      <c r="B19" s="206">
        <v>107.25</v>
      </c>
      <c r="C19" s="204">
        <f>VLOOKUP(Table2[[#This Row],[land]],calc!$L$13:$N$237,3,FALSE)</f>
        <v>19</v>
      </c>
      <c r="D19" s="204">
        <v>19</v>
      </c>
      <c r="E19" s="204">
        <f>+Table2[[#This Row],[nr]]-Table2[[#This Row],[oplopend]]</f>
        <v>0</v>
      </c>
      <c r="F19" s="207">
        <f>ROUND(Table2[[#This Row],[tarief]],0)</f>
        <v>107</v>
      </c>
    </row>
    <row r="20" spans="1:6">
      <c r="A20" s="201" t="s">
        <v>282</v>
      </c>
      <c r="B20" s="206">
        <v>83.25</v>
      </c>
      <c r="C20" s="204">
        <f>VLOOKUP(Table2[[#This Row],[land]],calc!$L$13:$N$237,3,FALSE)</f>
        <v>20</v>
      </c>
      <c r="D20" s="204">
        <v>20</v>
      </c>
      <c r="E20" s="204">
        <f>+Table2[[#This Row],[nr]]-Table2[[#This Row],[oplopend]]</f>
        <v>0</v>
      </c>
      <c r="F20" s="207">
        <f>ROUND(Table2[[#This Row],[tarief]],0)</f>
        <v>83</v>
      </c>
    </row>
    <row r="21" spans="1:6">
      <c r="A21" s="201" t="s">
        <v>283</v>
      </c>
      <c r="B21" s="206">
        <v>65.25</v>
      </c>
      <c r="C21" s="204">
        <f>VLOOKUP(Table2[[#This Row],[land]],calc!$L$13:$N$237,3,FALSE)</f>
        <v>21</v>
      </c>
      <c r="D21" s="204">
        <v>21</v>
      </c>
      <c r="E21" s="204">
        <f>+Table2[[#This Row],[nr]]-Table2[[#This Row],[oplopend]]</f>
        <v>0</v>
      </c>
      <c r="F21" s="207">
        <f>ROUND(Table2[[#This Row],[tarief]],0)</f>
        <v>65</v>
      </c>
    </row>
    <row r="22" spans="1:6">
      <c r="A22" s="201" t="s">
        <v>284</v>
      </c>
      <c r="B22" s="206">
        <v>76.674400000000006</v>
      </c>
      <c r="C22" s="204">
        <f>VLOOKUP(Table2[[#This Row],[land]],calc!$L$13:$N$237,3,FALSE)</f>
        <v>22</v>
      </c>
      <c r="D22" s="204">
        <v>22</v>
      </c>
      <c r="E22" s="204">
        <f>+Table2[[#This Row],[nr]]-Table2[[#This Row],[oplopend]]</f>
        <v>0</v>
      </c>
      <c r="F22" s="207">
        <f>ROUND(Table2[[#This Row],[tarief]],0)</f>
        <v>77</v>
      </c>
    </row>
    <row r="23" spans="1:6">
      <c r="A23" s="201" t="s">
        <v>285</v>
      </c>
      <c r="B23" s="206">
        <v>88.5</v>
      </c>
      <c r="C23" s="204">
        <f>VLOOKUP(Table2[[#This Row],[land]],calc!$L$13:$N$237,3,FALSE)</f>
        <v>23</v>
      </c>
      <c r="D23" s="204">
        <v>23</v>
      </c>
      <c r="E23" s="204">
        <f>+Table2[[#This Row],[nr]]-Table2[[#This Row],[oplopend]]</f>
        <v>0</v>
      </c>
      <c r="F23" s="207">
        <f>ROUND(Table2[[#This Row],[tarief]],0)</f>
        <v>89</v>
      </c>
    </row>
    <row r="24" spans="1:6">
      <c r="A24" s="201" t="s">
        <v>286</v>
      </c>
      <c r="B24" s="206">
        <v>25.5</v>
      </c>
      <c r="C24" s="204">
        <f>VLOOKUP(Table2[[#This Row],[land]],calc!$L$13:$N$237,3,FALSE)</f>
        <v>24</v>
      </c>
      <c r="D24" s="204">
        <v>24</v>
      </c>
      <c r="E24" s="204">
        <f>+Table2[[#This Row],[nr]]-Table2[[#This Row],[oplopend]]</f>
        <v>0</v>
      </c>
      <c r="F24" s="207">
        <f>ROUND(Table2[[#This Row],[tarief]],0)</f>
        <v>26</v>
      </c>
    </row>
    <row r="25" spans="1:6">
      <c r="A25" s="201" t="s">
        <v>287</v>
      </c>
      <c r="B25" s="206">
        <v>76.5</v>
      </c>
      <c r="C25" s="204">
        <f>VLOOKUP(Table2[[#This Row],[land]],calc!$L$13:$N$237,3,FALSE)</f>
        <v>25</v>
      </c>
      <c r="D25" s="204">
        <v>25</v>
      </c>
      <c r="E25" s="204">
        <f>+Table2[[#This Row],[nr]]-Table2[[#This Row],[oplopend]]</f>
        <v>0</v>
      </c>
      <c r="F25" s="207">
        <f>ROUND(Table2[[#This Row],[tarief]],0)</f>
        <v>77</v>
      </c>
    </row>
    <row r="26" spans="1:6">
      <c r="A26" s="201" t="s">
        <v>288</v>
      </c>
      <c r="B26" s="206">
        <v>90</v>
      </c>
      <c r="C26" s="204">
        <f>VLOOKUP(Table2[[#This Row],[land]],calc!$L$13:$N$237,3,FALSE)</f>
        <v>26</v>
      </c>
      <c r="D26" s="204">
        <v>224</v>
      </c>
      <c r="E26" s="204">
        <f>+Table2[[#This Row],[nr]]-Table2[[#This Row],[oplopend]]</f>
        <v>-198</v>
      </c>
      <c r="F26" s="207">
        <f>ROUND(Table2[[#This Row],[tarief]],0)</f>
        <v>90</v>
      </c>
    </row>
    <row r="27" spans="1:6">
      <c r="A27" s="201" t="s">
        <v>289</v>
      </c>
      <c r="B27" s="206">
        <v>60.75</v>
      </c>
      <c r="C27" s="204">
        <f>VLOOKUP(Table2[[#This Row],[land]],calc!$L$13:$N$237,3,FALSE)</f>
        <v>27</v>
      </c>
      <c r="D27" s="204">
        <v>26</v>
      </c>
      <c r="E27" s="204">
        <f>+Table2[[#This Row],[nr]]-Table2[[#This Row],[oplopend]]</f>
        <v>1</v>
      </c>
      <c r="F27" s="207">
        <f>ROUND(Table2[[#This Row],[tarief]],0)</f>
        <v>61</v>
      </c>
    </row>
    <row r="28" spans="1:6">
      <c r="A28" s="201" t="s">
        <v>290</v>
      </c>
      <c r="B28" s="206">
        <v>57.505800000000001</v>
      </c>
      <c r="C28" s="204">
        <f>VLOOKUP(Table2[[#This Row],[land]],calc!$L$13:$N$237,3,FALSE)</f>
        <v>28</v>
      </c>
      <c r="D28" s="204">
        <v>27</v>
      </c>
      <c r="E28" s="204">
        <f>+Table2[[#This Row],[nr]]-Table2[[#This Row],[oplopend]]</f>
        <v>1</v>
      </c>
      <c r="F28" s="207">
        <f>ROUND(Table2[[#This Row],[tarief]],0)</f>
        <v>58</v>
      </c>
    </row>
    <row r="29" spans="1:6">
      <c r="A29" s="201" t="s">
        <v>291</v>
      </c>
      <c r="B29" s="206">
        <v>51.842350000000003</v>
      </c>
      <c r="C29" s="204">
        <f>VLOOKUP(Table2[[#This Row],[land]],calc!$L$13:$N$237,3,FALSE)</f>
        <v>29</v>
      </c>
      <c r="D29" s="204">
        <v>28</v>
      </c>
      <c r="E29" s="204">
        <f>+Table2[[#This Row],[nr]]-Table2[[#This Row],[oplopend]]</f>
        <v>1</v>
      </c>
      <c r="F29" s="207">
        <f>ROUND(Table2[[#This Row],[tarief]],0)</f>
        <v>52</v>
      </c>
    </row>
    <row r="30" spans="1:6">
      <c r="A30" s="201" t="s">
        <v>292</v>
      </c>
      <c r="B30" s="206">
        <v>102.37775000000001</v>
      </c>
      <c r="C30" s="204">
        <f>VLOOKUP(Table2[[#This Row],[land]],calc!$L$13:$N$237,3,FALSE)</f>
        <v>30</v>
      </c>
      <c r="D30" s="204">
        <v>29</v>
      </c>
      <c r="E30" s="204">
        <f>+Table2[[#This Row],[nr]]-Table2[[#This Row],[oplopend]]</f>
        <v>1</v>
      </c>
      <c r="F30" s="207">
        <f>ROUND(Table2[[#This Row],[tarief]],0)</f>
        <v>102</v>
      </c>
    </row>
    <row r="31" spans="1:6">
      <c r="A31" s="201" t="s">
        <v>293</v>
      </c>
      <c r="B31" s="206">
        <v>48</v>
      </c>
      <c r="C31" s="204">
        <f>VLOOKUP(Table2[[#This Row],[land]],calc!$L$13:$N$237,3,FALSE)</f>
        <v>31</v>
      </c>
      <c r="D31" s="204">
        <v>30</v>
      </c>
      <c r="E31" s="204">
        <f>+Table2[[#This Row],[nr]]-Table2[[#This Row],[oplopend]]</f>
        <v>1</v>
      </c>
      <c r="F31" s="207">
        <f>ROUND(Table2[[#This Row],[tarief]],0)</f>
        <v>48</v>
      </c>
    </row>
    <row r="32" spans="1:6">
      <c r="A32" s="201" t="s">
        <v>294</v>
      </c>
      <c r="B32" s="206">
        <v>58.5</v>
      </c>
      <c r="C32" s="204">
        <f>VLOOKUP(Table2[[#This Row],[land]],calc!$L$13:$N$237,3,FALSE)</f>
        <v>32</v>
      </c>
      <c r="D32" s="204">
        <v>31</v>
      </c>
      <c r="E32" s="204">
        <f>+Table2[[#This Row],[nr]]-Table2[[#This Row],[oplopend]]</f>
        <v>1</v>
      </c>
      <c r="F32" s="207">
        <f>ROUND(Table2[[#This Row],[tarief]],0)</f>
        <v>59</v>
      </c>
    </row>
    <row r="33" spans="1:6">
      <c r="A33" s="201" t="s">
        <v>295</v>
      </c>
      <c r="B33" s="206">
        <v>91.5</v>
      </c>
      <c r="C33" s="204">
        <f>VLOOKUP(Table2[[#This Row],[land]],calc!$L$13:$N$237,3,FALSE)</f>
        <v>33</v>
      </c>
      <c r="D33" s="204">
        <v>32</v>
      </c>
      <c r="E33" s="204">
        <f>+Table2[[#This Row],[nr]]-Table2[[#This Row],[oplopend]]</f>
        <v>1</v>
      </c>
      <c r="F33" s="207">
        <f>ROUND(Table2[[#This Row],[tarief]],0)</f>
        <v>92</v>
      </c>
    </row>
    <row r="34" spans="1:6">
      <c r="A34" s="201" t="s">
        <v>296</v>
      </c>
      <c r="B34" s="206">
        <v>78</v>
      </c>
      <c r="C34" s="204">
        <f>VLOOKUP(Table2[[#This Row],[land]],calc!$L$13:$N$237,3,FALSE)</f>
        <v>34</v>
      </c>
      <c r="D34" s="204">
        <v>33</v>
      </c>
      <c r="E34" s="204">
        <f>+Table2[[#This Row],[nr]]-Table2[[#This Row],[oplopend]]</f>
        <v>1</v>
      </c>
      <c r="F34" s="207">
        <f>ROUND(Table2[[#This Row],[tarief]],0)</f>
        <v>78</v>
      </c>
    </row>
    <row r="35" spans="1:6">
      <c r="A35" s="201" t="s">
        <v>297</v>
      </c>
      <c r="B35" s="206">
        <v>86.25</v>
      </c>
      <c r="C35" s="204">
        <f>VLOOKUP(Table2[[#This Row],[land]],calc!$L$13:$N$237,3,FALSE)</f>
        <v>35</v>
      </c>
      <c r="D35" s="204">
        <v>34</v>
      </c>
      <c r="E35" s="204">
        <f>+Table2[[#This Row],[nr]]-Table2[[#This Row],[oplopend]]</f>
        <v>1</v>
      </c>
      <c r="F35" s="207">
        <f>ROUND(Table2[[#This Row],[tarief]],0)</f>
        <v>86</v>
      </c>
    </row>
    <row r="36" spans="1:6">
      <c r="A36" s="201" t="s">
        <v>298</v>
      </c>
      <c r="B36" s="206">
        <v>92.25</v>
      </c>
      <c r="C36" s="204">
        <f>VLOOKUP(Table2[[#This Row],[land]],calc!$L$13:$N$237,3,FALSE)</f>
        <v>36</v>
      </c>
      <c r="D36" s="204">
        <v>99</v>
      </c>
      <c r="E36" s="204">
        <f>+Table2[[#This Row],[nr]]-Table2[[#This Row],[oplopend]]</f>
        <v>-63</v>
      </c>
      <c r="F36" s="207">
        <f>ROUND(Table2[[#This Row],[tarief]],0)</f>
        <v>92</v>
      </c>
    </row>
    <row r="37" spans="1:6">
      <c r="A37" s="201" t="s">
        <v>299</v>
      </c>
      <c r="B37" s="206">
        <v>98.25</v>
      </c>
      <c r="C37" s="204">
        <f>VLOOKUP(Table2[[#This Row],[land]],calc!$L$13:$N$237,3,FALSE)</f>
        <v>37</v>
      </c>
      <c r="D37" s="204">
        <v>35</v>
      </c>
      <c r="E37" s="204">
        <f>+Table2[[#This Row],[nr]]-Table2[[#This Row],[oplopend]]</f>
        <v>2</v>
      </c>
      <c r="F37" s="207">
        <f>ROUND(Table2[[#This Row],[tarief]],0)</f>
        <v>98</v>
      </c>
    </row>
    <row r="38" spans="1:6">
      <c r="A38" s="201" t="s">
        <v>300</v>
      </c>
      <c r="B38" s="206">
        <v>75.75</v>
      </c>
      <c r="C38" s="204">
        <f>VLOOKUP(Table2[[#This Row],[land]],calc!$L$13:$N$237,3,FALSE)</f>
        <v>38</v>
      </c>
      <c r="D38" s="204">
        <v>36</v>
      </c>
      <c r="E38" s="204">
        <f>+Table2[[#This Row],[nr]]-Table2[[#This Row],[oplopend]]</f>
        <v>2</v>
      </c>
      <c r="F38" s="207">
        <f>ROUND(Table2[[#This Row],[tarief]],0)</f>
        <v>76</v>
      </c>
    </row>
    <row r="39" spans="1:6">
      <c r="A39" s="201" t="s">
        <v>301</v>
      </c>
      <c r="B39" s="206">
        <v>68.25</v>
      </c>
      <c r="C39" s="204">
        <f>VLOOKUP(Table2[[#This Row],[land]],calc!$L$13:$N$237,3,FALSE)</f>
        <v>39</v>
      </c>
      <c r="D39" s="204">
        <v>98</v>
      </c>
      <c r="E39" s="204">
        <f>+Table2[[#This Row],[nr]]-Table2[[#This Row],[oplopend]]</f>
        <v>-59</v>
      </c>
      <c r="F39" s="207">
        <f>ROUND(Table2[[#This Row],[tarief]],0)</f>
        <v>68</v>
      </c>
    </row>
    <row r="40" spans="1:6">
      <c r="A40" s="201" t="s">
        <v>302</v>
      </c>
      <c r="B40" s="206">
        <v>99</v>
      </c>
      <c r="C40" s="204">
        <f>VLOOKUP(Table2[[#This Row],[land]],calc!$L$13:$N$237,3,FALSE)</f>
        <v>40</v>
      </c>
      <c r="D40" s="204">
        <v>37</v>
      </c>
      <c r="E40" s="204">
        <f>+Table2[[#This Row],[nr]]-Table2[[#This Row],[oplopend]]</f>
        <v>3</v>
      </c>
      <c r="F40" s="207">
        <f>ROUND(Table2[[#This Row],[tarief]],0)</f>
        <v>99</v>
      </c>
    </row>
    <row r="41" spans="1:6">
      <c r="A41" s="201" t="s">
        <v>303</v>
      </c>
      <c r="B41" s="206">
        <v>91.922150000000002</v>
      </c>
      <c r="C41" s="204">
        <f>VLOOKUP(Table2[[#This Row],[land]],calc!$L$13:$N$237,3,FALSE)</f>
        <v>41</v>
      </c>
      <c r="D41" s="204">
        <v>38</v>
      </c>
      <c r="E41" s="204">
        <f>+Table2[[#This Row],[nr]]-Table2[[#This Row],[oplopend]]</f>
        <v>3</v>
      </c>
      <c r="F41" s="207">
        <f>ROUND(Table2[[#This Row],[tarief]],0)</f>
        <v>92</v>
      </c>
    </row>
    <row r="42" spans="1:6">
      <c r="A42" s="201" t="s">
        <v>304</v>
      </c>
      <c r="B42" s="206">
        <v>78.417000000000002</v>
      </c>
      <c r="C42" s="204">
        <f>VLOOKUP(Table2[[#This Row],[land]],calc!$L$13:$N$237,3,FALSE)</f>
        <v>42</v>
      </c>
      <c r="D42" s="204">
        <v>202</v>
      </c>
      <c r="E42" s="204">
        <f>+Table2[[#This Row],[nr]]-Table2[[#This Row],[oplopend]]</f>
        <v>-160</v>
      </c>
      <c r="F42" s="207">
        <f>ROUND(Table2[[#This Row],[tarief]],0)</f>
        <v>78</v>
      </c>
    </row>
    <row r="43" spans="1:6">
      <c r="A43" s="201" t="s">
        <v>305</v>
      </c>
      <c r="B43" s="206">
        <v>78.75</v>
      </c>
      <c r="C43" s="204">
        <f>VLOOKUP(Table2[[#This Row],[land]],calc!$L$13:$N$237,3,FALSE)</f>
        <v>43</v>
      </c>
      <c r="D43" s="204">
        <v>39</v>
      </c>
      <c r="E43" s="204">
        <f>+Table2[[#This Row],[nr]]-Table2[[#This Row],[oplopend]]</f>
        <v>4</v>
      </c>
      <c r="F43" s="207">
        <f>ROUND(Table2[[#This Row],[tarief]],0)</f>
        <v>79</v>
      </c>
    </row>
    <row r="44" spans="1:6">
      <c r="A44" s="201" t="s">
        <v>306</v>
      </c>
      <c r="B44" s="206">
        <v>81.75</v>
      </c>
      <c r="C44" s="204">
        <f>VLOOKUP(Table2[[#This Row],[land]],calc!$L$13:$N$237,3,FALSE)</f>
        <v>44</v>
      </c>
      <c r="D44" s="204">
        <v>40</v>
      </c>
      <c r="E44" s="204">
        <f>+Table2[[#This Row],[nr]]-Table2[[#This Row],[oplopend]]</f>
        <v>4</v>
      </c>
      <c r="F44" s="207">
        <f>ROUND(Table2[[#This Row],[tarief]],0)</f>
        <v>82</v>
      </c>
    </row>
    <row r="45" spans="1:6">
      <c r="A45" s="201" t="s">
        <v>307</v>
      </c>
      <c r="B45" s="206">
        <v>87.565650000000005</v>
      </c>
      <c r="C45" s="204">
        <f>VLOOKUP(Table2[[#This Row],[land]],calc!$L$13:$N$237,3,FALSE)</f>
        <v>45</v>
      </c>
      <c r="D45" s="204">
        <v>84</v>
      </c>
      <c r="E45" s="204">
        <f>+Table2[[#This Row],[nr]]-Table2[[#This Row],[oplopend]]</f>
        <v>-39</v>
      </c>
      <c r="F45" s="207">
        <f>ROUND(Table2[[#This Row],[tarief]],0)</f>
        <v>88</v>
      </c>
    </row>
    <row r="46" spans="1:6">
      <c r="A46" s="201" t="s">
        <v>308</v>
      </c>
      <c r="B46" s="206">
        <v>36.75</v>
      </c>
      <c r="C46" s="204">
        <f>VLOOKUP(Table2[[#This Row],[land]],calc!$L$13:$N$237,3,FALSE)</f>
        <v>46</v>
      </c>
      <c r="D46" s="204">
        <v>118</v>
      </c>
      <c r="E46" s="204">
        <f>+Table2[[#This Row],[nr]]-Table2[[#This Row],[oplopend]]</f>
        <v>-72</v>
      </c>
      <c r="F46" s="207">
        <f>ROUND(Table2[[#This Row],[tarief]],0)</f>
        <v>37</v>
      </c>
    </row>
    <row r="47" spans="1:6">
      <c r="A47" s="201" t="s">
        <v>309</v>
      </c>
      <c r="B47" s="206">
        <v>37.030250000000002</v>
      </c>
      <c r="C47" s="204">
        <f>VLOOKUP(Table2[[#This Row],[land]],calc!$L$13:$N$237,3,FALSE)</f>
        <v>47</v>
      </c>
      <c r="D47" s="204">
        <v>41</v>
      </c>
      <c r="E47" s="204">
        <f>+Table2[[#This Row],[nr]]-Table2[[#This Row],[oplopend]]</f>
        <v>6</v>
      </c>
      <c r="F47" s="207">
        <f>ROUND(Table2[[#This Row],[tarief]],0)</f>
        <v>37</v>
      </c>
    </row>
    <row r="48" spans="1:6">
      <c r="A48" s="201" t="s">
        <v>310</v>
      </c>
      <c r="B48" s="206">
        <v>87</v>
      </c>
      <c r="C48" s="204">
        <f>VLOOKUP(Table2[[#This Row],[land]],calc!$L$13:$N$237,3,FALSE)</f>
        <v>48</v>
      </c>
      <c r="D48" s="204">
        <v>42</v>
      </c>
      <c r="E48" s="204">
        <f>+Table2[[#This Row],[nr]]-Table2[[#This Row],[oplopend]]</f>
        <v>6</v>
      </c>
      <c r="F48" s="207">
        <f>ROUND(Table2[[#This Row],[tarief]],0)</f>
        <v>87</v>
      </c>
    </row>
    <row r="49" spans="1:6">
      <c r="A49" s="201" t="s">
        <v>311</v>
      </c>
      <c r="B49" s="206">
        <v>110.21944999999999</v>
      </c>
      <c r="C49" s="204">
        <f>VLOOKUP(Table2[[#This Row],[land]],calc!$L$13:$N$237,3,FALSE)</f>
        <v>49</v>
      </c>
      <c r="D49" s="204">
        <v>44</v>
      </c>
      <c r="E49" s="204">
        <f>+Table2[[#This Row],[nr]]-Table2[[#This Row],[oplopend]]</f>
        <v>5</v>
      </c>
      <c r="F49" s="207">
        <f>ROUND(Table2[[#This Row],[tarief]],0)</f>
        <v>110</v>
      </c>
    </row>
    <row r="50" spans="1:6">
      <c r="A50" s="201" t="s">
        <v>312</v>
      </c>
      <c r="B50" s="206">
        <v>101.07080000000001</v>
      </c>
      <c r="C50" s="204">
        <f>VLOOKUP(Table2[[#This Row],[land]],calc!$L$13:$N$237,3,FALSE)</f>
        <v>50</v>
      </c>
      <c r="D50" s="204">
        <v>43</v>
      </c>
      <c r="E50" s="204">
        <f>+Table2[[#This Row],[nr]]-Table2[[#This Row],[oplopend]]</f>
        <v>7</v>
      </c>
      <c r="F50" s="207">
        <f>ROUND(Table2[[#This Row],[tarief]],0)</f>
        <v>101</v>
      </c>
    </row>
    <row r="51" spans="1:6">
      <c r="A51" s="201" t="s">
        <v>313</v>
      </c>
      <c r="B51" s="206">
        <v>88.5</v>
      </c>
      <c r="C51" s="204">
        <f>VLOOKUP(Table2[[#This Row],[land]],calc!$L$13:$N$237,3,FALSE)</f>
        <v>51</v>
      </c>
      <c r="D51" s="204">
        <v>45</v>
      </c>
      <c r="E51" s="204">
        <f>+Table2[[#This Row],[nr]]-Table2[[#This Row],[oplopend]]</f>
        <v>6</v>
      </c>
      <c r="F51" s="207">
        <f>ROUND(Table2[[#This Row],[tarief]],0)</f>
        <v>89</v>
      </c>
    </row>
    <row r="52" spans="1:6">
      <c r="A52" s="201" t="s">
        <v>314</v>
      </c>
      <c r="B52" s="206">
        <v>95.25</v>
      </c>
      <c r="C52" s="204">
        <f>VLOOKUP(Table2[[#This Row],[land]],calc!$L$13:$N$237,3,FALSE)</f>
        <v>52</v>
      </c>
      <c r="D52" s="204">
        <v>46</v>
      </c>
      <c r="E52" s="204">
        <f>+Table2[[#This Row],[nr]]-Table2[[#This Row],[oplopend]]</f>
        <v>6</v>
      </c>
      <c r="F52" s="207">
        <f>ROUND(Table2[[#This Row],[tarief]],0)</f>
        <v>95</v>
      </c>
    </row>
    <row r="53" spans="1:6">
      <c r="A53" s="201" t="s">
        <v>315</v>
      </c>
      <c r="B53" s="206">
        <v>87</v>
      </c>
      <c r="C53" s="204">
        <f>VLOOKUP(Table2[[#This Row],[land]],calc!$L$13:$N$237,3,FALSE)</f>
        <v>53</v>
      </c>
      <c r="D53" s="204">
        <v>93</v>
      </c>
      <c r="E53" s="204">
        <f>+Table2[[#This Row],[nr]]-Table2[[#This Row],[oplopend]]</f>
        <v>-40</v>
      </c>
      <c r="F53" s="207">
        <f>ROUND(Table2[[#This Row],[tarief]],0)</f>
        <v>87</v>
      </c>
    </row>
    <row r="54" spans="1:6">
      <c r="A54" s="201" t="s">
        <v>316</v>
      </c>
      <c r="B54" s="206">
        <v>74.25</v>
      </c>
      <c r="C54" s="204">
        <f>VLOOKUP(Table2[[#This Row],[land]],calc!$L$13:$N$237,3,FALSE)</f>
        <v>54</v>
      </c>
      <c r="D54" s="204">
        <v>108</v>
      </c>
      <c r="E54" s="204">
        <f>+Table2[[#This Row],[nr]]-Table2[[#This Row],[oplopend]]</f>
        <v>-54</v>
      </c>
      <c r="F54" s="207">
        <f>ROUND(Table2[[#This Row],[tarief]],0)</f>
        <v>74</v>
      </c>
    </row>
    <row r="55" spans="1:6">
      <c r="A55" s="201" t="s">
        <v>317</v>
      </c>
      <c r="B55" s="206">
        <v>73.1892</v>
      </c>
      <c r="C55" s="204">
        <f>VLOOKUP(Table2[[#This Row],[land]],calc!$L$13:$N$237,3,FALSE)</f>
        <v>55</v>
      </c>
      <c r="D55" s="204">
        <v>47</v>
      </c>
      <c r="E55" s="204">
        <f>+Table2[[#This Row],[nr]]-Table2[[#This Row],[oplopend]]</f>
        <v>8</v>
      </c>
      <c r="F55" s="207">
        <f>ROUND(Table2[[#This Row],[tarief]],0)</f>
        <v>73</v>
      </c>
    </row>
    <row r="56" spans="1:6">
      <c r="A56" s="201" t="s">
        <v>592</v>
      </c>
      <c r="B56" s="206">
        <v>90.75</v>
      </c>
      <c r="C56" s="204">
        <f>VLOOKUP(Table2[[#This Row],[land]],calc!$L$13:$N$237,3,FALSE)</f>
        <v>56</v>
      </c>
      <c r="D56" s="204">
        <v>225</v>
      </c>
      <c r="E56" s="204">
        <f>+Table2[[#This Row],[nr]]-Table2[[#This Row],[oplopend]]</f>
        <v>-169</v>
      </c>
      <c r="F56" s="207">
        <f>ROUND(Table2[[#This Row],[tarief]],0)</f>
        <v>91</v>
      </c>
    </row>
    <row r="57" spans="1:6">
      <c r="A57" s="201" t="s">
        <v>318</v>
      </c>
      <c r="B57" s="206">
        <v>77.25</v>
      </c>
      <c r="C57" s="204">
        <f>VLOOKUP(Table2[[#This Row],[land]],calc!$L$13:$N$237,3,FALSE)</f>
        <v>57</v>
      </c>
      <c r="D57" s="204">
        <v>48</v>
      </c>
      <c r="E57" s="204">
        <f>+Table2[[#This Row],[nr]]-Table2[[#This Row],[oplopend]]</f>
        <v>9</v>
      </c>
      <c r="F57" s="207">
        <f>ROUND(Table2[[#This Row],[tarief]],0)</f>
        <v>77</v>
      </c>
    </row>
    <row r="58" spans="1:6">
      <c r="A58" s="201" t="s">
        <v>319</v>
      </c>
      <c r="B58" s="206">
        <v>73.5</v>
      </c>
      <c r="C58" s="204">
        <f>VLOOKUP(Table2[[#This Row],[land]],calc!$L$13:$N$237,3,FALSE)</f>
        <v>58</v>
      </c>
      <c r="D58" s="204">
        <v>203</v>
      </c>
      <c r="E58" s="204">
        <f>+Table2[[#This Row],[nr]]-Table2[[#This Row],[oplopend]]</f>
        <v>-145</v>
      </c>
      <c r="F58" s="207">
        <f>ROUND(Table2[[#This Row],[tarief]],0)</f>
        <v>74</v>
      </c>
    </row>
    <row r="59" spans="1:6">
      <c r="A59" s="201" t="s">
        <v>320</v>
      </c>
      <c r="B59" s="206">
        <v>110</v>
      </c>
      <c r="C59" s="204">
        <f>VLOOKUP(Table2[[#This Row],[land]],calc!$L$13:$N$237,3,FALSE)</f>
        <v>59</v>
      </c>
      <c r="D59" s="204">
        <v>49</v>
      </c>
      <c r="E59" s="204">
        <f>+Table2[[#This Row],[nr]]-Table2[[#This Row],[oplopend]]</f>
        <v>10</v>
      </c>
      <c r="F59" s="207">
        <f>ROUND(Table2[[#This Row],[tarief]],0)</f>
        <v>110</v>
      </c>
    </row>
    <row r="60" spans="1:6">
      <c r="A60" s="201" t="s">
        <v>321</v>
      </c>
      <c r="B60" s="206">
        <v>103.5</v>
      </c>
      <c r="C60" s="204">
        <f>VLOOKUP(Table2[[#This Row],[land]],calc!$L$13:$N$237,3,FALSE)</f>
        <v>60</v>
      </c>
      <c r="D60" s="204">
        <v>50</v>
      </c>
      <c r="E60" s="204">
        <f>+Table2[[#This Row],[nr]]-Table2[[#This Row],[oplopend]]</f>
        <v>10</v>
      </c>
      <c r="F60" s="207">
        <f>ROUND(Table2[[#This Row],[tarief]],0)</f>
        <v>104</v>
      </c>
    </row>
    <row r="61" spans="1:6">
      <c r="A61" s="201" t="s">
        <v>322</v>
      </c>
      <c r="B61" s="206">
        <v>97.5</v>
      </c>
      <c r="C61" s="204">
        <f>VLOOKUP(Table2[[#This Row],[land]],calc!$L$13:$N$237,3,FALSE)</f>
        <v>61</v>
      </c>
      <c r="D61" s="204">
        <v>51</v>
      </c>
      <c r="E61" s="204">
        <f>+Table2[[#This Row],[nr]]-Table2[[#This Row],[oplopend]]</f>
        <v>10</v>
      </c>
      <c r="F61" s="207">
        <f>ROUND(Table2[[#This Row],[tarief]],0)</f>
        <v>98</v>
      </c>
    </row>
    <row r="62" spans="1:6">
      <c r="A62" s="201" t="s">
        <v>323</v>
      </c>
      <c r="B62" s="206">
        <v>76.5</v>
      </c>
      <c r="C62" s="204">
        <f>VLOOKUP(Table2[[#This Row],[land]],calc!$L$13:$N$237,3,FALSE)</f>
        <v>62</v>
      </c>
      <c r="D62" s="204">
        <v>52</v>
      </c>
      <c r="E62" s="204">
        <f>+Table2[[#This Row],[nr]]-Table2[[#This Row],[oplopend]]</f>
        <v>10</v>
      </c>
      <c r="F62" s="207">
        <f>ROUND(Table2[[#This Row],[tarief]],0)</f>
        <v>77</v>
      </c>
    </row>
    <row r="63" spans="1:6">
      <c r="A63" s="201" t="s">
        <v>324</v>
      </c>
      <c r="B63" s="206">
        <v>84</v>
      </c>
      <c r="C63" s="204">
        <f>VLOOKUP(Table2[[#This Row],[land]],calc!$L$13:$N$237,3,FALSE)</f>
        <v>63</v>
      </c>
      <c r="D63" s="204">
        <v>54</v>
      </c>
      <c r="E63" s="204">
        <f>+Table2[[#This Row],[nr]]-Table2[[#This Row],[oplopend]]</f>
        <v>9</v>
      </c>
      <c r="F63" s="207">
        <f>ROUND(Table2[[#This Row],[tarief]],0)</f>
        <v>84</v>
      </c>
    </row>
    <row r="64" spans="1:6">
      <c r="A64" s="201" t="s">
        <v>325</v>
      </c>
      <c r="B64" s="206">
        <v>84</v>
      </c>
      <c r="C64" s="204">
        <f>VLOOKUP(Table2[[#This Row],[land]],calc!$L$13:$N$237,3,FALSE)</f>
        <v>64</v>
      </c>
      <c r="D64" s="204">
        <v>55</v>
      </c>
      <c r="E64" s="204">
        <f>+Table2[[#This Row],[nr]]-Table2[[#This Row],[oplopend]]</f>
        <v>9</v>
      </c>
      <c r="F64" s="207">
        <f>ROUND(Table2[[#This Row],[tarief]],0)</f>
        <v>84</v>
      </c>
    </row>
    <row r="65" spans="1:6">
      <c r="A65" s="201" t="s">
        <v>326</v>
      </c>
      <c r="B65" s="206">
        <v>77.981350000000006</v>
      </c>
      <c r="C65" s="204">
        <f>VLOOKUP(Table2[[#This Row],[land]],calc!$L$13:$N$237,3,FALSE)</f>
        <v>65</v>
      </c>
      <c r="D65" s="204">
        <v>56</v>
      </c>
      <c r="E65" s="204">
        <f>+Table2[[#This Row],[nr]]-Table2[[#This Row],[oplopend]]</f>
        <v>9</v>
      </c>
      <c r="F65" s="207">
        <f>ROUND(Table2[[#This Row],[tarief]],0)</f>
        <v>78</v>
      </c>
    </row>
    <row r="66" spans="1:6">
      <c r="A66" s="201" t="s">
        <v>327</v>
      </c>
      <c r="B66" s="206">
        <v>61.5</v>
      </c>
      <c r="C66" s="204">
        <f>VLOOKUP(Table2[[#This Row],[land]],calc!$L$13:$N$237,3,FALSE)</f>
        <v>66</v>
      </c>
      <c r="D66" s="204">
        <v>57</v>
      </c>
      <c r="E66" s="204">
        <f>+Table2[[#This Row],[nr]]-Table2[[#This Row],[oplopend]]</f>
        <v>9</v>
      </c>
      <c r="F66" s="207">
        <f>ROUND(Table2[[#This Row],[tarief]],0)</f>
        <v>62</v>
      </c>
    </row>
    <row r="67" spans="1:6">
      <c r="A67" s="201" t="s">
        <v>328</v>
      </c>
      <c r="B67" s="206">
        <v>91.922150000000002</v>
      </c>
      <c r="C67" s="204">
        <f>VLOOKUP(Table2[[#This Row],[land]],calc!$L$13:$N$237,3,FALSE)</f>
        <v>67</v>
      </c>
      <c r="D67" s="204">
        <v>58</v>
      </c>
      <c r="E67" s="204">
        <f>+Table2[[#This Row],[nr]]-Table2[[#This Row],[oplopend]]</f>
        <v>9</v>
      </c>
      <c r="F67" s="207">
        <f>ROUND(Table2[[#This Row],[tarief]],0)</f>
        <v>92</v>
      </c>
    </row>
    <row r="68" spans="1:6">
      <c r="A68" s="201" t="s">
        <v>329</v>
      </c>
      <c r="B68" s="206">
        <v>93.75</v>
      </c>
      <c r="C68" s="204">
        <f>VLOOKUP(Table2[[#This Row],[land]],calc!$L$13:$N$237,3,FALSE)</f>
        <v>68</v>
      </c>
      <c r="D68" s="204">
        <v>59</v>
      </c>
      <c r="E68" s="204">
        <f>+Table2[[#This Row],[nr]]-Table2[[#This Row],[oplopend]]</f>
        <v>9</v>
      </c>
      <c r="F68" s="207">
        <f>ROUND(Table2[[#This Row],[tarief]],0)</f>
        <v>94</v>
      </c>
    </row>
    <row r="69" spans="1:6">
      <c r="A69" s="201" t="s">
        <v>331</v>
      </c>
      <c r="B69" s="206">
        <v>60</v>
      </c>
      <c r="C69" s="204">
        <f>VLOOKUP(Table2[[#This Row],[land]],calc!$L$13:$N$237,3,FALSE)</f>
        <v>69</v>
      </c>
      <c r="D69" s="204">
        <v>192</v>
      </c>
      <c r="E69" s="204">
        <f>+Table2[[#This Row],[nr]]-Table2[[#This Row],[oplopend]]</f>
        <v>-123</v>
      </c>
      <c r="F69" s="207">
        <f>ROUND(Table2[[#This Row],[tarief]],0)</f>
        <v>60</v>
      </c>
    </row>
    <row r="70" spans="1:6">
      <c r="A70" s="201" t="s">
        <v>330</v>
      </c>
      <c r="B70" s="206">
        <v>95.25</v>
      </c>
      <c r="C70" s="204">
        <f>VLOOKUP(Table2[[#This Row],[land]],calc!$L$13:$N$237,3,FALSE)</f>
        <v>70</v>
      </c>
      <c r="D70" s="204">
        <v>60</v>
      </c>
      <c r="E70" s="204">
        <f>+Table2[[#This Row],[nr]]-Table2[[#This Row],[oplopend]]</f>
        <v>10</v>
      </c>
      <c r="F70" s="207">
        <f>ROUND(Table2[[#This Row],[tarief]],0)</f>
        <v>95</v>
      </c>
    </row>
    <row r="71" spans="1:6">
      <c r="A71" s="201" t="s">
        <v>332</v>
      </c>
      <c r="B71" s="206">
        <v>74.25</v>
      </c>
      <c r="C71" s="204">
        <f>VLOOKUP(Table2[[#This Row],[land]],calc!$L$13:$N$237,3,FALSE)</f>
        <v>71</v>
      </c>
      <c r="D71" s="204">
        <v>61</v>
      </c>
      <c r="E71" s="204">
        <f>+Table2[[#This Row],[nr]]-Table2[[#This Row],[oplopend]]</f>
        <v>10</v>
      </c>
      <c r="F71" s="207">
        <f>ROUND(Table2[[#This Row],[tarief]],0)</f>
        <v>74</v>
      </c>
    </row>
    <row r="72" spans="1:6">
      <c r="A72" s="201" t="s">
        <v>333</v>
      </c>
      <c r="B72" s="206">
        <v>110</v>
      </c>
      <c r="C72" s="204">
        <f>VLOOKUP(Table2[[#This Row],[land]],calc!$L$13:$N$237,3,FALSE)</f>
        <v>72</v>
      </c>
      <c r="D72" s="204">
        <v>63</v>
      </c>
      <c r="E72" s="204">
        <f>+Table2[[#This Row],[nr]]-Table2[[#This Row],[oplopend]]</f>
        <v>9</v>
      </c>
      <c r="F72" s="207">
        <f>ROUND(Table2[[#This Row],[tarief]],0)</f>
        <v>110</v>
      </c>
    </row>
    <row r="73" spans="1:6">
      <c r="A73" s="201" t="s">
        <v>334</v>
      </c>
      <c r="B73" s="206">
        <v>95.25</v>
      </c>
      <c r="C73" s="204">
        <f>VLOOKUP(Table2[[#This Row],[land]],calc!$L$13:$N$237,3,FALSE)</f>
        <v>73</v>
      </c>
      <c r="D73" s="204">
        <v>64</v>
      </c>
      <c r="E73" s="204">
        <f>+Table2[[#This Row],[nr]]-Table2[[#This Row],[oplopend]]</f>
        <v>9</v>
      </c>
      <c r="F73" s="207">
        <f>ROUND(Table2[[#This Row],[tarief]],0)</f>
        <v>95</v>
      </c>
    </row>
    <row r="74" spans="1:6">
      <c r="A74" s="201" t="s">
        <v>335</v>
      </c>
      <c r="B74" s="206">
        <v>105.75</v>
      </c>
      <c r="C74" s="204">
        <f>VLOOKUP(Table2[[#This Row],[land]],calc!$L$13:$N$237,3,FALSE)</f>
        <v>74</v>
      </c>
      <c r="D74" s="204">
        <v>65</v>
      </c>
      <c r="E74" s="204">
        <f>+Table2[[#This Row],[nr]]-Table2[[#This Row],[oplopend]]</f>
        <v>9</v>
      </c>
      <c r="F74" s="207">
        <f>ROUND(Table2[[#This Row],[tarief]],0)</f>
        <v>106</v>
      </c>
    </row>
    <row r="75" spans="1:6">
      <c r="A75" s="201" t="s">
        <v>336</v>
      </c>
      <c r="B75" s="206">
        <v>105</v>
      </c>
      <c r="C75" s="204">
        <f>VLOOKUP(Table2[[#This Row],[land]],calc!$L$13:$N$237,3,FALSE)</f>
        <v>75</v>
      </c>
      <c r="D75" s="204">
        <v>66</v>
      </c>
      <c r="E75" s="204">
        <f>+Table2[[#This Row],[nr]]-Table2[[#This Row],[oplopend]]</f>
        <v>9</v>
      </c>
      <c r="F75" s="207">
        <f>ROUND(Table2[[#This Row],[tarief]],0)</f>
        <v>105</v>
      </c>
    </row>
    <row r="76" spans="1:6">
      <c r="A76" s="201" t="s">
        <v>337</v>
      </c>
      <c r="B76" s="206">
        <v>110</v>
      </c>
      <c r="C76" s="204">
        <f>VLOOKUP(Table2[[#This Row],[land]],calc!$L$13:$N$237,3,FALSE)</f>
        <v>76</v>
      </c>
      <c r="D76" s="204">
        <v>67</v>
      </c>
      <c r="E76" s="204">
        <f>+Table2[[#This Row],[nr]]-Table2[[#This Row],[oplopend]]</f>
        <v>9</v>
      </c>
      <c r="F76" s="207">
        <f>ROUND(Table2[[#This Row],[tarief]],0)</f>
        <v>110</v>
      </c>
    </row>
    <row r="77" spans="1:6">
      <c r="A77" s="201" t="s">
        <v>338</v>
      </c>
      <c r="B77" s="206">
        <v>70.139650000000003</v>
      </c>
      <c r="C77" s="204">
        <f>VLOOKUP(Table2[[#This Row],[land]],calc!$L$13:$N$237,3,FALSE)</f>
        <v>77</v>
      </c>
      <c r="D77" s="204">
        <v>68</v>
      </c>
      <c r="E77" s="204">
        <f>+Table2[[#This Row],[nr]]-Table2[[#This Row],[oplopend]]</f>
        <v>9</v>
      </c>
      <c r="F77" s="207">
        <f>ROUND(Table2[[#This Row],[tarief]],0)</f>
        <v>70</v>
      </c>
    </row>
    <row r="78" spans="1:6">
      <c r="A78" s="201" t="s">
        <v>339</v>
      </c>
      <c r="B78" s="206">
        <v>63.169250000000005</v>
      </c>
      <c r="C78" s="204">
        <f>VLOOKUP(Table2[[#This Row],[land]],calc!$L$13:$N$237,3,FALSE)</f>
        <v>78</v>
      </c>
      <c r="D78" s="204">
        <v>69</v>
      </c>
      <c r="E78" s="204">
        <f>+Table2[[#This Row],[nr]]-Table2[[#This Row],[oplopend]]</f>
        <v>9</v>
      </c>
      <c r="F78" s="207">
        <f>ROUND(Table2[[#This Row],[tarief]],0)</f>
        <v>63</v>
      </c>
    </row>
    <row r="79" spans="1:6">
      <c r="A79" s="201" t="s">
        <v>340</v>
      </c>
      <c r="B79" s="206">
        <v>92.25</v>
      </c>
      <c r="C79" s="204">
        <f>VLOOKUP(Table2[[#This Row],[land]],calc!$L$13:$N$237,3,FALSE)</f>
        <v>79</v>
      </c>
      <c r="D79" s="204">
        <v>53</v>
      </c>
      <c r="E79" s="204">
        <f>+Table2[[#This Row],[nr]]-Table2[[#This Row],[oplopend]]</f>
        <v>26</v>
      </c>
      <c r="F79" s="207">
        <f>ROUND(Table2[[#This Row],[tarief]],0)</f>
        <v>92</v>
      </c>
    </row>
    <row r="80" spans="1:6">
      <c r="A80" s="201" t="s">
        <v>341</v>
      </c>
      <c r="B80" s="206">
        <v>72.75</v>
      </c>
      <c r="C80" s="204">
        <f>VLOOKUP(Table2[[#This Row],[land]],calc!$L$13:$N$237,3,FALSE)</f>
        <v>80</v>
      </c>
      <c r="D80" s="204">
        <v>70</v>
      </c>
      <c r="E80" s="204">
        <f>+Table2[[#This Row],[nr]]-Table2[[#This Row],[oplopend]]</f>
        <v>10</v>
      </c>
      <c r="F80" s="207">
        <f>ROUND(Table2[[#This Row],[tarief]],0)</f>
        <v>73</v>
      </c>
    </row>
    <row r="81" spans="1:6">
      <c r="A81" s="201" t="s">
        <v>342</v>
      </c>
      <c r="B81" s="206">
        <v>75.75</v>
      </c>
      <c r="C81" s="204">
        <f>VLOOKUP(Table2[[#This Row],[land]],calc!$L$13:$N$237,3,FALSE)</f>
        <v>81</v>
      </c>
      <c r="D81" s="204">
        <v>71</v>
      </c>
      <c r="E81" s="204">
        <f>+Table2[[#This Row],[nr]]-Table2[[#This Row],[oplopend]]</f>
        <v>10</v>
      </c>
      <c r="F81" s="207">
        <f>ROUND(Table2[[#This Row],[tarief]],0)</f>
        <v>76</v>
      </c>
    </row>
    <row r="82" spans="1:6">
      <c r="A82" s="201" t="s">
        <v>343</v>
      </c>
      <c r="B82" s="206">
        <v>81</v>
      </c>
      <c r="C82" s="204">
        <f>VLOOKUP(Table2[[#This Row],[land]],calc!$L$13:$N$237,3,FALSE)</f>
        <v>82</v>
      </c>
      <c r="D82" s="204">
        <v>73</v>
      </c>
      <c r="E82" s="204">
        <f>+Table2[[#This Row],[nr]]-Table2[[#This Row],[oplopend]]</f>
        <v>9</v>
      </c>
      <c r="F82" s="207">
        <f>ROUND(Table2[[#This Row],[tarief]],0)</f>
        <v>81</v>
      </c>
    </row>
    <row r="83" spans="1:6">
      <c r="A83" s="201" t="s">
        <v>344</v>
      </c>
      <c r="B83" s="206">
        <v>110</v>
      </c>
      <c r="C83" s="204">
        <f>VLOOKUP(Table2[[#This Row],[land]],calc!$L$13:$N$237,3,FALSE)</f>
        <v>83</v>
      </c>
      <c r="D83" s="204">
        <v>74</v>
      </c>
      <c r="E83" s="204">
        <f>+Table2[[#This Row],[nr]]-Table2[[#This Row],[oplopend]]</f>
        <v>9</v>
      </c>
      <c r="F83" s="207">
        <f>ROUND(Table2[[#This Row],[tarief]],0)</f>
        <v>110</v>
      </c>
    </row>
    <row r="84" spans="1:6">
      <c r="A84" s="201" t="s">
        <v>345</v>
      </c>
      <c r="B84" s="206">
        <v>76.5</v>
      </c>
      <c r="C84" s="204">
        <f>VLOOKUP(Table2[[#This Row],[land]],calc!$L$13:$N$237,3,FALSE)</f>
        <v>84</v>
      </c>
      <c r="D84" s="204">
        <v>72</v>
      </c>
      <c r="E84" s="204">
        <f>+Table2[[#This Row],[nr]]-Table2[[#This Row],[oplopend]]</f>
        <v>12</v>
      </c>
      <c r="F84" s="207">
        <f>ROUND(Table2[[#This Row],[tarief]],0)</f>
        <v>77</v>
      </c>
    </row>
    <row r="85" spans="1:6">
      <c r="A85" s="201" t="s">
        <v>346</v>
      </c>
      <c r="B85" s="206">
        <v>98.25</v>
      </c>
      <c r="C85" s="204">
        <f>VLOOKUP(Table2[[#This Row],[land]],calc!$L$13:$N$237,3,FALSE)</f>
        <v>85</v>
      </c>
      <c r="D85" s="204">
        <v>75</v>
      </c>
      <c r="E85" s="204">
        <f>+Table2[[#This Row],[nr]]-Table2[[#This Row],[oplopend]]</f>
        <v>10</v>
      </c>
      <c r="F85" s="207">
        <f>ROUND(Table2[[#This Row],[tarief]],0)</f>
        <v>98</v>
      </c>
    </row>
    <row r="86" spans="1:6">
      <c r="A86" s="201" t="s">
        <v>347</v>
      </c>
      <c r="B86" s="206">
        <v>79.5</v>
      </c>
      <c r="C86" s="204">
        <f>VLOOKUP(Table2[[#This Row],[land]],calc!$L$13:$N$237,3,FALSE)</f>
        <v>86</v>
      </c>
      <c r="D86" s="204">
        <v>76</v>
      </c>
      <c r="E86" s="204">
        <f>+Table2[[#This Row],[nr]]-Table2[[#This Row],[oplopend]]</f>
        <v>10</v>
      </c>
      <c r="F86" s="207">
        <f>ROUND(Table2[[#This Row],[tarief]],0)</f>
        <v>80</v>
      </c>
    </row>
    <row r="87" spans="1:6">
      <c r="A87" s="201" t="s">
        <v>348</v>
      </c>
      <c r="B87" s="206">
        <v>98.25</v>
      </c>
      <c r="C87" s="204">
        <f>VLOOKUP(Table2[[#This Row],[land]],calc!$L$13:$N$237,3,FALSE)</f>
        <v>87</v>
      </c>
      <c r="D87" s="204">
        <v>77</v>
      </c>
      <c r="E87" s="204">
        <f>+Table2[[#This Row],[nr]]-Table2[[#This Row],[oplopend]]</f>
        <v>10</v>
      </c>
      <c r="F87" s="207">
        <f>ROUND(Table2[[#This Row],[tarief]],0)</f>
        <v>98</v>
      </c>
    </row>
    <row r="88" spans="1:6">
      <c r="A88" s="201" t="s">
        <v>349</v>
      </c>
      <c r="B88" s="206">
        <v>85.823049999999995</v>
      </c>
      <c r="C88" s="204">
        <f>VLOOKUP(Table2[[#This Row],[land]],calc!$L$13:$N$237,3,FALSE)</f>
        <v>88</v>
      </c>
      <c r="D88" s="204">
        <v>78</v>
      </c>
      <c r="E88" s="204">
        <f>+Table2[[#This Row],[nr]]-Table2[[#This Row],[oplopend]]</f>
        <v>10</v>
      </c>
      <c r="F88" s="207">
        <f>ROUND(Table2[[#This Row],[tarief]],0)</f>
        <v>86</v>
      </c>
    </row>
    <row r="89" spans="1:6">
      <c r="A89" s="201" t="s">
        <v>350</v>
      </c>
      <c r="B89" s="206">
        <v>69.268349999999998</v>
      </c>
      <c r="C89" s="204">
        <f>VLOOKUP(Table2[[#This Row],[land]],calc!$L$13:$N$237,3,FALSE)</f>
        <v>89</v>
      </c>
      <c r="D89" s="204">
        <v>79</v>
      </c>
      <c r="E89" s="204">
        <f>+Table2[[#This Row],[nr]]-Table2[[#This Row],[oplopend]]</f>
        <v>10</v>
      </c>
      <c r="F89" s="207">
        <f>ROUND(Table2[[#This Row],[tarief]],0)</f>
        <v>69</v>
      </c>
    </row>
    <row r="90" spans="1:6">
      <c r="A90" s="201" t="s">
        <v>351</v>
      </c>
      <c r="B90" s="206">
        <v>78.417000000000002</v>
      </c>
      <c r="C90" s="204">
        <f>VLOOKUP(Table2[[#This Row],[land]],calc!$L$13:$N$237,3,FALSE)</f>
        <v>90</v>
      </c>
      <c r="D90" s="204">
        <v>80</v>
      </c>
      <c r="E90" s="204">
        <f>+Table2[[#This Row],[nr]]-Table2[[#This Row],[oplopend]]</f>
        <v>10</v>
      </c>
      <c r="F90" s="207">
        <f>ROUND(Table2[[#This Row],[tarief]],0)</f>
        <v>78</v>
      </c>
    </row>
    <row r="91" spans="1:6">
      <c r="A91" s="201" t="s">
        <v>352</v>
      </c>
      <c r="B91" s="206">
        <v>85.823049999999995</v>
      </c>
      <c r="C91" s="204">
        <f>VLOOKUP(Table2[[#This Row],[land]],calc!$L$13:$N$237,3,FALSE)</f>
        <v>91</v>
      </c>
      <c r="D91" s="204">
        <v>81</v>
      </c>
      <c r="E91" s="204">
        <f>+Table2[[#This Row],[nr]]-Table2[[#This Row],[oplopend]]</f>
        <v>10</v>
      </c>
      <c r="F91" s="207">
        <f>ROUND(Table2[[#This Row],[tarief]],0)</f>
        <v>86</v>
      </c>
    </row>
    <row r="92" spans="1:6">
      <c r="A92" s="201" t="s">
        <v>353</v>
      </c>
      <c r="B92" s="206">
        <v>65.25</v>
      </c>
      <c r="C92" s="204">
        <f>VLOOKUP(Table2[[#This Row],[land]],calc!$L$13:$N$237,3,FALSE)</f>
        <v>92</v>
      </c>
      <c r="D92" s="204">
        <v>82</v>
      </c>
      <c r="E92" s="204">
        <f>+Table2[[#This Row],[nr]]-Table2[[#This Row],[oplopend]]</f>
        <v>10</v>
      </c>
      <c r="F92" s="207">
        <f>ROUND(Table2[[#This Row],[tarief]],0)</f>
        <v>65</v>
      </c>
    </row>
    <row r="93" spans="1:6">
      <c r="A93" s="201" t="s">
        <v>354</v>
      </c>
      <c r="B93" s="206">
        <v>69.75</v>
      </c>
      <c r="C93" s="204">
        <f>VLOOKUP(Table2[[#This Row],[land]],calc!$L$13:$N$237,3,FALSE)</f>
        <v>93</v>
      </c>
      <c r="D93" s="204">
        <v>83</v>
      </c>
      <c r="E93" s="204">
        <f>+Table2[[#This Row],[nr]]-Table2[[#This Row],[oplopend]]</f>
        <v>10</v>
      </c>
      <c r="F93" s="207">
        <f>ROUND(Table2[[#This Row],[tarief]],0)</f>
        <v>70</v>
      </c>
    </row>
    <row r="94" spans="1:6">
      <c r="A94" s="201" t="s">
        <v>355</v>
      </c>
      <c r="B94" s="206">
        <v>104.12035</v>
      </c>
      <c r="C94" s="204">
        <f>VLOOKUP(Table2[[#This Row],[land]],calc!$L$13:$N$237,3,FALSE)</f>
        <v>94</v>
      </c>
      <c r="D94" s="204">
        <v>86</v>
      </c>
      <c r="E94" s="204">
        <f>+Table2[[#This Row],[nr]]-Table2[[#This Row],[oplopend]]</f>
        <v>8</v>
      </c>
      <c r="F94" s="207">
        <f>ROUND(Table2[[#This Row],[tarief]],0)</f>
        <v>104</v>
      </c>
    </row>
    <row r="95" spans="1:6">
      <c r="A95" s="201" t="s">
        <v>356</v>
      </c>
      <c r="B95" s="206">
        <v>68.397050000000007</v>
      </c>
      <c r="C95" s="204">
        <f>VLOOKUP(Table2[[#This Row],[land]],calc!$L$13:$N$237,3,FALSE)</f>
        <v>95</v>
      </c>
      <c r="D95" s="204">
        <v>87</v>
      </c>
      <c r="E95" s="204">
        <f>+Table2[[#This Row],[nr]]-Table2[[#This Row],[oplopend]]</f>
        <v>8</v>
      </c>
      <c r="F95" s="207">
        <f>ROUND(Table2[[#This Row],[tarief]],0)</f>
        <v>68</v>
      </c>
    </row>
    <row r="96" spans="1:6">
      <c r="A96" s="201" t="s">
        <v>357</v>
      </c>
      <c r="B96" s="206">
        <v>70.5</v>
      </c>
      <c r="C96" s="204">
        <f>VLOOKUP(Table2[[#This Row],[land]],calc!$L$13:$N$237,3,FALSE)</f>
        <v>96</v>
      </c>
      <c r="D96" s="204">
        <v>88</v>
      </c>
      <c r="E96" s="204">
        <f>+Table2[[#This Row],[nr]]-Table2[[#This Row],[oplopend]]</f>
        <v>8</v>
      </c>
      <c r="F96" s="207">
        <f>ROUND(Table2[[#This Row],[tarief]],0)</f>
        <v>71</v>
      </c>
    </row>
    <row r="97" spans="1:6">
      <c r="A97" s="201" t="s">
        <v>358</v>
      </c>
      <c r="B97" s="206">
        <v>71.446600000000004</v>
      </c>
      <c r="C97" s="204">
        <f>VLOOKUP(Table2[[#This Row],[land]],calc!$L$13:$N$237,3,FALSE)</f>
        <v>97</v>
      </c>
      <c r="D97" s="204">
        <v>90</v>
      </c>
      <c r="E97" s="204">
        <f>+Table2[[#This Row],[nr]]-Table2[[#This Row],[oplopend]]</f>
        <v>7</v>
      </c>
      <c r="F97" s="207">
        <f>ROUND(Table2[[#This Row],[tarief]],0)</f>
        <v>71</v>
      </c>
    </row>
    <row r="98" spans="1:6">
      <c r="A98" s="201" t="s">
        <v>359</v>
      </c>
      <c r="B98" s="206">
        <v>70.5</v>
      </c>
      <c r="C98" s="204">
        <f>VLOOKUP(Table2[[#This Row],[land]],calc!$L$13:$N$237,3,FALSE)</f>
        <v>98</v>
      </c>
      <c r="D98" s="204">
        <v>89</v>
      </c>
      <c r="E98" s="204">
        <f>+Table2[[#This Row],[nr]]-Table2[[#This Row],[oplopend]]</f>
        <v>9</v>
      </c>
      <c r="F98" s="207">
        <f>ROUND(Table2[[#This Row],[tarief]],0)</f>
        <v>71</v>
      </c>
    </row>
    <row r="99" spans="1:6">
      <c r="A99" s="201" t="s">
        <v>360</v>
      </c>
      <c r="B99" s="206">
        <v>108</v>
      </c>
      <c r="C99" s="204">
        <f>VLOOKUP(Table2[[#This Row],[land]],calc!$L$13:$N$237,3,FALSE)</f>
        <v>99</v>
      </c>
      <c r="D99" s="204">
        <v>85</v>
      </c>
      <c r="E99" s="204">
        <f>+Table2[[#This Row],[nr]]-Table2[[#This Row],[oplopend]]</f>
        <v>14</v>
      </c>
      <c r="F99" s="207">
        <f>ROUND(Table2[[#This Row],[tarief]],0)</f>
        <v>108</v>
      </c>
    </row>
    <row r="100" spans="1:6">
      <c r="A100" s="201" t="s">
        <v>361</v>
      </c>
      <c r="B100" s="206">
        <v>104.25</v>
      </c>
      <c r="C100" s="204">
        <f>VLOOKUP(Table2[[#This Row],[land]],calc!$L$13:$N$237,3,FALSE)</f>
        <v>100</v>
      </c>
      <c r="D100" s="204">
        <v>91</v>
      </c>
      <c r="E100" s="204">
        <f>+Table2[[#This Row],[nr]]-Table2[[#This Row],[oplopend]]</f>
        <v>9</v>
      </c>
      <c r="F100" s="207">
        <f>ROUND(Table2[[#This Row],[tarief]],0)</f>
        <v>104</v>
      </c>
    </row>
    <row r="101" spans="1:6">
      <c r="A101" s="201" t="s">
        <v>362</v>
      </c>
      <c r="B101" s="206">
        <v>87</v>
      </c>
      <c r="C101" s="204">
        <f>VLOOKUP(Table2[[#This Row],[land]],calc!$L$13:$N$237,3,FALSE)</f>
        <v>101</v>
      </c>
      <c r="D101" s="204">
        <v>92</v>
      </c>
      <c r="E101" s="204">
        <f>+Table2[[#This Row],[nr]]-Table2[[#This Row],[oplopend]]</f>
        <v>9</v>
      </c>
      <c r="F101" s="207">
        <f>ROUND(Table2[[#This Row],[tarief]],0)</f>
        <v>87</v>
      </c>
    </row>
    <row r="102" spans="1:6">
      <c r="A102" s="201" t="s">
        <v>363</v>
      </c>
      <c r="B102" s="206">
        <v>90.75</v>
      </c>
      <c r="C102" s="204">
        <f>VLOOKUP(Table2[[#This Row],[land]],calc!$L$13:$N$237,3,FALSE)</f>
        <v>102</v>
      </c>
      <c r="D102" s="204">
        <v>94</v>
      </c>
      <c r="E102" s="204">
        <f>+Table2[[#This Row],[nr]]-Table2[[#This Row],[oplopend]]</f>
        <v>8</v>
      </c>
      <c r="F102" s="207">
        <f>ROUND(Table2[[#This Row],[tarief]],0)</f>
        <v>91</v>
      </c>
    </row>
    <row r="103" spans="1:6">
      <c r="A103" s="201" t="s">
        <v>364</v>
      </c>
      <c r="B103" s="206">
        <v>86.25</v>
      </c>
      <c r="C103" s="204">
        <f>VLOOKUP(Table2[[#This Row],[land]],calc!$L$13:$N$237,3,FALSE)</f>
        <v>103</v>
      </c>
      <c r="D103" s="204">
        <v>95</v>
      </c>
      <c r="E103" s="204">
        <f>+Table2[[#This Row],[nr]]-Table2[[#This Row],[oplopend]]</f>
        <v>8</v>
      </c>
      <c r="F103" s="207">
        <f>ROUND(Table2[[#This Row],[tarief]],0)</f>
        <v>86</v>
      </c>
    </row>
    <row r="104" spans="1:6">
      <c r="A104" s="201" t="s">
        <v>365</v>
      </c>
      <c r="B104" s="206">
        <v>80.595250000000007</v>
      </c>
      <c r="C104" s="204">
        <f>VLOOKUP(Table2[[#This Row],[land]],calc!$L$13:$N$237,3,FALSE)</f>
        <v>104</v>
      </c>
      <c r="D104" s="204">
        <v>97</v>
      </c>
      <c r="E104" s="204">
        <f>+Table2[[#This Row],[nr]]-Table2[[#This Row],[oplopend]]</f>
        <v>7</v>
      </c>
      <c r="F104" s="207">
        <f>ROUND(Table2[[#This Row],[tarief]],0)</f>
        <v>81</v>
      </c>
    </row>
    <row r="105" spans="1:6">
      <c r="A105" s="201" t="s">
        <v>366</v>
      </c>
      <c r="B105" s="206">
        <v>77.110050000000001</v>
      </c>
      <c r="C105" s="204">
        <f>VLOOKUP(Table2[[#This Row],[land]],calc!$L$13:$N$237,3,FALSE)</f>
        <v>105</v>
      </c>
      <c r="D105" s="204">
        <v>100</v>
      </c>
      <c r="E105" s="204">
        <f>+Table2[[#This Row],[nr]]-Table2[[#This Row],[oplopend]]</f>
        <v>5</v>
      </c>
      <c r="F105" s="207">
        <f>ROUND(Table2[[#This Row],[tarief]],0)</f>
        <v>77</v>
      </c>
    </row>
    <row r="106" spans="1:6">
      <c r="A106" s="201" t="s">
        <v>367</v>
      </c>
      <c r="B106" s="206">
        <v>84</v>
      </c>
      <c r="C106" s="204">
        <f>VLOOKUP(Table2[[#This Row],[land]],calc!$L$13:$N$237,3,FALSE)</f>
        <v>106</v>
      </c>
      <c r="D106" s="204">
        <v>101</v>
      </c>
      <c r="E106" s="204">
        <f>+Table2[[#This Row],[nr]]-Table2[[#This Row],[oplopend]]</f>
        <v>5</v>
      </c>
      <c r="F106" s="207">
        <f>ROUND(Table2[[#This Row],[tarief]],0)</f>
        <v>84</v>
      </c>
    </row>
    <row r="107" spans="1:6">
      <c r="A107" s="201" t="s">
        <v>368</v>
      </c>
      <c r="B107" s="206">
        <v>32.25</v>
      </c>
      <c r="C107" s="204">
        <f>VLOOKUP(Table2[[#This Row],[land]],calc!$L$13:$N$237,3,FALSE)</f>
        <v>107</v>
      </c>
      <c r="D107" s="204">
        <v>103</v>
      </c>
      <c r="E107" s="204">
        <f>+Table2[[#This Row],[nr]]-Table2[[#This Row],[oplopend]]</f>
        <v>4</v>
      </c>
      <c r="F107" s="207">
        <f>ROUND(Table2[[#This Row],[tarief]],0)</f>
        <v>32</v>
      </c>
    </row>
    <row r="108" spans="1:6">
      <c r="A108" s="201" t="s">
        <v>369</v>
      </c>
      <c r="B108" s="206">
        <v>48.75</v>
      </c>
      <c r="C108" s="204">
        <f>VLOOKUP(Table2[[#This Row],[land]],calc!$L$13:$N$237,3,FALSE)</f>
        <v>108</v>
      </c>
      <c r="D108" s="204">
        <v>105</v>
      </c>
      <c r="E108" s="204">
        <f>+Table2[[#This Row],[nr]]-Table2[[#This Row],[oplopend]]</f>
        <v>3</v>
      </c>
      <c r="F108" s="207">
        <f>ROUND(Table2[[#This Row],[tarief]],0)</f>
        <v>49</v>
      </c>
    </row>
    <row r="109" spans="1:6">
      <c r="A109" s="201" t="s">
        <v>370</v>
      </c>
      <c r="B109" s="206">
        <v>85.5</v>
      </c>
      <c r="C109" s="204">
        <f>VLOOKUP(Table2[[#This Row],[land]],calc!$L$13:$N$237,3,FALSE)</f>
        <v>109</v>
      </c>
      <c r="D109" s="204">
        <v>106</v>
      </c>
      <c r="E109" s="204">
        <f>+Table2[[#This Row],[nr]]-Table2[[#This Row],[oplopend]]</f>
        <v>3</v>
      </c>
      <c r="F109" s="207">
        <f>ROUND(Table2[[#This Row],[tarief]],0)</f>
        <v>86</v>
      </c>
    </row>
    <row r="110" spans="1:6">
      <c r="A110" s="201" t="s">
        <v>371</v>
      </c>
      <c r="B110" s="206">
        <v>56.25</v>
      </c>
      <c r="C110" s="204">
        <f>VLOOKUP(Table2[[#This Row],[land]],calc!$L$13:$N$237,3,FALSE)</f>
        <v>110</v>
      </c>
      <c r="D110" s="204">
        <v>107</v>
      </c>
      <c r="E110" s="204">
        <f>+Table2[[#This Row],[nr]]-Table2[[#This Row],[oplopend]]</f>
        <v>3</v>
      </c>
      <c r="F110" s="207">
        <f>ROUND(Table2[[#This Row],[tarief]],0)</f>
        <v>56</v>
      </c>
    </row>
    <row r="111" spans="1:6">
      <c r="A111" s="201" t="s">
        <v>372</v>
      </c>
      <c r="B111" s="206">
        <v>96</v>
      </c>
      <c r="C111" s="204">
        <f>VLOOKUP(Table2[[#This Row],[land]],calc!$L$13:$N$237,3,FALSE)</f>
        <v>111</v>
      </c>
      <c r="D111" s="204">
        <v>104</v>
      </c>
      <c r="E111" s="204">
        <f>+Table2[[#This Row],[nr]]-Table2[[#This Row],[oplopend]]</f>
        <v>7</v>
      </c>
      <c r="F111" s="207">
        <f>ROUND(Table2[[#This Row],[tarief]],0)</f>
        <v>96</v>
      </c>
    </row>
    <row r="112" spans="1:6">
      <c r="A112" s="201" t="s">
        <v>373</v>
      </c>
      <c r="B112" s="206">
        <v>63.169250000000005</v>
      </c>
      <c r="C112" s="204">
        <f>VLOOKUP(Table2[[#This Row],[land]],calc!$L$13:$N$237,3,FALSE)</f>
        <v>112</v>
      </c>
      <c r="D112" s="204">
        <v>102</v>
      </c>
      <c r="E112" s="204">
        <f>+Table2[[#This Row],[nr]]-Table2[[#This Row],[oplopend]]</f>
        <v>10</v>
      </c>
      <c r="F112" s="207">
        <f>ROUND(Table2[[#This Row],[tarief]],0)</f>
        <v>63</v>
      </c>
    </row>
    <row r="113" spans="1:6">
      <c r="A113" s="201" t="s">
        <v>374</v>
      </c>
      <c r="B113" s="206">
        <v>69</v>
      </c>
      <c r="C113" s="204">
        <f>VLOOKUP(Table2[[#This Row],[land]],calc!$L$13:$N$237,3,FALSE)</f>
        <v>113</v>
      </c>
      <c r="D113" s="204">
        <v>109</v>
      </c>
      <c r="E113" s="204">
        <f>+Table2[[#This Row],[nr]]-Table2[[#This Row],[oplopend]]</f>
        <v>4</v>
      </c>
      <c r="F113" s="207">
        <f>ROUND(Table2[[#This Row],[tarief]],0)</f>
        <v>69</v>
      </c>
    </row>
    <row r="114" spans="1:6">
      <c r="A114" s="201" t="s">
        <v>375</v>
      </c>
      <c r="B114" s="206">
        <v>82.5</v>
      </c>
      <c r="C114" s="204">
        <f>VLOOKUP(Table2[[#This Row],[land]],calc!$L$13:$N$237,3,FALSE)</f>
        <v>114</v>
      </c>
      <c r="D114" s="204">
        <v>111</v>
      </c>
      <c r="E114" s="204">
        <f>+Table2[[#This Row],[nr]]-Table2[[#This Row],[oplopend]]</f>
        <v>3</v>
      </c>
      <c r="F114" s="207">
        <f>ROUND(Table2[[#This Row],[tarief]],0)</f>
        <v>83</v>
      </c>
    </row>
    <row r="115" spans="1:6">
      <c r="A115" s="201" t="s">
        <v>376</v>
      </c>
      <c r="B115" s="206">
        <v>97.5</v>
      </c>
      <c r="C115" s="204">
        <f>VLOOKUP(Table2[[#This Row],[land]],calc!$L$13:$N$237,3,FALSE)</f>
        <v>115</v>
      </c>
      <c r="D115" s="204">
        <v>112</v>
      </c>
      <c r="E115" s="204">
        <f>+Table2[[#This Row],[nr]]-Table2[[#This Row],[oplopend]]</f>
        <v>3</v>
      </c>
      <c r="F115" s="207">
        <f>ROUND(Table2[[#This Row],[tarief]],0)</f>
        <v>98</v>
      </c>
    </row>
    <row r="116" spans="1:6">
      <c r="A116" s="201" t="s">
        <v>377</v>
      </c>
      <c r="B116" s="206">
        <v>46.614550000000001</v>
      </c>
      <c r="C116" s="204">
        <f>VLOOKUP(Table2[[#This Row],[land]],calc!$L$13:$N$237,3,FALSE)</f>
        <v>116</v>
      </c>
      <c r="D116" s="204">
        <v>110</v>
      </c>
      <c r="E116" s="204">
        <f>+Table2[[#This Row],[nr]]-Table2[[#This Row],[oplopend]]</f>
        <v>6</v>
      </c>
      <c r="F116" s="207">
        <f>ROUND(Table2[[#This Row],[tarief]],0)</f>
        <v>47</v>
      </c>
    </row>
    <row r="117" spans="1:6">
      <c r="A117" s="201" t="s">
        <v>378</v>
      </c>
      <c r="B117" s="206">
        <v>110</v>
      </c>
      <c r="C117" s="204">
        <f>VLOOKUP(Table2[[#This Row],[land]],calc!$L$13:$N$237,3,FALSE)</f>
        <v>117</v>
      </c>
      <c r="D117" s="204">
        <v>113</v>
      </c>
      <c r="E117" s="204">
        <f>+Table2[[#This Row],[nr]]-Table2[[#This Row],[oplopend]]</f>
        <v>4</v>
      </c>
      <c r="F117" s="207">
        <f>ROUND(Table2[[#This Row],[tarief]],0)</f>
        <v>110</v>
      </c>
    </row>
    <row r="118" spans="1:6">
      <c r="A118" s="201" t="s">
        <v>379</v>
      </c>
      <c r="B118" s="206">
        <v>52.5</v>
      </c>
      <c r="C118" s="204">
        <f>VLOOKUP(Table2[[#This Row],[land]],calc!$L$13:$N$237,3,FALSE)</f>
        <v>118</v>
      </c>
      <c r="D118" s="204">
        <v>114</v>
      </c>
      <c r="E118" s="204">
        <f>+Table2[[#This Row],[nr]]-Table2[[#This Row],[oplopend]]</f>
        <v>4</v>
      </c>
      <c r="F118" s="207">
        <f>ROUND(Table2[[#This Row],[tarief]],0)</f>
        <v>53</v>
      </c>
    </row>
    <row r="119" spans="1:6">
      <c r="A119" s="201" t="s">
        <v>380</v>
      </c>
      <c r="B119" s="206">
        <v>110</v>
      </c>
      <c r="C119" s="204">
        <f>VLOOKUP(Table2[[#This Row],[land]],calc!$L$13:$N$237,3,FALSE)</f>
        <v>119</v>
      </c>
      <c r="D119" s="204">
        <v>115</v>
      </c>
      <c r="E119" s="204">
        <f>+Table2[[#This Row],[nr]]-Table2[[#This Row],[oplopend]]</f>
        <v>4</v>
      </c>
      <c r="F119" s="207">
        <f>ROUND(Table2[[#This Row],[tarief]],0)</f>
        <v>110</v>
      </c>
    </row>
    <row r="120" spans="1:6">
      <c r="A120" s="201" t="s">
        <v>381</v>
      </c>
      <c r="B120" s="206">
        <v>77.25</v>
      </c>
      <c r="C120" s="204">
        <f>VLOOKUP(Table2[[#This Row],[land]],calc!$L$13:$N$237,3,FALSE)</f>
        <v>120</v>
      </c>
      <c r="D120" s="204">
        <v>116</v>
      </c>
      <c r="E120" s="204">
        <f>+Table2[[#This Row],[nr]]-Table2[[#This Row],[oplopend]]</f>
        <v>4</v>
      </c>
      <c r="F120" s="207">
        <f>ROUND(Table2[[#This Row],[tarief]],0)</f>
        <v>77</v>
      </c>
    </row>
    <row r="121" spans="1:6">
      <c r="A121" s="201" t="s">
        <v>382</v>
      </c>
      <c r="B121" s="206">
        <v>106.5</v>
      </c>
      <c r="C121" s="204">
        <f>VLOOKUP(Table2[[#This Row],[land]],calc!$L$13:$N$237,3,FALSE)</f>
        <v>121</v>
      </c>
      <c r="D121" s="204">
        <v>117</v>
      </c>
      <c r="E121" s="204">
        <f>+Table2[[#This Row],[nr]]-Table2[[#This Row],[oplopend]]</f>
        <v>4</v>
      </c>
      <c r="F121" s="207">
        <f>ROUND(Table2[[#This Row],[tarief]],0)</f>
        <v>107</v>
      </c>
    </row>
    <row r="122" spans="1:6">
      <c r="A122" s="201" t="s">
        <v>383</v>
      </c>
      <c r="B122" s="206">
        <v>81.75</v>
      </c>
      <c r="C122" s="204">
        <f>VLOOKUP(Table2[[#This Row],[land]],calc!$L$13:$N$237,3,FALSE)</f>
        <v>122</v>
      </c>
      <c r="D122" s="204">
        <v>120</v>
      </c>
      <c r="E122" s="204">
        <f>+Table2[[#This Row],[nr]]-Table2[[#This Row],[oplopend]]</f>
        <v>2</v>
      </c>
      <c r="F122" s="207">
        <f>ROUND(Table2[[#This Row],[tarief]],0)</f>
        <v>82</v>
      </c>
    </row>
    <row r="123" spans="1:6">
      <c r="A123" s="201" t="s">
        <v>384</v>
      </c>
      <c r="B123" s="206">
        <v>65.783150000000006</v>
      </c>
      <c r="C123" s="204">
        <f>VLOOKUP(Table2[[#This Row],[land]],calc!$L$13:$N$237,3,FALSE)</f>
        <v>123</v>
      </c>
      <c r="D123" s="204">
        <v>121</v>
      </c>
      <c r="E123" s="204">
        <f>+Table2[[#This Row],[nr]]-Table2[[#This Row],[oplopend]]</f>
        <v>2</v>
      </c>
      <c r="F123" s="207">
        <f>ROUND(Table2[[#This Row],[tarief]],0)</f>
        <v>66</v>
      </c>
    </row>
    <row r="124" spans="1:6">
      <c r="A124" s="201" t="s">
        <v>385</v>
      </c>
      <c r="B124" s="206">
        <v>64.040549999999996</v>
      </c>
      <c r="C124" s="204">
        <f>VLOOKUP(Table2[[#This Row],[land]],calc!$L$13:$N$237,3,FALSE)</f>
        <v>124</v>
      </c>
      <c r="D124" s="204">
        <v>123</v>
      </c>
      <c r="E124" s="204">
        <f>+Table2[[#This Row],[nr]]-Table2[[#This Row],[oplopend]]</f>
        <v>1</v>
      </c>
      <c r="F124" s="207">
        <f>ROUND(Table2[[#This Row],[tarief]],0)</f>
        <v>64</v>
      </c>
    </row>
    <row r="125" spans="1:6">
      <c r="A125" s="201" t="s">
        <v>386</v>
      </c>
      <c r="B125" s="206">
        <v>61.5</v>
      </c>
      <c r="C125" s="204">
        <f>VLOOKUP(Table2[[#This Row],[land]],calc!$L$13:$N$237,3,FALSE)</f>
        <v>125</v>
      </c>
      <c r="D125" s="204">
        <v>122</v>
      </c>
      <c r="E125" s="204">
        <f>+Table2[[#This Row],[nr]]-Table2[[#This Row],[oplopend]]</f>
        <v>3</v>
      </c>
      <c r="F125" s="207">
        <f>ROUND(Table2[[#This Row],[tarief]],0)</f>
        <v>62</v>
      </c>
    </row>
    <row r="126" spans="1:6">
      <c r="A126" s="201" t="s">
        <v>387</v>
      </c>
      <c r="B126" s="206">
        <v>96</v>
      </c>
      <c r="C126" s="204">
        <f>VLOOKUP(Table2[[#This Row],[land]],calc!$L$13:$N$237,3,FALSE)</f>
        <v>126</v>
      </c>
      <c r="D126" s="204">
        <v>124</v>
      </c>
      <c r="E126" s="204">
        <f>+Table2[[#This Row],[nr]]-Table2[[#This Row],[oplopend]]</f>
        <v>2</v>
      </c>
      <c r="F126" s="207">
        <f>ROUND(Table2[[#This Row],[tarief]],0)</f>
        <v>96</v>
      </c>
    </row>
    <row r="127" spans="1:6">
      <c r="A127" s="201" t="s">
        <v>388</v>
      </c>
      <c r="B127" s="206">
        <v>81.75</v>
      </c>
      <c r="C127" s="204">
        <f>VLOOKUP(Table2[[#This Row],[land]],calc!$L$13:$N$237,3,FALSE)</f>
        <v>127</v>
      </c>
      <c r="D127" s="204">
        <v>125</v>
      </c>
      <c r="E127" s="204">
        <f>+Table2[[#This Row],[nr]]-Table2[[#This Row],[oplopend]]</f>
        <v>2</v>
      </c>
      <c r="F127" s="207">
        <f>ROUND(Table2[[#This Row],[tarief]],0)</f>
        <v>82</v>
      </c>
    </row>
    <row r="128" spans="1:6">
      <c r="A128" s="201" t="s">
        <v>389</v>
      </c>
      <c r="B128" s="206">
        <v>66</v>
      </c>
      <c r="C128" s="204">
        <f>VLOOKUP(Table2[[#This Row],[land]],calc!$L$13:$N$237,3,FALSE)</f>
        <v>128</v>
      </c>
      <c r="D128" s="204">
        <v>127</v>
      </c>
      <c r="E128" s="204">
        <f>+Table2[[#This Row],[nr]]-Table2[[#This Row],[oplopend]]</f>
        <v>1</v>
      </c>
      <c r="F128" s="207">
        <f>ROUND(Table2[[#This Row],[tarief]],0)</f>
        <v>66</v>
      </c>
    </row>
    <row r="129" spans="1:6">
      <c r="A129" s="201" t="s">
        <v>390</v>
      </c>
      <c r="B129" s="206">
        <v>101.25</v>
      </c>
      <c r="C129" s="204">
        <f>VLOOKUP(Table2[[#This Row],[land]],calc!$L$13:$N$237,3,FALSE)</f>
        <v>129</v>
      </c>
      <c r="D129" s="204">
        <v>128</v>
      </c>
      <c r="E129" s="204">
        <f>+Table2[[#This Row],[nr]]-Table2[[#This Row],[oplopend]]</f>
        <v>1</v>
      </c>
      <c r="F129" s="207">
        <f>ROUND(Table2[[#This Row],[tarief]],0)</f>
        <v>101</v>
      </c>
    </row>
    <row r="130" spans="1:6">
      <c r="A130" s="201" t="s">
        <v>391</v>
      </c>
      <c r="B130" s="206">
        <v>63.169250000000005</v>
      </c>
      <c r="C130" s="204">
        <f>VLOOKUP(Table2[[#This Row],[land]],calc!$L$13:$N$237,3,FALSE)</f>
        <v>130</v>
      </c>
      <c r="D130" s="204">
        <v>129</v>
      </c>
      <c r="E130" s="204">
        <f>+Table2[[#This Row],[nr]]-Table2[[#This Row],[oplopend]]</f>
        <v>1</v>
      </c>
      <c r="F130" s="207">
        <f>ROUND(Table2[[#This Row],[tarief]],0)</f>
        <v>63</v>
      </c>
    </row>
    <row r="131" spans="1:6">
      <c r="A131" s="201" t="s">
        <v>392</v>
      </c>
      <c r="B131" s="206">
        <v>73.5</v>
      </c>
      <c r="C131" s="204">
        <f>VLOOKUP(Table2[[#This Row],[land]],calc!$L$13:$N$237,3,FALSE)</f>
        <v>131</v>
      </c>
      <c r="D131" s="204">
        <v>130</v>
      </c>
      <c r="E131" s="204">
        <f>+Table2[[#This Row],[nr]]-Table2[[#This Row],[oplopend]]</f>
        <v>1</v>
      </c>
      <c r="F131" s="207">
        <f>ROUND(Table2[[#This Row],[tarief]],0)</f>
        <v>74</v>
      </c>
    </row>
    <row r="132" spans="1:6">
      <c r="A132" s="201" t="s">
        <v>393</v>
      </c>
      <c r="B132" s="206">
        <v>103.5</v>
      </c>
      <c r="C132" s="204">
        <f>VLOOKUP(Table2[[#This Row],[land]],calc!$L$13:$N$237,3,FALSE)</f>
        <v>132</v>
      </c>
      <c r="D132" s="204">
        <v>226</v>
      </c>
      <c r="E132" s="204">
        <f>+Table2[[#This Row],[nr]]-Table2[[#This Row],[oplopend]]</f>
        <v>-94</v>
      </c>
      <c r="F132" s="207">
        <f>ROUND(Table2[[#This Row],[tarief]],0)</f>
        <v>104</v>
      </c>
    </row>
    <row r="133" spans="1:6">
      <c r="A133" s="201" t="s">
        <v>394</v>
      </c>
      <c r="B133" s="206">
        <v>78.75</v>
      </c>
      <c r="C133" s="204">
        <f>VLOOKUP(Table2[[#This Row],[land]],calc!$L$13:$N$237,3,FALSE)</f>
        <v>133</v>
      </c>
      <c r="D133" s="204">
        <v>131</v>
      </c>
      <c r="E133" s="204">
        <f>+Table2[[#This Row],[nr]]-Table2[[#This Row],[oplopend]]</f>
        <v>2</v>
      </c>
      <c r="F133" s="207">
        <f>ROUND(Table2[[#This Row],[tarief]],0)</f>
        <v>79</v>
      </c>
    </row>
    <row r="134" spans="1:6">
      <c r="A134" s="201" t="s">
        <v>395</v>
      </c>
      <c r="B134" s="206">
        <v>78</v>
      </c>
      <c r="C134" s="204">
        <f>VLOOKUP(Table2[[#This Row],[land]],calc!$L$13:$N$237,3,FALSE)</f>
        <v>134</v>
      </c>
      <c r="D134" s="204">
        <v>132</v>
      </c>
      <c r="E134" s="204">
        <f>+Table2[[#This Row],[nr]]-Table2[[#This Row],[oplopend]]</f>
        <v>2</v>
      </c>
      <c r="F134" s="207">
        <f>ROUND(Table2[[#This Row],[tarief]],0)</f>
        <v>78</v>
      </c>
    </row>
    <row r="135" spans="1:6">
      <c r="A135" s="201" t="s">
        <v>396</v>
      </c>
      <c r="B135" s="206">
        <v>60.119700000000002</v>
      </c>
      <c r="C135" s="204">
        <f>VLOOKUP(Table2[[#This Row],[land]],calc!$L$13:$N$237,3,FALSE)</f>
        <v>135</v>
      </c>
      <c r="D135" s="204">
        <v>133</v>
      </c>
      <c r="E135" s="204">
        <f>+Table2[[#This Row],[nr]]-Table2[[#This Row],[oplopend]]</f>
        <v>2</v>
      </c>
      <c r="F135" s="207">
        <f>ROUND(Table2[[#This Row],[tarief]],0)</f>
        <v>60</v>
      </c>
    </row>
    <row r="136" spans="1:6">
      <c r="A136" s="201" t="s">
        <v>397</v>
      </c>
      <c r="B136" s="206">
        <v>95.25</v>
      </c>
      <c r="C136" s="204">
        <f>VLOOKUP(Table2[[#This Row],[land]],calc!$L$13:$N$237,3,FALSE)</f>
        <v>136</v>
      </c>
      <c r="D136" s="204">
        <v>134</v>
      </c>
      <c r="E136" s="204">
        <f>+Table2[[#This Row],[nr]]-Table2[[#This Row],[oplopend]]</f>
        <v>2</v>
      </c>
      <c r="F136" s="207">
        <f>ROUND(Table2[[#This Row],[tarief]],0)</f>
        <v>95</v>
      </c>
    </row>
    <row r="137" spans="1:6">
      <c r="A137" s="201" t="s">
        <v>398</v>
      </c>
      <c r="B137" s="206">
        <v>72</v>
      </c>
      <c r="C137" s="204">
        <f>VLOOKUP(Table2[[#This Row],[land]],calc!$L$13:$N$237,3,FALSE)</f>
        <v>137</v>
      </c>
      <c r="D137" s="204">
        <v>135</v>
      </c>
      <c r="E137" s="204">
        <f>+Table2[[#This Row],[nr]]-Table2[[#This Row],[oplopend]]</f>
        <v>2</v>
      </c>
      <c r="F137" s="207">
        <f>ROUND(Table2[[#This Row],[tarief]],0)</f>
        <v>72</v>
      </c>
    </row>
    <row r="138" spans="1:6">
      <c r="A138" s="201" t="s">
        <v>399</v>
      </c>
      <c r="B138" s="206">
        <v>57.75</v>
      </c>
      <c r="C138" s="204">
        <f>VLOOKUP(Table2[[#This Row],[land]],calc!$L$13:$N$237,3,FALSE)</f>
        <v>138</v>
      </c>
      <c r="D138" s="204">
        <v>136</v>
      </c>
      <c r="E138" s="204">
        <f>+Table2[[#This Row],[nr]]-Table2[[#This Row],[oplopend]]</f>
        <v>2</v>
      </c>
      <c r="F138" s="207">
        <f>ROUND(Table2[[#This Row],[tarief]],0)</f>
        <v>58</v>
      </c>
    </row>
    <row r="139" spans="1:6">
      <c r="A139" s="201" t="s">
        <v>400</v>
      </c>
      <c r="B139" s="206">
        <v>64.040549999999996</v>
      </c>
      <c r="C139" s="204">
        <f>VLOOKUP(Table2[[#This Row],[land]],calc!$L$13:$N$237,3,FALSE)</f>
        <v>139</v>
      </c>
      <c r="D139" s="204">
        <v>137</v>
      </c>
      <c r="E139" s="204">
        <f>+Table2[[#This Row],[nr]]-Table2[[#This Row],[oplopend]]</f>
        <v>2</v>
      </c>
      <c r="F139" s="207">
        <f>ROUND(Table2[[#This Row],[tarief]],0)</f>
        <v>64</v>
      </c>
    </row>
    <row r="140" spans="1:6">
      <c r="A140" s="201" t="s">
        <v>401</v>
      </c>
      <c r="B140" s="206">
        <v>79.5</v>
      </c>
      <c r="C140" s="204">
        <f>VLOOKUP(Table2[[#This Row],[land]],calc!$L$13:$N$237,3,FALSE)</f>
        <v>140</v>
      </c>
      <c r="D140" s="204">
        <v>126</v>
      </c>
      <c r="E140" s="204">
        <f>+Table2[[#This Row],[nr]]-Table2[[#This Row],[oplopend]]</f>
        <v>14</v>
      </c>
      <c r="F140" s="207">
        <f>ROUND(Table2[[#This Row],[tarief]],0)</f>
        <v>80</v>
      </c>
    </row>
    <row r="141" spans="1:6">
      <c r="A141" s="201" t="s">
        <v>402</v>
      </c>
      <c r="B141" s="206">
        <v>82.773499999999999</v>
      </c>
      <c r="C141" s="204">
        <f>VLOOKUP(Table2[[#This Row],[land]],calc!$L$13:$N$237,3,FALSE)</f>
        <v>141</v>
      </c>
      <c r="D141" s="204">
        <v>138</v>
      </c>
      <c r="E141" s="204">
        <f>+Table2[[#This Row],[nr]]-Table2[[#This Row],[oplopend]]</f>
        <v>3</v>
      </c>
      <c r="F141" s="207">
        <f>ROUND(Table2[[#This Row],[tarief]],0)</f>
        <v>83</v>
      </c>
    </row>
    <row r="142" spans="1:6">
      <c r="A142" s="201" t="s">
        <v>403</v>
      </c>
      <c r="B142" s="206">
        <v>60.75</v>
      </c>
      <c r="C142" s="204">
        <f>VLOOKUP(Table2[[#This Row],[land]],calc!$L$13:$N$237,3,FALSE)</f>
        <v>142</v>
      </c>
      <c r="D142" s="204">
        <v>139</v>
      </c>
      <c r="E142" s="204">
        <f>+Table2[[#This Row],[nr]]-Table2[[#This Row],[oplopend]]</f>
        <v>3</v>
      </c>
      <c r="F142" s="207">
        <f>ROUND(Table2[[#This Row],[tarief]],0)</f>
        <v>61</v>
      </c>
    </row>
    <row r="143" spans="1:6">
      <c r="A143" s="201" t="s">
        <v>404</v>
      </c>
      <c r="B143" s="206">
        <v>57.505800000000001</v>
      </c>
      <c r="C143" s="204">
        <f>VLOOKUP(Table2[[#This Row],[land]],calc!$L$13:$N$237,3,FALSE)</f>
        <v>143</v>
      </c>
      <c r="D143" s="204">
        <v>140</v>
      </c>
      <c r="E143" s="204">
        <f>+Table2[[#This Row],[nr]]-Table2[[#This Row],[oplopend]]</f>
        <v>3</v>
      </c>
      <c r="F143" s="207">
        <f>ROUND(Table2[[#This Row],[tarief]],0)</f>
        <v>58</v>
      </c>
    </row>
    <row r="144" spans="1:6">
      <c r="A144" s="201" t="s">
        <v>405</v>
      </c>
      <c r="B144" s="206">
        <v>53.25</v>
      </c>
      <c r="C144" s="204">
        <f>VLOOKUP(Table2[[#This Row],[land]],calc!$L$13:$N$237,3,FALSE)</f>
        <v>144</v>
      </c>
      <c r="D144" s="204">
        <v>141</v>
      </c>
      <c r="E144" s="204">
        <f>+Table2[[#This Row],[nr]]-Table2[[#This Row],[oplopend]]</f>
        <v>3</v>
      </c>
      <c r="F144" s="207">
        <f>ROUND(Table2[[#This Row],[tarief]],0)</f>
        <v>53</v>
      </c>
    </row>
    <row r="145" spans="1:6">
      <c r="A145" s="201" t="s">
        <v>406</v>
      </c>
      <c r="B145" s="206">
        <v>70.5</v>
      </c>
      <c r="C145" s="204">
        <f>VLOOKUP(Table2[[#This Row],[land]],calc!$L$13:$N$237,3,FALSE)</f>
        <v>145</v>
      </c>
      <c r="D145" s="204">
        <v>144</v>
      </c>
      <c r="E145" s="204">
        <f>+Table2[[#This Row],[nr]]-Table2[[#This Row],[oplopend]]</f>
        <v>1</v>
      </c>
      <c r="F145" s="207">
        <f>ROUND(Table2[[#This Row],[tarief]],0)</f>
        <v>71</v>
      </c>
    </row>
    <row r="146" spans="1:6">
      <c r="A146" s="201" t="s">
        <v>407</v>
      </c>
      <c r="B146" s="206">
        <v>102.75</v>
      </c>
      <c r="C146" s="204">
        <f>VLOOKUP(Table2[[#This Row],[land]],calc!$L$13:$N$237,3,FALSE)</f>
        <v>146</v>
      </c>
      <c r="D146" s="204">
        <v>142</v>
      </c>
      <c r="E146" s="204">
        <f>+Table2[[#This Row],[nr]]-Table2[[#This Row],[oplopend]]</f>
        <v>4</v>
      </c>
      <c r="F146" s="207">
        <f>ROUND(Table2[[#This Row],[tarief]],0)</f>
        <v>103</v>
      </c>
    </row>
    <row r="147" spans="1:6">
      <c r="A147" s="201" t="s">
        <v>408</v>
      </c>
      <c r="B147" s="206">
        <v>95.25</v>
      </c>
      <c r="C147" s="204">
        <f>VLOOKUP(Table2[[#This Row],[land]],calc!$L$13:$N$237,3,FALSE)</f>
        <v>147</v>
      </c>
      <c r="D147" s="204">
        <v>146</v>
      </c>
      <c r="E147" s="204">
        <f>+Table2[[#This Row],[nr]]-Table2[[#This Row],[oplopend]]</f>
        <v>1</v>
      </c>
      <c r="F147" s="207">
        <f>ROUND(Table2[[#This Row],[tarief]],0)</f>
        <v>95</v>
      </c>
    </row>
    <row r="148" spans="1:6">
      <c r="A148" s="201" t="s">
        <v>409</v>
      </c>
      <c r="B148" s="206">
        <v>96.75</v>
      </c>
      <c r="C148" s="204">
        <f>VLOOKUP(Table2[[#This Row],[land]],calc!$L$13:$N$237,3,FALSE)</f>
        <v>148</v>
      </c>
      <c r="D148" s="204">
        <v>147</v>
      </c>
      <c r="E148" s="204">
        <f>+Table2[[#This Row],[nr]]-Table2[[#This Row],[oplopend]]</f>
        <v>1</v>
      </c>
      <c r="F148" s="207">
        <f>ROUND(Table2[[#This Row],[tarief]],0)</f>
        <v>97</v>
      </c>
    </row>
    <row r="149" spans="1:6">
      <c r="A149" s="201" t="s">
        <v>410</v>
      </c>
      <c r="B149" s="206">
        <v>65.783150000000006</v>
      </c>
      <c r="C149" s="204">
        <f>VLOOKUP(Table2[[#This Row],[land]],calc!$L$13:$N$237,3,FALSE)</f>
        <v>149</v>
      </c>
      <c r="D149" s="204">
        <v>145</v>
      </c>
      <c r="E149" s="204">
        <f>+Table2[[#This Row],[nr]]-Table2[[#This Row],[oplopend]]</f>
        <v>4</v>
      </c>
      <c r="F149" s="207">
        <f>ROUND(Table2[[#This Row],[tarief]],0)</f>
        <v>66</v>
      </c>
    </row>
    <row r="150" spans="1:6">
      <c r="A150" s="201" t="s">
        <v>411</v>
      </c>
      <c r="B150" s="206">
        <v>72.753550000000004</v>
      </c>
      <c r="C150" s="204">
        <f>VLOOKUP(Table2[[#This Row],[land]],calc!$L$13:$N$237,3,FALSE)</f>
        <v>150</v>
      </c>
      <c r="D150" s="204">
        <v>148</v>
      </c>
      <c r="E150" s="204">
        <f>+Table2[[#This Row],[nr]]-Table2[[#This Row],[oplopend]]</f>
        <v>2</v>
      </c>
      <c r="F150" s="207">
        <f>ROUND(Table2[[#This Row],[tarief]],0)</f>
        <v>73</v>
      </c>
    </row>
    <row r="151" spans="1:6">
      <c r="A151" s="201" t="s">
        <v>412</v>
      </c>
      <c r="B151" s="206">
        <v>59.25</v>
      </c>
      <c r="C151" s="204">
        <f>VLOOKUP(Table2[[#This Row],[land]],calc!$L$13:$N$237,3,FALSE)</f>
        <v>151</v>
      </c>
      <c r="D151" s="204">
        <v>149</v>
      </c>
      <c r="E151" s="204">
        <f>+Table2[[#This Row],[nr]]-Table2[[#This Row],[oplopend]]</f>
        <v>2</v>
      </c>
      <c r="F151" s="207">
        <f>ROUND(Table2[[#This Row],[tarief]],0)</f>
        <v>59</v>
      </c>
    </row>
    <row r="152" spans="1:6">
      <c r="A152" s="201" t="s">
        <v>413</v>
      </c>
      <c r="B152" s="206">
        <v>60.75</v>
      </c>
      <c r="C152" s="204">
        <f>VLOOKUP(Table2[[#This Row],[land]],calc!$L$13:$N$237,3,FALSE)</f>
        <v>152</v>
      </c>
      <c r="D152" s="204">
        <v>150</v>
      </c>
      <c r="E152" s="204">
        <f>+Table2[[#This Row],[nr]]-Table2[[#This Row],[oplopend]]</f>
        <v>2</v>
      </c>
      <c r="F152" s="207">
        <f>ROUND(Table2[[#This Row],[tarief]],0)</f>
        <v>61</v>
      </c>
    </row>
    <row r="153" spans="1:6">
      <c r="A153" s="201" t="s">
        <v>414</v>
      </c>
      <c r="B153" s="206">
        <v>53.25</v>
      </c>
      <c r="C153" s="204">
        <f>VLOOKUP(Table2[[#This Row],[land]],calc!$L$13:$N$237,3,FALSE)</f>
        <v>153</v>
      </c>
      <c r="D153" s="204">
        <v>119</v>
      </c>
      <c r="E153" s="204">
        <f>+Table2[[#This Row],[nr]]-Table2[[#This Row],[oplopend]]</f>
        <v>34</v>
      </c>
      <c r="F153" s="207">
        <f>ROUND(Table2[[#This Row],[tarief]],0)</f>
        <v>53</v>
      </c>
    </row>
    <row r="154" spans="1:6">
      <c r="A154" s="201" t="s">
        <v>415</v>
      </c>
      <c r="B154" s="206">
        <v>79.5</v>
      </c>
      <c r="C154" s="204">
        <f>VLOOKUP(Table2[[#This Row],[land]],calc!$L$13:$N$237,3,FALSE)</f>
        <v>154</v>
      </c>
      <c r="D154" s="204">
        <v>151</v>
      </c>
      <c r="E154" s="204">
        <f>+Table2[[#This Row],[nr]]-Table2[[#This Row],[oplopend]]</f>
        <v>3</v>
      </c>
      <c r="F154" s="207">
        <f>ROUND(Table2[[#This Row],[tarief]],0)</f>
        <v>80</v>
      </c>
    </row>
    <row r="155" spans="1:6">
      <c r="A155" s="201" t="s">
        <v>416</v>
      </c>
      <c r="B155" s="206">
        <v>110</v>
      </c>
      <c r="C155" s="204">
        <f>VLOOKUP(Table2[[#This Row],[land]],calc!$L$13:$N$237,3,FALSE)</f>
        <v>155</v>
      </c>
      <c r="D155" s="204">
        <v>152</v>
      </c>
      <c r="E155" s="204">
        <f>+Table2[[#This Row],[nr]]-Table2[[#This Row],[oplopend]]</f>
        <v>3</v>
      </c>
      <c r="F155" s="207">
        <f>ROUND(Table2[[#This Row],[tarief]],0)</f>
        <v>110</v>
      </c>
    </row>
    <row r="156" spans="1:6">
      <c r="A156" s="201" t="s">
        <v>417</v>
      </c>
      <c r="B156" s="206">
        <v>82.5</v>
      </c>
      <c r="C156" s="204">
        <f>VLOOKUP(Table2[[#This Row],[land]],calc!$L$13:$N$237,3,FALSE)</f>
        <v>156</v>
      </c>
      <c r="D156" s="204">
        <v>156</v>
      </c>
      <c r="E156" s="204">
        <f>+Table2[[#This Row],[nr]]-Table2[[#This Row],[oplopend]]</f>
        <v>0</v>
      </c>
      <c r="F156" s="207">
        <f>ROUND(Table2[[#This Row],[tarief]],0)</f>
        <v>83</v>
      </c>
    </row>
    <row r="157" spans="1:6">
      <c r="A157" s="201" t="s">
        <v>418</v>
      </c>
      <c r="B157" s="206">
        <v>47.921500000000002</v>
      </c>
      <c r="C157" s="204">
        <f>VLOOKUP(Table2[[#This Row],[land]],calc!$L$13:$N$237,3,FALSE)</f>
        <v>157</v>
      </c>
      <c r="D157" s="204">
        <v>158</v>
      </c>
      <c r="E157" s="204">
        <f>+Table2[[#This Row],[nr]]-Table2[[#This Row],[oplopend]]</f>
        <v>-1</v>
      </c>
      <c r="F157" s="207">
        <f>ROUND(Table2[[#This Row],[tarief]],0)</f>
        <v>48</v>
      </c>
    </row>
    <row r="158" spans="1:6">
      <c r="A158" s="201" t="s">
        <v>419</v>
      </c>
      <c r="B158" s="206">
        <v>77.25</v>
      </c>
      <c r="C158" s="204">
        <f>VLOOKUP(Table2[[#This Row],[land]],calc!$L$13:$N$237,3,FALSE)</f>
        <v>158</v>
      </c>
      <c r="D158" s="204">
        <v>159</v>
      </c>
      <c r="E158" s="204">
        <f>+Table2[[#This Row],[nr]]-Table2[[#This Row],[oplopend]]</f>
        <v>-1</v>
      </c>
      <c r="F158" s="207">
        <f>ROUND(Table2[[#This Row],[tarief]],0)</f>
        <v>77</v>
      </c>
    </row>
    <row r="159" spans="1:6">
      <c r="A159" s="201" t="s">
        <v>420</v>
      </c>
      <c r="B159" s="206">
        <v>89.743899999999996</v>
      </c>
      <c r="C159" s="204">
        <f>VLOOKUP(Table2[[#This Row],[land]],calc!$L$13:$N$237,3,FALSE)</f>
        <v>159</v>
      </c>
      <c r="D159" s="204">
        <v>160</v>
      </c>
      <c r="E159" s="204">
        <f>+Table2[[#This Row],[nr]]-Table2[[#This Row],[oplopend]]</f>
        <v>-1</v>
      </c>
      <c r="F159" s="207">
        <f>ROUND(Table2[[#This Row],[tarief]],0)</f>
        <v>90</v>
      </c>
    </row>
    <row r="160" spans="1:6">
      <c r="A160" s="201" t="s">
        <v>421</v>
      </c>
      <c r="B160" s="206">
        <v>98.25</v>
      </c>
      <c r="C160" s="204">
        <f>VLOOKUP(Table2[[#This Row],[land]],calc!$L$13:$N$237,3,FALSE)</f>
        <v>160</v>
      </c>
      <c r="D160" s="204">
        <v>161</v>
      </c>
      <c r="E160" s="204">
        <f>+Table2[[#This Row],[nr]]-Table2[[#This Row],[oplopend]]</f>
        <v>-1</v>
      </c>
      <c r="F160" s="207">
        <f>ROUND(Table2[[#This Row],[tarief]],0)</f>
        <v>98</v>
      </c>
    </row>
    <row r="161" spans="1:6">
      <c r="A161" s="201" t="s">
        <v>422</v>
      </c>
      <c r="B161" s="206">
        <v>67.5</v>
      </c>
      <c r="C161" s="204">
        <f>VLOOKUP(Table2[[#This Row],[land]],calc!$L$13:$N$237,3,FALSE)</f>
        <v>161</v>
      </c>
      <c r="D161" s="204">
        <v>162</v>
      </c>
      <c r="E161" s="204">
        <f>+Table2[[#This Row],[nr]]-Table2[[#This Row],[oplopend]]</f>
        <v>-1</v>
      </c>
      <c r="F161" s="207">
        <f>ROUND(Table2[[#This Row],[tarief]],0)</f>
        <v>68</v>
      </c>
    </row>
    <row r="162" spans="1:6">
      <c r="A162" s="201" t="s">
        <v>423</v>
      </c>
      <c r="B162" s="206">
        <v>93.75</v>
      </c>
      <c r="C162" s="204">
        <f>VLOOKUP(Table2[[#This Row],[land]],calc!$L$13:$N$237,3,FALSE)</f>
        <v>162</v>
      </c>
      <c r="D162" s="204">
        <v>163</v>
      </c>
      <c r="E162" s="204">
        <f>+Table2[[#This Row],[nr]]-Table2[[#This Row],[oplopend]]</f>
        <v>-1</v>
      </c>
      <c r="F162" s="207">
        <f>ROUND(Table2[[#This Row],[tarief]],0)</f>
        <v>94</v>
      </c>
    </row>
    <row r="163" spans="1:6">
      <c r="A163" s="201" t="s">
        <v>424</v>
      </c>
      <c r="B163" s="206">
        <v>99.32820000000001</v>
      </c>
      <c r="C163" s="204">
        <f>VLOOKUP(Table2[[#This Row],[land]],calc!$L$13:$N$237,3,FALSE)</f>
        <v>163</v>
      </c>
      <c r="D163" s="204">
        <v>62</v>
      </c>
      <c r="E163" s="204">
        <f>+Table2[[#This Row],[nr]]-Table2[[#This Row],[oplopend]]</f>
        <v>101</v>
      </c>
      <c r="F163" s="207">
        <f>ROUND(Table2[[#This Row],[tarief]],0)</f>
        <v>99</v>
      </c>
    </row>
    <row r="164" spans="1:6">
      <c r="A164" s="201" t="s">
        <v>425</v>
      </c>
      <c r="B164" s="206">
        <v>71.25</v>
      </c>
      <c r="C164" s="204">
        <f>VLOOKUP(Table2[[#This Row],[land]],calc!$L$13:$N$237,3,FALSE)</f>
        <v>164</v>
      </c>
      <c r="D164" s="204">
        <v>164</v>
      </c>
      <c r="E164" s="204">
        <f>+Table2[[#This Row],[nr]]-Table2[[#This Row],[oplopend]]</f>
        <v>0</v>
      </c>
      <c r="F164" s="207">
        <f>ROUND(Table2[[#This Row],[tarief]],0)</f>
        <v>71</v>
      </c>
    </row>
    <row r="165" spans="1:6">
      <c r="A165" s="201" t="s">
        <v>426</v>
      </c>
      <c r="B165" s="206">
        <v>71.25</v>
      </c>
      <c r="C165" s="204">
        <f>VLOOKUP(Table2[[#This Row],[land]],calc!$L$13:$N$237,3,FALSE)</f>
        <v>165</v>
      </c>
      <c r="D165" s="204">
        <v>165</v>
      </c>
      <c r="E165" s="204">
        <f>+Table2[[#This Row],[nr]]-Table2[[#This Row],[oplopend]]</f>
        <v>0</v>
      </c>
      <c r="F165" s="207">
        <f>ROUND(Table2[[#This Row],[tarief]],0)</f>
        <v>71</v>
      </c>
    </row>
    <row r="166" spans="1:6">
      <c r="A166" s="201" t="s">
        <v>427</v>
      </c>
      <c r="B166" s="206">
        <v>78.75</v>
      </c>
      <c r="C166" s="204">
        <f>VLOOKUP(Table2[[#This Row],[land]],calc!$L$13:$N$237,3,FALSE)</f>
        <v>166</v>
      </c>
      <c r="D166" s="204">
        <v>166</v>
      </c>
      <c r="E166" s="204">
        <f>+Table2[[#This Row],[nr]]-Table2[[#This Row],[oplopend]]</f>
        <v>0</v>
      </c>
      <c r="F166" s="207">
        <f>ROUND(Table2[[#This Row],[tarief]],0)</f>
        <v>79</v>
      </c>
    </row>
    <row r="167" spans="1:6">
      <c r="A167" s="201" t="s">
        <v>428</v>
      </c>
      <c r="B167" s="206">
        <v>110</v>
      </c>
      <c r="C167" s="204">
        <f>VLOOKUP(Table2[[#This Row],[land]],calc!$L$13:$N$237,3,FALSE)</f>
        <v>167</v>
      </c>
      <c r="D167" s="204">
        <v>167</v>
      </c>
      <c r="E167" s="204">
        <f>+Table2[[#This Row],[nr]]-Table2[[#This Row],[oplopend]]</f>
        <v>0</v>
      </c>
      <c r="F167" s="207">
        <f>ROUND(Table2[[#This Row],[tarief]],0)</f>
        <v>110</v>
      </c>
    </row>
    <row r="168" spans="1:6">
      <c r="A168" s="201" t="s">
        <v>429</v>
      </c>
      <c r="B168" s="206">
        <v>93.75</v>
      </c>
      <c r="C168" s="204">
        <f>VLOOKUP(Table2[[#This Row],[land]],calc!$L$13:$N$237,3,FALSE)</f>
        <v>168</v>
      </c>
      <c r="D168" s="204">
        <v>168</v>
      </c>
      <c r="E168" s="204">
        <f>+Table2[[#This Row],[nr]]-Table2[[#This Row],[oplopend]]</f>
        <v>0</v>
      </c>
      <c r="F168" s="207">
        <f>ROUND(Table2[[#This Row],[tarief]],0)</f>
        <v>94</v>
      </c>
    </row>
    <row r="169" spans="1:6">
      <c r="A169" s="201" t="s">
        <v>430</v>
      </c>
      <c r="B169" s="206">
        <v>66</v>
      </c>
      <c r="C169" s="204">
        <f>VLOOKUP(Table2[[#This Row],[land]],calc!$L$13:$N$237,3,FALSE)</f>
        <v>169</v>
      </c>
      <c r="D169" s="204">
        <v>169</v>
      </c>
      <c r="E169" s="204">
        <f>+Table2[[#This Row],[nr]]-Table2[[#This Row],[oplopend]]</f>
        <v>0</v>
      </c>
      <c r="F169" s="207">
        <f>ROUND(Table2[[#This Row],[tarief]],0)</f>
        <v>66</v>
      </c>
    </row>
    <row r="170" spans="1:6">
      <c r="A170" s="201" t="s">
        <v>431</v>
      </c>
      <c r="B170" s="206">
        <v>86.25</v>
      </c>
      <c r="C170" s="204">
        <f>VLOOKUP(Table2[[#This Row],[land]],calc!$L$13:$N$237,3,FALSE)</f>
        <v>170</v>
      </c>
      <c r="D170" s="204">
        <v>170</v>
      </c>
      <c r="E170" s="204">
        <f>+Table2[[#This Row],[nr]]-Table2[[#This Row],[oplopend]]</f>
        <v>0</v>
      </c>
      <c r="F170" s="207">
        <f>ROUND(Table2[[#This Row],[tarief]],0)</f>
        <v>86</v>
      </c>
    </row>
    <row r="171" spans="1:6">
      <c r="A171" s="201" t="s">
        <v>432</v>
      </c>
      <c r="B171" s="206">
        <v>80.595250000000007</v>
      </c>
      <c r="C171" s="204">
        <f>VLOOKUP(Table2[[#This Row],[land]],calc!$L$13:$N$237,3,FALSE)</f>
        <v>171</v>
      </c>
      <c r="D171" s="204">
        <v>171</v>
      </c>
      <c r="E171" s="204">
        <f>+Table2[[#This Row],[nr]]-Table2[[#This Row],[oplopend]]</f>
        <v>0</v>
      </c>
      <c r="F171" s="207">
        <f>ROUND(Table2[[#This Row],[tarief]],0)</f>
        <v>81</v>
      </c>
    </row>
    <row r="172" spans="1:6">
      <c r="A172" s="201" t="s">
        <v>435</v>
      </c>
      <c r="B172" s="206">
        <v>91.5</v>
      </c>
      <c r="C172" s="204">
        <f>VLOOKUP(Table2[[#This Row],[land]],calc!$L$13:$N$237,3,FALSE)</f>
        <v>172</v>
      </c>
      <c r="D172" s="204">
        <v>172</v>
      </c>
      <c r="E172" s="204">
        <f>+Table2[[#This Row],[nr]]-Table2[[#This Row],[oplopend]]</f>
        <v>0</v>
      </c>
      <c r="F172" s="207">
        <f>ROUND(Table2[[#This Row],[tarief]],0)</f>
        <v>92</v>
      </c>
    </row>
    <row r="173" spans="1:6">
      <c r="A173" s="201" t="s">
        <v>436</v>
      </c>
      <c r="B173" s="206">
        <v>110</v>
      </c>
      <c r="C173" s="204">
        <f>VLOOKUP(Table2[[#This Row],[land]],calc!$L$13:$N$237,3,FALSE)</f>
        <v>173</v>
      </c>
      <c r="D173" s="204">
        <v>173</v>
      </c>
      <c r="E173" s="204">
        <f>+Table2[[#This Row],[nr]]-Table2[[#This Row],[oplopend]]</f>
        <v>0</v>
      </c>
      <c r="F173" s="207">
        <f>ROUND(Table2[[#This Row],[tarief]],0)</f>
        <v>110</v>
      </c>
    </row>
    <row r="174" spans="1:6">
      <c r="A174" s="201" t="s">
        <v>437</v>
      </c>
      <c r="B174" s="206">
        <v>82.5</v>
      </c>
      <c r="C174" s="204">
        <f>VLOOKUP(Table2[[#This Row],[land]],calc!$L$13:$N$237,3,FALSE)</f>
        <v>174</v>
      </c>
      <c r="D174" s="204">
        <v>174</v>
      </c>
      <c r="E174" s="204">
        <f>+Table2[[#This Row],[nr]]-Table2[[#This Row],[oplopend]]</f>
        <v>0</v>
      </c>
      <c r="F174" s="207">
        <f>ROUND(Table2[[#This Row],[tarief]],0)</f>
        <v>83</v>
      </c>
    </row>
    <row r="175" spans="1:6">
      <c r="A175" s="201" t="s">
        <v>433</v>
      </c>
      <c r="B175" s="206">
        <v>60</v>
      </c>
      <c r="C175" s="204">
        <f>VLOOKUP(Table2[[#This Row],[land]],calc!$L$13:$N$237,3,FALSE)</f>
        <v>175</v>
      </c>
      <c r="D175" s="204">
        <v>176</v>
      </c>
      <c r="E175" s="204">
        <f>+Table2[[#This Row],[nr]]-Table2[[#This Row],[oplopend]]</f>
        <v>-1</v>
      </c>
      <c r="F175" s="207">
        <f>ROUND(Table2[[#This Row],[tarief]],0)</f>
        <v>60</v>
      </c>
    </row>
    <row r="176" spans="1:6">
      <c r="A176" s="201" t="s">
        <v>434</v>
      </c>
      <c r="B176" s="206">
        <v>87</v>
      </c>
      <c r="C176" s="204">
        <f>VLOOKUP(Table2[[#This Row],[land]],calc!$L$13:$N$237,3,FALSE)</f>
        <v>176</v>
      </c>
      <c r="D176" s="204">
        <v>177</v>
      </c>
      <c r="E176" s="204">
        <f>+Table2[[#This Row],[nr]]-Table2[[#This Row],[oplopend]]</f>
        <v>-1</v>
      </c>
      <c r="F176" s="207">
        <f>ROUND(Table2[[#This Row],[tarief]],0)</f>
        <v>87</v>
      </c>
    </row>
    <row r="177" spans="1:6">
      <c r="A177" s="201" t="s">
        <v>438</v>
      </c>
      <c r="B177" s="206">
        <v>76.238749999999996</v>
      </c>
      <c r="C177" s="204">
        <f>VLOOKUP(Table2[[#This Row],[land]],calc!$L$13:$N$237,3,FALSE)</f>
        <v>177</v>
      </c>
      <c r="D177" s="204">
        <v>178</v>
      </c>
      <c r="E177" s="204">
        <f>+Table2[[#This Row],[nr]]-Table2[[#This Row],[oplopend]]</f>
        <v>-1</v>
      </c>
      <c r="F177" s="207">
        <f>ROUND(Table2[[#This Row],[tarief]],0)</f>
        <v>76</v>
      </c>
    </row>
    <row r="178" spans="1:6">
      <c r="A178" s="201" t="s">
        <v>439</v>
      </c>
      <c r="B178" s="206">
        <v>98.25</v>
      </c>
      <c r="C178" s="204">
        <f>VLOOKUP(Table2[[#This Row],[land]],calc!$L$13:$N$237,3,FALSE)</f>
        <v>178</v>
      </c>
      <c r="D178" s="204">
        <v>179</v>
      </c>
      <c r="E178" s="204">
        <f>+Table2[[#This Row],[nr]]-Table2[[#This Row],[oplopend]]</f>
        <v>-1</v>
      </c>
      <c r="F178" s="207">
        <f>ROUND(Table2[[#This Row],[tarief]],0)</f>
        <v>98</v>
      </c>
    </row>
    <row r="179" spans="1:6">
      <c r="A179" s="201" t="s">
        <v>441</v>
      </c>
      <c r="B179" s="206">
        <v>86.25</v>
      </c>
      <c r="C179" s="204">
        <f>VLOOKUP(Table2[[#This Row],[land]],calc!$L$13:$N$237,3,FALSE)</f>
        <v>179</v>
      </c>
      <c r="D179" s="204">
        <v>180</v>
      </c>
      <c r="E179" s="204">
        <f>+Table2[[#This Row],[nr]]-Table2[[#This Row],[oplopend]]</f>
        <v>-1</v>
      </c>
      <c r="F179" s="207">
        <f>ROUND(Table2[[#This Row],[tarief]],0)</f>
        <v>86</v>
      </c>
    </row>
    <row r="180" spans="1:6">
      <c r="A180" s="201" t="s">
        <v>442</v>
      </c>
      <c r="B180" s="206">
        <v>67.5</v>
      </c>
      <c r="C180" s="204">
        <f>VLOOKUP(Table2[[#This Row],[land]],calc!$L$13:$N$237,3,FALSE)</f>
        <v>180</v>
      </c>
      <c r="D180" s="204">
        <v>181</v>
      </c>
      <c r="E180" s="204">
        <f>+Table2[[#This Row],[nr]]-Table2[[#This Row],[oplopend]]</f>
        <v>-1</v>
      </c>
      <c r="F180" s="207">
        <f>ROUND(Table2[[#This Row],[tarief]],0)</f>
        <v>68</v>
      </c>
    </row>
    <row r="181" spans="1:6">
      <c r="A181" s="201" t="s">
        <v>443</v>
      </c>
      <c r="B181" s="206">
        <v>94.5</v>
      </c>
      <c r="C181" s="204">
        <f>VLOOKUP(Table2[[#This Row],[land]],calc!$L$13:$N$237,3,FALSE)</f>
        <v>181</v>
      </c>
      <c r="D181" s="204">
        <v>182</v>
      </c>
      <c r="E181" s="204">
        <f>+Table2[[#This Row],[nr]]-Table2[[#This Row],[oplopend]]</f>
        <v>-1</v>
      </c>
      <c r="F181" s="207">
        <f>ROUND(Table2[[#This Row],[tarief]],0)</f>
        <v>95</v>
      </c>
    </row>
    <row r="182" spans="1:6">
      <c r="A182" s="201" t="s">
        <v>444</v>
      </c>
      <c r="B182" s="206">
        <v>88.5</v>
      </c>
      <c r="C182" s="204">
        <f>VLOOKUP(Table2[[#This Row],[land]],calc!$L$13:$N$237,3,FALSE)</f>
        <v>182</v>
      </c>
      <c r="D182" s="204">
        <v>183</v>
      </c>
      <c r="E182" s="204">
        <f>+Table2[[#This Row],[nr]]-Table2[[#This Row],[oplopend]]</f>
        <v>-1</v>
      </c>
      <c r="F182" s="207">
        <f>ROUND(Table2[[#This Row],[tarief]],0)</f>
        <v>89</v>
      </c>
    </row>
    <row r="183" spans="1:6">
      <c r="A183" s="201" t="s">
        <v>445</v>
      </c>
      <c r="B183" s="206">
        <v>110</v>
      </c>
      <c r="C183" s="204">
        <f>VLOOKUP(Table2[[#This Row],[land]],calc!$L$13:$N$237,3,FALSE)</f>
        <v>183</v>
      </c>
      <c r="D183" s="204">
        <v>184</v>
      </c>
      <c r="E183" s="204">
        <f>+Table2[[#This Row],[nr]]-Table2[[#This Row],[oplopend]]</f>
        <v>-1</v>
      </c>
      <c r="F183" s="207">
        <f>ROUND(Table2[[#This Row],[tarief]],0)</f>
        <v>110</v>
      </c>
    </row>
    <row r="184" spans="1:6">
      <c r="A184" s="201" t="s">
        <v>440</v>
      </c>
      <c r="B184" s="206">
        <v>102.8134</v>
      </c>
      <c r="C184" s="204">
        <f>VLOOKUP(Table2[[#This Row],[land]],calc!$L$13:$N$237,3,FALSE)</f>
        <v>184</v>
      </c>
      <c r="D184" s="204">
        <v>227</v>
      </c>
      <c r="E184" s="204">
        <f>+Table2[[#This Row],[nr]]-Table2[[#This Row],[oplopend]]</f>
        <v>-43</v>
      </c>
      <c r="F184" s="207">
        <f>ROUND(Table2[[#This Row],[tarief]],0)</f>
        <v>103</v>
      </c>
    </row>
    <row r="185" spans="1:6">
      <c r="A185" s="201" t="s">
        <v>446</v>
      </c>
      <c r="B185" s="206">
        <v>78</v>
      </c>
      <c r="C185" s="204">
        <f>VLOOKUP(Table2[[#This Row],[land]],calc!$L$13:$N$237,3,FALSE)</f>
        <v>185</v>
      </c>
      <c r="D185" s="204">
        <v>185</v>
      </c>
      <c r="E185" s="204">
        <f>+Table2[[#This Row],[nr]]-Table2[[#This Row],[oplopend]]</f>
        <v>0</v>
      </c>
      <c r="F185" s="207">
        <f>ROUND(Table2[[#This Row],[tarief]],0)</f>
        <v>78</v>
      </c>
    </row>
    <row r="186" spans="1:6">
      <c r="A186" s="201" t="s">
        <v>447</v>
      </c>
      <c r="B186" s="206">
        <v>81</v>
      </c>
      <c r="C186" s="204">
        <f>VLOOKUP(Table2[[#This Row],[land]],calc!$L$13:$N$237,3,FALSE)</f>
        <v>186</v>
      </c>
      <c r="D186" s="204">
        <v>186</v>
      </c>
      <c r="E186" s="204">
        <f>+Table2[[#This Row],[nr]]-Table2[[#This Row],[oplopend]]</f>
        <v>0</v>
      </c>
      <c r="F186" s="207">
        <f>ROUND(Table2[[#This Row],[tarief]],0)</f>
        <v>81</v>
      </c>
    </row>
    <row r="187" spans="1:6">
      <c r="A187" s="201" t="s">
        <v>448</v>
      </c>
      <c r="B187" s="206">
        <v>105</v>
      </c>
      <c r="C187" s="204">
        <f>VLOOKUP(Table2[[#This Row],[land]],calc!$L$13:$N$237,3,FALSE)</f>
        <v>187</v>
      </c>
      <c r="D187" s="204">
        <v>175</v>
      </c>
      <c r="E187" s="204">
        <f>+Table2[[#This Row],[nr]]-Table2[[#This Row],[oplopend]]</f>
        <v>12</v>
      </c>
      <c r="F187" s="207">
        <f>ROUND(Table2[[#This Row],[tarief]],0)</f>
        <v>105</v>
      </c>
    </row>
    <row r="188" spans="1:6">
      <c r="A188" s="201" t="s">
        <v>449</v>
      </c>
      <c r="B188" s="206">
        <v>24.832050000000002</v>
      </c>
      <c r="C188" s="204">
        <f>VLOOKUP(Table2[[#This Row],[land]],calc!$L$13:$N$237,3,FALSE)</f>
        <v>188</v>
      </c>
      <c r="D188" s="204">
        <v>188</v>
      </c>
      <c r="E188" s="204">
        <f>+Table2[[#This Row],[nr]]-Table2[[#This Row],[oplopend]]</f>
        <v>0</v>
      </c>
      <c r="F188" s="207">
        <f>ROUND(Table2[[#This Row],[tarief]],0)</f>
        <v>25</v>
      </c>
    </row>
    <row r="189" spans="1:6">
      <c r="A189" s="201" t="s">
        <v>450</v>
      </c>
      <c r="B189" s="206">
        <v>56.25</v>
      </c>
      <c r="C189" s="204">
        <f>VLOOKUP(Table2[[#This Row],[land]],calc!$L$13:$N$237,3,FALSE)</f>
        <v>189</v>
      </c>
      <c r="D189" s="204">
        <v>220</v>
      </c>
      <c r="E189" s="204">
        <f>+Table2[[#This Row],[nr]]-Table2[[#This Row],[oplopend]]</f>
        <v>-31</v>
      </c>
      <c r="F189" s="207">
        <f>ROUND(Table2[[#This Row],[tarief]],0)</f>
        <v>56</v>
      </c>
    </row>
    <row r="190" spans="1:6">
      <c r="A190" s="201" t="s">
        <v>451</v>
      </c>
      <c r="B190" s="206">
        <v>72</v>
      </c>
      <c r="C190" s="204">
        <f>VLOOKUP(Table2[[#This Row],[land]],calc!$L$13:$N$237,3,FALSE)</f>
        <v>190</v>
      </c>
      <c r="D190" s="204">
        <v>221</v>
      </c>
      <c r="E190" s="204">
        <f>+Table2[[#This Row],[nr]]-Table2[[#This Row],[oplopend]]</f>
        <v>-31</v>
      </c>
      <c r="F190" s="207">
        <f>ROUND(Table2[[#This Row],[tarief]],0)</f>
        <v>72</v>
      </c>
    </row>
    <row r="191" spans="1:6">
      <c r="A191" s="201" t="s">
        <v>452</v>
      </c>
      <c r="B191" s="206">
        <v>75.75</v>
      </c>
      <c r="C191" s="204">
        <f>VLOOKUP(Table2[[#This Row],[land]],calc!$L$13:$N$237,3,FALSE)</f>
        <v>191</v>
      </c>
      <c r="D191" s="204">
        <v>189</v>
      </c>
      <c r="E191" s="204">
        <f>+Table2[[#This Row],[nr]]-Table2[[#This Row],[oplopend]]</f>
        <v>2</v>
      </c>
      <c r="F191" s="207">
        <f>ROUND(Table2[[#This Row],[tarief]],0)</f>
        <v>76</v>
      </c>
    </row>
    <row r="192" spans="1:6">
      <c r="A192" s="201" t="s">
        <v>453</v>
      </c>
      <c r="B192" s="206">
        <v>62.29795</v>
      </c>
      <c r="C192" s="204">
        <f>VLOOKUP(Table2[[#This Row],[land]],calc!$L$13:$N$237,3,FALSE)</f>
        <v>192</v>
      </c>
      <c r="D192" s="204">
        <v>190</v>
      </c>
      <c r="E192" s="204">
        <f>+Table2[[#This Row],[nr]]-Table2[[#This Row],[oplopend]]</f>
        <v>2</v>
      </c>
      <c r="F192" s="207">
        <f>ROUND(Table2[[#This Row],[tarief]],0)</f>
        <v>62</v>
      </c>
    </row>
    <row r="193" spans="1:6">
      <c r="A193" s="201" t="s">
        <v>454</v>
      </c>
      <c r="B193" s="206">
        <v>88.5</v>
      </c>
      <c r="C193" s="204">
        <f>VLOOKUP(Table2[[#This Row],[land]],calc!$L$13:$N$237,3,FALSE)</f>
        <v>193</v>
      </c>
      <c r="D193" s="204">
        <v>187</v>
      </c>
      <c r="E193" s="204">
        <f>+Table2[[#This Row],[nr]]-Table2[[#This Row],[oplopend]]</f>
        <v>6</v>
      </c>
      <c r="F193" s="207">
        <f>ROUND(Table2[[#This Row],[tarief]],0)</f>
        <v>89</v>
      </c>
    </row>
    <row r="194" spans="1:6">
      <c r="A194" s="201" t="s">
        <v>455</v>
      </c>
      <c r="B194" s="206">
        <v>54.75</v>
      </c>
      <c r="C194" s="204">
        <f>VLOOKUP(Table2[[#This Row],[land]],calc!$L$13:$N$237,3,FALSE)</f>
        <v>194</v>
      </c>
      <c r="D194" s="204">
        <v>191</v>
      </c>
      <c r="E194" s="204">
        <f>+Table2[[#This Row],[nr]]-Table2[[#This Row],[oplopend]]</f>
        <v>3</v>
      </c>
      <c r="F194" s="207">
        <f>ROUND(Table2[[#This Row],[tarief]],0)</f>
        <v>55</v>
      </c>
    </row>
    <row r="195" spans="1:6">
      <c r="A195" s="201" t="s">
        <v>456</v>
      </c>
      <c r="B195" s="206">
        <v>101.25</v>
      </c>
      <c r="C195" s="204">
        <f>VLOOKUP(Table2[[#This Row],[land]],calc!$L$13:$N$237,3,FALSE)</f>
        <v>195</v>
      </c>
      <c r="D195" s="204">
        <v>222</v>
      </c>
      <c r="E195" s="204">
        <f>+Table2[[#This Row],[nr]]-Table2[[#This Row],[oplopend]]</f>
        <v>-27</v>
      </c>
      <c r="F195" s="207">
        <f>ROUND(Table2[[#This Row],[tarief]],0)</f>
        <v>101</v>
      </c>
    </row>
    <row r="196" spans="1:6">
      <c r="A196" s="201" t="s">
        <v>457</v>
      </c>
      <c r="B196" s="206">
        <v>110</v>
      </c>
      <c r="C196" s="204">
        <f>VLOOKUP(Table2[[#This Row],[land]],calc!$L$13:$N$237,3,FALSE)</f>
        <v>196</v>
      </c>
      <c r="D196" s="204">
        <v>223</v>
      </c>
      <c r="E196" s="204">
        <f>+Table2[[#This Row],[nr]]-Table2[[#This Row],[oplopend]]</f>
        <v>-27</v>
      </c>
      <c r="F196" s="207">
        <f>ROUND(Table2[[#This Row],[tarief]],0)</f>
        <v>110</v>
      </c>
    </row>
    <row r="197" spans="1:6">
      <c r="A197" s="201" t="s">
        <v>458</v>
      </c>
      <c r="B197" s="206">
        <v>66.75</v>
      </c>
      <c r="C197" s="204">
        <f>VLOOKUP(Table2[[#This Row],[land]],calc!$L$13:$N$237,3,FALSE)</f>
        <v>197</v>
      </c>
      <c r="D197" s="204">
        <v>193</v>
      </c>
      <c r="E197" s="204">
        <f>+Table2[[#This Row],[nr]]-Table2[[#This Row],[oplopend]]</f>
        <v>4</v>
      </c>
      <c r="F197" s="207">
        <f>ROUND(Table2[[#This Row],[tarief]],0)</f>
        <v>67</v>
      </c>
    </row>
    <row r="198" spans="1:6">
      <c r="A198" s="201" t="s">
        <v>459</v>
      </c>
      <c r="B198" s="206">
        <v>77.25</v>
      </c>
      <c r="C198" s="204">
        <f>VLOOKUP(Table2[[#This Row],[land]],calc!$L$13:$N$237,3,FALSE)</f>
        <v>198</v>
      </c>
      <c r="D198" s="204">
        <v>195</v>
      </c>
      <c r="E198" s="204">
        <f>+Table2[[#This Row],[nr]]-Table2[[#This Row],[oplopend]]</f>
        <v>3</v>
      </c>
      <c r="F198" s="207">
        <f>ROUND(Table2[[#This Row],[tarief]],0)</f>
        <v>77</v>
      </c>
    </row>
    <row r="199" spans="1:6">
      <c r="A199" s="201" t="s">
        <v>460</v>
      </c>
      <c r="B199" s="206">
        <v>61.426650000000002</v>
      </c>
      <c r="C199" s="204">
        <f>VLOOKUP(Table2[[#This Row],[land]],calc!$L$13:$N$237,3,FALSE)</f>
        <v>199</v>
      </c>
      <c r="D199" s="204">
        <v>194</v>
      </c>
      <c r="E199" s="204">
        <f>+Table2[[#This Row],[nr]]-Table2[[#This Row],[oplopend]]</f>
        <v>5</v>
      </c>
      <c r="F199" s="207">
        <f>ROUND(Table2[[#This Row],[tarief]],0)</f>
        <v>61</v>
      </c>
    </row>
    <row r="200" spans="1:6">
      <c r="A200" s="201" t="s">
        <v>461</v>
      </c>
      <c r="B200" s="206">
        <v>74.931799999999996</v>
      </c>
      <c r="C200" s="204">
        <f>VLOOKUP(Table2[[#This Row],[land]],calc!$L$13:$N$237,3,FALSE)</f>
        <v>200</v>
      </c>
      <c r="D200" s="204">
        <v>196</v>
      </c>
      <c r="E200" s="204">
        <f>+Table2[[#This Row],[nr]]-Table2[[#This Row],[oplopend]]</f>
        <v>4</v>
      </c>
      <c r="F200" s="207">
        <f>ROUND(Table2[[#This Row],[tarief]],0)</f>
        <v>75</v>
      </c>
    </row>
    <row r="201" spans="1:6">
      <c r="A201" s="201" t="s">
        <v>462</v>
      </c>
      <c r="B201" s="206">
        <v>73.5</v>
      </c>
      <c r="C201" s="204">
        <f>VLOOKUP(Table2[[#This Row],[land]],calc!$L$13:$N$237,3,FALSE)</f>
        <v>201</v>
      </c>
      <c r="D201" s="204">
        <v>197</v>
      </c>
      <c r="E201" s="204">
        <f>+Table2[[#This Row],[nr]]-Table2[[#This Row],[oplopend]]</f>
        <v>4</v>
      </c>
      <c r="F201" s="207">
        <f>ROUND(Table2[[#This Row],[tarief]],0)</f>
        <v>74</v>
      </c>
    </row>
    <row r="202" spans="1:6">
      <c r="A202" s="201" t="s">
        <v>463</v>
      </c>
      <c r="B202" s="206">
        <v>63.169250000000005</v>
      </c>
      <c r="C202" s="204">
        <f>VLOOKUP(Table2[[#This Row],[land]],calc!$L$13:$N$237,3,FALSE)</f>
        <v>202</v>
      </c>
      <c r="D202" s="204">
        <v>198</v>
      </c>
      <c r="E202" s="204">
        <f>+Table2[[#This Row],[nr]]-Table2[[#This Row],[oplopend]]</f>
        <v>4</v>
      </c>
      <c r="F202" s="207">
        <f>ROUND(Table2[[#This Row],[tarief]],0)</f>
        <v>63</v>
      </c>
    </row>
    <row r="203" spans="1:6">
      <c r="A203" s="201" t="s">
        <v>464</v>
      </c>
      <c r="B203" s="206">
        <v>97.5</v>
      </c>
      <c r="C203" s="204">
        <f>VLOOKUP(Table2[[#This Row],[land]],calc!$L$13:$N$237,3,FALSE)</f>
        <v>203</v>
      </c>
      <c r="D203" s="204">
        <v>199</v>
      </c>
      <c r="E203" s="204">
        <f>+Table2[[#This Row],[nr]]-Table2[[#This Row],[oplopend]]</f>
        <v>4</v>
      </c>
      <c r="F203" s="207">
        <f>ROUND(Table2[[#This Row],[tarief]],0)</f>
        <v>98</v>
      </c>
    </row>
    <row r="204" spans="1:6">
      <c r="A204" s="201" t="s">
        <v>465</v>
      </c>
      <c r="B204" s="206">
        <v>59.248400000000004</v>
      </c>
      <c r="C204" s="204">
        <f>VLOOKUP(Table2[[#This Row],[land]],calc!$L$13:$N$237,3,FALSE)</f>
        <v>204</v>
      </c>
      <c r="D204" s="204">
        <v>200</v>
      </c>
      <c r="E204" s="204">
        <f>+Table2[[#This Row],[nr]]-Table2[[#This Row],[oplopend]]</f>
        <v>4</v>
      </c>
      <c r="F204" s="207">
        <f>ROUND(Table2[[#This Row],[tarief]],0)</f>
        <v>59</v>
      </c>
    </row>
    <row r="205" spans="1:6">
      <c r="A205" s="201" t="s">
        <v>466</v>
      </c>
      <c r="B205" s="206">
        <v>100.5</v>
      </c>
      <c r="C205" s="204">
        <f>VLOOKUP(Table2[[#This Row],[land]],calc!$L$13:$N$237,3,FALSE)</f>
        <v>205</v>
      </c>
      <c r="D205" s="204">
        <v>201</v>
      </c>
      <c r="E205" s="204">
        <f>+Table2[[#This Row],[nr]]-Table2[[#This Row],[oplopend]]</f>
        <v>4</v>
      </c>
      <c r="F205" s="207">
        <f>ROUND(Table2[[#This Row],[tarief]],0)</f>
        <v>101</v>
      </c>
    </row>
    <row r="206" spans="1:6">
      <c r="A206" s="201" t="s">
        <v>467</v>
      </c>
      <c r="B206" s="206">
        <v>62.29795</v>
      </c>
      <c r="C206" s="204">
        <f>VLOOKUP(Table2[[#This Row],[land]],calc!$L$13:$N$237,3,FALSE)</f>
        <v>206</v>
      </c>
      <c r="D206" s="204">
        <v>204</v>
      </c>
      <c r="E206" s="204">
        <f>+Table2[[#This Row],[nr]]-Table2[[#This Row],[oplopend]]</f>
        <v>2</v>
      </c>
      <c r="F206" s="207">
        <f>ROUND(Table2[[#This Row],[tarief]],0)</f>
        <v>62</v>
      </c>
    </row>
    <row r="207" spans="1:6">
      <c r="A207" s="201" t="s">
        <v>468</v>
      </c>
      <c r="B207" s="206">
        <v>49.5</v>
      </c>
      <c r="C207" s="204">
        <f>VLOOKUP(Table2[[#This Row],[land]],calc!$L$13:$N$237,3,FALSE)</f>
        <v>207</v>
      </c>
      <c r="D207" s="204">
        <v>205</v>
      </c>
      <c r="E207" s="204">
        <f>+Table2[[#This Row],[nr]]-Table2[[#This Row],[oplopend]]</f>
        <v>2</v>
      </c>
      <c r="F207" s="207">
        <f>ROUND(Table2[[#This Row],[tarief]],0)</f>
        <v>50</v>
      </c>
    </row>
    <row r="208" spans="1:6">
      <c r="A208" s="201" t="s">
        <v>469</v>
      </c>
      <c r="B208" s="206">
        <v>110</v>
      </c>
      <c r="C208" s="204">
        <f>VLOOKUP(Table2[[#This Row],[land]],calc!$L$13:$N$237,3,FALSE)</f>
        <v>208</v>
      </c>
      <c r="D208" s="204">
        <v>206</v>
      </c>
      <c r="E208" s="204">
        <f>+Table2[[#This Row],[nr]]-Table2[[#This Row],[oplopend]]</f>
        <v>2</v>
      </c>
      <c r="F208" s="207">
        <f>ROUND(Table2[[#This Row],[tarief]],0)</f>
        <v>110</v>
      </c>
    </row>
    <row r="209" spans="1:6">
      <c r="A209" s="201" t="s">
        <v>470</v>
      </c>
      <c r="B209" s="206">
        <v>95.25</v>
      </c>
      <c r="C209" s="204">
        <f>VLOOKUP(Table2[[#This Row],[land]],calc!$L$13:$N$237,3,FALSE)</f>
        <v>209</v>
      </c>
      <c r="D209" s="204">
        <v>207</v>
      </c>
      <c r="E209" s="204">
        <f>+Table2[[#This Row],[nr]]-Table2[[#This Row],[oplopend]]</f>
        <v>2</v>
      </c>
      <c r="F209" s="207">
        <f>ROUND(Table2[[#This Row],[tarief]],0)</f>
        <v>95</v>
      </c>
    </row>
    <row r="210" spans="1:6">
      <c r="A210" s="201" t="s">
        <v>471</v>
      </c>
      <c r="B210" s="206">
        <v>46.178899999999999</v>
      </c>
      <c r="C210" s="204">
        <f>VLOOKUP(Table2[[#This Row],[land]],calc!$L$13:$N$237,3,FALSE)</f>
        <v>210</v>
      </c>
      <c r="D210" s="204">
        <v>208</v>
      </c>
      <c r="E210" s="204">
        <f>+Table2[[#This Row],[nr]]-Table2[[#This Row],[oplopend]]</f>
        <v>2</v>
      </c>
      <c r="F210" s="207">
        <f>ROUND(Table2[[#This Row],[tarief]],0)</f>
        <v>46</v>
      </c>
    </row>
    <row r="211" spans="1:6">
      <c r="A211" s="201" t="s">
        <v>472</v>
      </c>
      <c r="B211" s="206">
        <v>71.882249999999999</v>
      </c>
      <c r="C211" s="204">
        <f>VLOOKUP(Table2[[#This Row],[land]],calc!$L$13:$N$237,3,FALSE)</f>
        <v>211</v>
      </c>
      <c r="D211" s="204">
        <v>153</v>
      </c>
      <c r="E211" s="204">
        <f>+Table2[[#This Row],[nr]]-Table2[[#This Row],[oplopend]]</f>
        <v>58</v>
      </c>
      <c r="F211" s="207">
        <f>ROUND(Table2[[#This Row],[tarief]],0)</f>
        <v>72</v>
      </c>
    </row>
    <row r="212" spans="1:6">
      <c r="A212" s="201" t="s">
        <v>473</v>
      </c>
      <c r="B212" s="206">
        <v>80.25</v>
      </c>
      <c r="C212" s="204">
        <f>VLOOKUP(Table2[[#This Row],[land]],calc!$L$13:$N$237,3,FALSE)</f>
        <v>212</v>
      </c>
      <c r="D212" s="204">
        <v>154</v>
      </c>
      <c r="E212" s="204">
        <f>+Table2[[#This Row],[nr]]-Table2[[#This Row],[oplopend]]</f>
        <v>58</v>
      </c>
      <c r="F212" s="207">
        <f>ROUND(Table2[[#This Row],[tarief]],0)</f>
        <v>80</v>
      </c>
    </row>
    <row r="213" spans="1:6">
      <c r="A213" s="201" t="s">
        <v>474</v>
      </c>
      <c r="B213" s="206">
        <v>105.75</v>
      </c>
      <c r="C213" s="204">
        <f>VLOOKUP(Table2[[#This Row],[land]],calc!$L$13:$N$237,3,FALSE)</f>
        <v>213</v>
      </c>
      <c r="D213" s="204">
        <v>213</v>
      </c>
      <c r="E213" s="204">
        <f>+Table2[[#This Row],[nr]]-Table2[[#This Row],[oplopend]]</f>
        <v>0</v>
      </c>
      <c r="F213" s="207">
        <f>ROUND(Table2[[#This Row],[tarief]],0)</f>
        <v>106</v>
      </c>
    </row>
    <row r="214" spans="1:6">
      <c r="A214" s="201" t="s">
        <v>475</v>
      </c>
      <c r="B214" s="206">
        <v>110</v>
      </c>
      <c r="C214" s="204">
        <f>VLOOKUP(Table2[[#This Row],[land]],calc!$L$13:$N$237,3,FALSE)</f>
        <v>214</v>
      </c>
      <c r="D214" s="204">
        <v>212</v>
      </c>
      <c r="E214" s="204">
        <f>+Table2[[#This Row],[nr]]-Table2[[#This Row],[oplopend]]</f>
        <v>2</v>
      </c>
      <c r="F214" s="207">
        <f>ROUND(Table2[[#This Row],[tarief]],0)</f>
        <v>110</v>
      </c>
    </row>
    <row r="215" spans="1:6">
      <c r="A215" s="201" t="s">
        <v>476</v>
      </c>
      <c r="B215" s="206">
        <v>109.5</v>
      </c>
      <c r="C215" s="204">
        <f>VLOOKUP(Table2[[#This Row],[land]],calc!$L$13:$N$237,3,FALSE)</f>
        <v>215</v>
      </c>
      <c r="D215" s="204">
        <v>214</v>
      </c>
      <c r="E215" s="204">
        <f>+Table2[[#This Row],[nr]]-Table2[[#This Row],[oplopend]]</f>
        <v>1</v>
      </c>
      <c r="F215" s="207">
        <f>ROUND(Table2[[#This Row],[tarief]],0)</f>
        <v>110</v>
      </c>
    </row>
    <row r="216" spans="1:6">
      <c r="A216" s="201" t="s">
        <v>477</v>
      </c>
      <c r="B216" s="206">
        <v>67.525750000000002</v>
      </c>
      <c r="C216" s="204">
        <f>VLOOKUP(Table2[[#This Row],[land]],calc!$L$13:$N$237,3,FALSE)</f>
        <v>216</v>
      </c>
      <c r="D216" s="204">
        <v>209</v>
      </c>
      <c r="E216" s="204">
        <f>+Table2[[#This Row],[nr]]-Table2[[#This Row],[oplopend]]</f>
        <v>7</v>
      </c>
      <c r="F216" s="207">
        <f>ROUND(Table2[[#This Row],[tarief]],0)</f>
        <v>68</v>
      </c>
    </row>
    <row r="217" spans="1:6">
      <c r="A217" s="201" t="s">
        <v>478</v>
      </c>
      <c r="B217" s="206">
        <v>70.5</v>
      </c>
      <c r="C217" s="204">
        <f>VLOOKUP(Table2[[#This Row],[land]],calc!$L$13:$N$237,3,FALSE)</f>
        <v>217</v>
      </c>
      <c r="D217" s="204">
        <v>155</v>
      </c>
      <c r="E217" s="204">
        <f>+Table2[[#This Row],[nr]]-Table2[[#This Row],[oplopend]]</f>
        <v>62</v>
      </c>
      <c r="F217" s="207">
        <f>ROUND(Table2[[#This Row],[tarief]],0)</f>
        <v>71</v>
      </c>
    </row>
    <row r="218" spans="1:6">
      <c r="A218" s="201" t="s">
        <v>479</v>
      </c>
      <c r="B218" s="206">
        <v>88.5</v>
      </c>
      <c r="C218" s="204">
        <f>VLOOKUP(Table2[[#This Row],[land]],calc!$L$13:$N$237,3,FALSE)</f>
        <v>218</v>
      </c>
      <c r="D218" s="204">
        <v>210</v>
      </c>
      <c r="E218" s="204">
        <f>+Table2[[#This Row],[nr]]-Table2[[#This Row],[oplopend]]</f>
        <v>8</v>
      </c>
      <c r="F218" s="207">
        <f>ROUND(Table2[[#This Row],[tarief]],0)</f>
        <v>89</v>
      </c>
    </row>
    <row r="219" spans="1:6">
      <c r="A219" s="201" t="s">
        <v>480</v>
      </c>
      <c r="B219" s="206">
        <v>95.25</v>
      </c>
      <c r="C219" s="204">
        <f>VLOOKUP(Table2[[#This Row],[land]],calc!$L$13:$N$237,3,FALSE)</f>
        <v>219</v>
      </c>
      <c r="D219" s="204">
        <v>211</v>
      </c>
      <c r="E219" s="204">
        <f>+Table2[[#This Row],[nr]]-Table2[[#This Row],[oplopend]]</f>
        <v>8</v>
      </c>
      <c r="F219" s="207">
        <f>ROUND(Table2[[#This Row],[tarief]],0)</f>
        <v>95</v>
      </c>
    </row>
    <row r="220" spans="1:6">
      <c r="A220" s="201" t="s">
        <v>481</v>
      </c>
      <c r="B220" s="206">
        <v>60.991</v>
      </c>
      <c r="C220" s="204">
        <f>VLOOKUP(Table2[[#This Row],[land]],calc!$L$13:$N$237,3,FALSE)</f>
        <v>220</v>
      </c>
      <c r="D220" s="204">
        <v>215</v>
      </c>
      <c r="E220" s="204">
        <f>+Table2[[#This Row],[nr]]-Table2[[#This Row],[oplopend]]</f>
        <v>5</v>
      </c>
      <c r="F220" s="207">
        <f>ROUND(Table2[[#This Row],[tarief]],0)</f>
        <v>61</v>
      </c>
    </row>
    <row r="221" spans="1:6">
      <c r="A221" s="201" t="s">
        <v>482</v>
      </c>
      <c r="B221" s="206">
        <v>93</v>
      </c>
      <c r="C221" s="204">
        <f>VLOOKUP(Table2[[#This Row],[land]],calc!$L$13:$N$237,3,FALSE)</f>
        <v>221</v>
      </c>
      <c r="D221" s="204">
        <v>5</v>
      </c>
      <c r="E221" s="204">
        <f>+Table2[[#This Row],[nr]]-Table2[[#This Row],[oplopend]]</f>
        <v>216</v>
      </c>
      <c r="F221" s="207">
        <f>ROUND(Table2[[#This Row],[tarief]],0)</f>
        <v>93</v>
      </c>
    </row>
    <row r="222" spans="1:6">
      <c r="A222" s="201" t="s">
        <v>483</v>
      </c>
      <c r="B222" s="206">
        <v>74.25</v>
      </c>
      <c r="C222" s="204">
        <f>VLOOKUP(Table2[[#This Row],[land]],calc!$L$13:$N$237,3,FALSE)</f>
        <v>222</v>
      </c>
      <c r="D222" s="204">
        <v>216</v>
      </c>
      <c r="E222" s="204">
        <f>+Table2[[#This Row],[nr]]-Table2[[#This Row],[oplopend]]</f>
        <v>6</v>
      </c>
      <c r="F222" s="207">
        <f>ROUND(Table2[[#This Row],[tarief]],0)</f>
        <v>74</v>
      </c>
    </row>
    <row r="223" spans="1:6">
      <c r="A223" s="201" t="s">
        <v>484</v>
      </c>
      <c r="B223" s="206">
        <v>92.793450000000007</v>
      </c>
      <c r="C223" s="204">
        <f>VLOOKUP(Table2[[#This Row],[land]],calc!$L$13:$N$237,3,FALSE)</f>
        <v>223</v>
      </c>
      <c r="D223" s="204">
        <v>217</v>
      </c>
      <c r="E223" s="204">
        <f>+Table2[[#This Row],[nr]]-Table2[[#This Row],[oplopend]]</f>
        <v>6</v>
      </c>
      <c r="F223" s="207">
        <f>ROUND(Table2[[#This Row],[tarief]],0)</f>
        <v>93</v>
      </c>
    </row>
    <row r="224" spans="1:6">
      <c r="A224" s="201" t="s">
        <v>485</v>
      </c>
      <c r="B224" s="206">
        <v>60</v>
      </c>
      <c r="C224" s="204">
        <f>VLOOKUP(Table2[[#This Row],[land]],calc!$L$13:$N$237,3,FALSE)</f>
        <v>224</v>
      </c>
      <c r="D224" s="204">
        <v>96</v>
      </c>
      <c r="E224" s="204">
        <f>+Table2[[#This Row],[nr]]-Table2[[#This Row],[oplopend]]</f>
        <v>128</v>
      </c>
      <c r="F224" s="207">
        <f>ROUND(Table2[[#This Row],[tarief]],0)</f>
        <v>60</v>
      </c>
    </row>
    <row r="225" spans="1:6">
      <c r="A225" s="201" t="s">
        <v>486</v>
      </c>
      <c r="B225" s="206">
        <v>76.5</v>
      </c>
      <c r="C225" s="204">
        <f>VLOOKUP(Table2[[#This Row],[land]],calc!$L$13:$N$237,3,FALSE)</f>
        <v>225</v>
      </c>
      <c r="D225" s="204">
        <v>218</v>
      </c>
      <c r="E225" s="204">
        <f>+Table2[[#This Row],[nr]]-Table2[[#This Row],[oplopend]]</f>
        <v>7</v>
      </c>
      <c r="F225" s="207">
        <f>ROUND(Table2[[#This Row],[tarief]],0)</f>
        <v>77</v>
      </c>
    </row>
    <row r="226" spans="1:6">
      <c r="A226" s="201" t="s">
        <v>487</v>
      </c>
      <c r="B226" s="206">
        <v>70.5</v>
      </c>
      <c r="C226" s="204">
        <f>VLOOKUP(Table2[[#This Row],[land]],calc!$L$13:$N$237,3,FALSE)</f>
        <v>226</v>
      </c>
      <c r="D226" s="204">
        <v>219</v>
      </c>
      <c r="E226" s="204">
        <f>+Table2[[#This Row],[nr]]-Table2[[#This Row],[oplopend]]</f>
        <v>7</v>
      </c>
      <c r="F226" s="207">
        <f>ROUND(Table2[[#This Row],[tarief]],0)</f>
        <v>71</v>
      </c>
    </row>
    <row r="227" spans="1:6">
      <c r="A227" s="201"/>
      <c r="B227" s="206">
        <f>SUBTOTAL(109,Table2[tarief])</f>
        <v>18156.595200000003</v>
      </c>
      <c r="F227" s="207">
        <f>SUBTOTAL(109,Table2[afgerond])</f>
        <v>18177</v>
      </c>
    </row>
  </sheetData>
  <sheetProtection algorithmName="SHA-512" hashValue="s8VhdHgTRiSnqrD489K4+ktxjH2Nc2pktXxD4R9ZNu0hNhkCXm7nEGWh4zUwTYhCiuqZ0KrNw90jFem9JlCQlw==" saltValue="7Nb182iMUms/+W4WG6Vt7Q==" spinCount="100000" sheet="1" objects="1" scenarios="1"/>
  <pageMargins left="0.7" right="0.7" top="0.75" bottom="0.75" header="0.3" footer="0.3"/>
  <pageSetup paperSize="9" orientation="portrait" horizontalDpi="300" verticalDpi="300" r:id="rId1"/>
  <headerFooter>
    <oddHeader>&amp;C&amp;Z&amp;F</oddHeader>
    <oddFooter>&amp;C&amp;P/&amp;N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4" tint="0.79998168889431442"/>
    <pageSetUpPr autoPageBreaks="0"/>
  </sheetPr>
  <dimension ref="A1:M44"/>
  <sheetViews>
    <sheetView showGridLines="0" showRowColHeaders="0" zoomScaleNormal="100" workbookViewId="0"/>
  </sheetViews>
  <sheetFormatPr defaultColWidth="5.75" defaultRowHeight="15.9" customHeight="1"/>
  <cols>
    <col min="1" max="1" width="5.75" style="16" customWidth="1"/>
    <col min="2" max="2" width="48.375" style="16" customWidth="1"/>
    <col min="3" max="3" width="19.625" style="16" customWidth="1"/>
    <col min="4" max="5" width="22.125" style="16" customWidth="1"/>
    <col min="6" max="6" width="5.75" style="16"/>
    <col min="7" max="9" width="5.75" style="16" customWidth="1"/>
    <col min="10" max="12" width="5.75" style="16"/>
    <col min="13" max="14" width="10.875" style="16" bestFit="1" customWidth="1"/>
    <col min="15" max="16384" width="5.75" style="16"/>
  </cols>
  <sheetData>
    <row r="1" spans="2:13" customFormat="1" ht="15.9" customHeight="1" thickBot="1">
      <c r="G1" s="2"/>
      <c r="H1" s="6"/>
      <c r="I1" s="7"/>
      <c r="J1" s="8"/>
    </row>
    <row r="2" spans="2:13" ht="30" customHeight="1" thickBot="1">
      <c r="B2" s="242" t="s">
        <v>519</v>
      </c>
      <c r="C2" s="242"/>
      <c r="D2" s="242"/>
      <c r="E2" s="242"/>
      <c r="F2" s="5"/>
      <c r="G2" s="20" t="s">
        <v>181</v>
      </c>
      <c r="H2" s="49"/>
      <c r="I2" s="23" t="s">
        <v>183</v>
      </c>
      <c r="J2" s="23" t="s">
        <v>184</v>
      </c>
    </row>
    <row r="3" spans="2:13" ht="15.9" customHeight="1">
      <c r="G3" s="97"/>
      <c r="H3" s="97"/>
      <c r="I3" s="97"/>
      <c r="J3" s="98"/>
      <c r="M3" s="31"/>
    </row>
    <row r="4" spans="2:13" ht="15.9" customHeight="1">
      <c r="B4" s="245" t="s">
        <v>731</v>
      </c>
      <c r="C4" s="245"/>
      <c r="D4" s="245"/>
      <c r="E4" s="245"/>
      <c r="G4" s="100"/>
      <c r="H4" s="100"/>
      <c r="I4" s="100"/>
      <c r="J4" s="96"/>
    </row>
    <row r="5" spans="2:13" ht="15.9" customHeight="1">
      <c r="G5" s="100"/>
      <c r="H5" s="100"/>
      <c r="I5" s="100"/>
      <c r="J5" s="96"/>
    </row>
    <row r="6" spans="2:13" ht="18" customHeight="1">
      <c r="B6" s="109" t="s">
        <v>520</v>
      </c>
      <c r="C6" s="110"/>
      <c r="E6" s="223">
        <f ca="1">TODAY()</f>
        <v>46136</v>
      </c>
      <c r="G6" s="99"/>
      <c r="H6" s="100"/>
      <c r="I6" s="100"/>
      <c r="J6" s="96"/>
    </row>
    <row r="7" spans="2:13" ht="18" customHeight="1">
      <c r="B7" s="110"/>
      <c r="C7" s="110"/>
      <c r="D7" s="110"/>
      <c r="E7" s="110"/>
      <c r="G7" s="100"/>
      <c r="H7" s="100"/>
      <c r="I7" s="100"/>
      <c r="J7" s="96"/>
    </row>
    <row r="8" spans="2:13" ht="27" customHeight="1">
      <c r="B8" s="17"/>
      <c r="C8" s="110"/>
      <c r="D8" s="18"/>
      <c r="E8" s="18"/>
      <c r="G8" s="187"/>
      <c r="H8" s="187"/>
      <c r="I8" s="187" t="b">
        <v>1</v>
      </c>
      <c r="J8" s="96"/>
    </row>
    <row r="9" spans="2:13" ht="18" customHeight="1">
      <c r="B9" s="101" t="s">
        <v>188</v>
      </c>
      <c r="C9" s="110"/>
      <c r="D9" s="94"/>
      <c r="E9" s="93">
        <f ca="1">+E6+G9</f>
        <v>46136</v>
      </c>
      <c r="G9" s="189">
        <v>0</v>
      </c>
      <c r="H9" s="187">
        <f>+calc!D2</f>
        <v>5</v>
      </c>
      <c r="I9" s="189" t="b">
        <v>0</v>
      </c>
      <c r="J9" s="222">
        <f ca="1">IF(E6&lt;DATE(2025,8,1),3,4)</f>
        <v>4</v>
      </c>
    </row>
    <row r="10" spans="2:13" ht="18" customHeight="1">
      <c r="B10" s="101" t="s">
        <v>189</v>
      </c>
      <c r="C10" s="110"/>
      <c r="D10" s="94"/>
      <c r="E10" s="93">
        <f ca="1">+E9+IF(AND(I10=TRUE,H10&gt;1),G10,0)</f>
        <v>46136</v>
      </c>
      <c r="G10" s="189">
        <v>0</v>
      </c>
      <c r="H10" s="187">
        <f>+calc!D3</f>
        <v>10</v>
      </c>
      <c r="I10" s="189" t="b">
        <v>0</v>
      </c>
      <c r="J10" s="222">
        <f ca="1">IF(E9&lt;DATE(2025,8,1),3,4)</f>
        <v>4</v>
      </c>
    </row>
    <row r="11" spans="2:13" ht="18" customHeight="1">
      <c r="B11" s="101" t="s">
        <v>190</v>
      </c>
      <c r="C11" s="110"/>
      <c r="D11" s="94"/>
      <c r="E11" s="93">
        <f ca="1">+E10+IF(AND(I11=TRUE,H11&gt;1),G11,0)</f>
        <v>46136</v>
      </c>
      <c r="G11" s="189">
        <v>0</v>
      </c>
      <c r="H11" s="187">
        <f>+calc!D4</f>
        <v>15</v>
      </c>
      <c r="I11" s="189" t="b">
        <v>0</v>
      </c>
      <c r="J11" s="222">
        <f ca="1">IF(E10&lt;DATE(2025,8,1),3,4)</f>
        <v>4</v>
      </c>
    </row>
    <row r="12" spans="2:13" ht="18" customHeight="1">
      <c r="B12" s="101" t="s">
        <v>191</v>
      </c>
      <c r="C12" s="110"/>
      <c r="D12" s="94"/>
      <c r="E12" s="93">
        <f ca="1">+E11+IF(AND(I12=TRUE,H12&gt;1),G12,0)</f>
        <v>46136</v>
      </c>
      <c r="G12" s="189">
        <v>0</v>
      </c>
      <c r="H12" s="187">
        <f>+calc!D5</f>
        <v>20</v>
      </c>
      <c r="I12" s="189" t="b">
        <v>0</v>
      </c>
      <c r="J12" s="222">
        <f ca="1">IF(E11&lt;DATE(2025,8,1),3,4)</f>
        <v>4</v>
      </c>
    </row>
    <row r="13" spans="2:13" ht="15.9" customHeight="1">
      <c r="G13" s="100"/>
      <c r="H13" s="100"/>
      <c r="I13" s="100"/>
      <c r="J13" s="96"/>
    </row>
    <row r="14" spans="2:13" ht="15.9" customHeight="1">
      <c r="E14" s="130"/>
      <c r="G14" s="100"/>
      <c r="H14" s="100"/>
      <c r="I14" s="100"/>
      <c r="J14" s="96"/>
    </row>
    <row r="15" spans="2:13" ht="15.9" customHeight="1">
      <c r="B15" s="109" t="s">
        <v>509</v>
      </c>
      <c r="C15" s="111" t="s">
        <v>195</v>
      </c>
      <c r="D15" s="111" t="s">
        <v>196</v>
      </c>
      <c r="E15" s="111" t="s">
        <v>197</v>
      </c>
      <c r="G15" s="96"/>
      <c r="H15" s="96"/>
      <c r="I15" s="96"/>
      <c r="J15" s="96"/>
    </row>
    <row r="16" spans="2:13" ht="15.9" customHeight="1">
      <c r="B16" s="112" t="str">
        <f>IF(H9=1,"","Forfait voor "&amp;VLOOKUP(H9,calc!$B$12:$E$237,2)&amp;"")</f>
        <v>Forfait voor American Samoa</v>
      </c>
      <c r="C16" s="113">
        <f ca="1">IF(D16=0,0,I9*(G9+1))</f>
        <v>0</v>
      </c>
      <c r="D16" s="114">
        <f ca="1">VLOOKUP(H9,calc!$B$12:$E$237,J9)*I9</f>
        <v>0</v>
      </c>
      <c r="E16" s="114">
        <f ca="1">+C16*D16</f>
        <v>0</v>
      </c>
      <c r="G16" s="96"/>
      <c r="H16" s="96"/>
      <c r="I16" s="96"/>
      <c r="J16" s="96"/>
    </row>
    <row r="17" spans="2:13" ht="15.9" customHeight="1">
      <c r="B17" s="112" t="str">
        <f>IF(H10=1,"","Forfait voor "&amp;VLOOKUP(H10,calc!$B$12:$E$237,2)&amp;"")</f>
        <v>Forfait voor Argentina</v>
      </c>
      <c r="C17" s="113">
        <f ca="1">MAX(0,I10*(E10-E9))</f>
        <v>0</v>
      </c>
      <c r="D17" s="114">
        <f ca="1">VLOOKUP(H10,calc!$B$12:$E$237,J10)*I10</f>
        <v>0</v>
      </c>
      <c r="E17" s="114">
        <f ca="1">+C17*D17</f>
        <v>0</v>
      </c>
      <c r="G17" s="96"/>
      <c r="H17" s="96"/>
      <c r="I17" s="96"/>
      <c r="J17" s="96"/>
    </row>
    <row r="18" spans="2:13" ht="15.9" customHeight="1">
      <c r="B18" s="112" t="str">
        <f>IF(H11=1,"","Forfait voor "&amp;VLOOKUP(H11,calc!$B$12:$E$237,2)&amp;"")</f>
        <v>Forfait voor Azerbaijan</v>
      </c>
      <c r="C18" s="113">
        <f ca="1">MAX(0,I11*(E11-E10))</f>
        <v>0</v>
      </c>
      <c r="D18" s="114">
        <f ca="1">VLOOKUP(H11,calc!$B$12:$E$237,J11)*I11</f>
        <v>0</v>
      </c>
      <c r="E18" s="114">
        <f ca="1">+C18*D18</f>
        <v>0</v>
      </c>
      <c r="G18" s="96"/>
      <c r="H18" s="96"/>
      <c r="I18" s="96"/>
      <c r="J18" s="96"/>
    </row>
    <row r="19" spans="2:13" ht="15.9" customHeight="1">
      <c r="B19" s="112" t="str">
        <f>IF(H12=1,"","Forfait voor "&amp;VLOOKUP(H12,calc!$B$12:$E$237,2)&amp;"")</f>
        <v>Forfait voor Belarus</v>
      </c>
      <c r="C19" s="113">
        <f ca="1">MAX(0,I12*(E12-E11))</f>
        <v>0</v>
      </c>
      <c r="D19" s="114">
        <f ca="1">VLOOKUP(H12,calc!$B$12:$E$237,J12)*I12</f>
        <v>0</v>
      </c>
      <c r="E19" s="114">
        <f ca="1">+C19*D19</f>
        <v>0</v>
      </c>
      <c r="G19" s="96"/>
      <c r="H19" s="96"/>
      <c r="I19" s="96"/>
      <c r="J19" s="96"/>
    </row>
    <row r="20" spans="2:13" ht="15.9" customHeight="1">
      <c r="B20" s="102" t="s">
        <v>182</v>
      </c>
      <c r="C20" s="103">
        <f ca="1">SUM(C16:C19)</f>
        <v>0</v>
      </c>
      <c r="D20" s="104"/>
      <c r="E20" s="104">
        <f ca="1">SUM(E16:E19)</f>
        <v>0</v>
      </c>
      <c r="G20" s="96"/>
      <c r="H20" s="96"/>
      <c r="I20" s="96"/>
      <c r="J20" s="96"/>
    </row>
    <row r="21" spans="2:13" ht="15.9" customHeight="1">
      <c r="C21" s="131"/>
      <c r="D21" s="131"/>
      <c r="G21" s="96"/>
      <c r="H21" s="96"/>
      <c r="I21" s="96"/>
      <c r="J21" s="96"/>
    </row>
    <row r="22" spans="2:13" ht="15.9" customHeight="1">
      <c r="C22" s="32"/>
      <c r="D22" s="32"/>
      <c r="E22" s="32"/>
      <c r="G22" s="96"/>
      <c r="H22" s="96"/>
      <c r="I22" s="96"/>
      <c r="J22" s="96"/>
    </row>
    <row r="23" spans="2:13" ht="15.9" customHeight="1">
      <c r="B23" s="128" t="s">
        <v>510</v>
      </c>
      <c r="C23" s="115"/>
      <c r="D23" s="111" t="s">
        <v>193</v>
      </c>
      <c r="E23" s="111" t="s">
        <v>194</v>
      </c>
      <c r="F23" s="116"/>
      <c r="G23" s="132" t="s">
        <v>199</v>
      </c>
      <c r="H23" s="96"/>
      <c r="I23" s="96"/>
      <c r="J23" s="96"/>
      <c r="M23" s="28"/>
    </row>
    <row r="24" spans="2:13" ht="15.9" customHeight="1">
      <c r="B24" s="117" t="str">
        <f>IF(H9=1,"","Aantal maaltijden in "&amp;VLOOKUP(H9,calc!$B$12:$E$237,2)&amp;"")</f>
        <v>Aantal maaltijden in American Samoa</v>
      </c>
      <c r="C24" s="118"/>
      <c r="D24" s="27"/>
      <c r="E24" s="27"/>
      <c r="G24" s="190">
        <f>D24*$D$28+E24*$E$28</f>
        <v>0</v>
      </c>
      <c r="H24" s="100"/>
      <c r="I24" s="96"/>
      <c r="J24" s="96"/>
    </row>
    <row r="25" spans="2:13" ht="15.9" customHeight="1">
      <c r="B25" s="117" t="str">
        <f>IF(H10=1,"","Aantal maaltijden in "&amp;VLOOKUP(H10,calc!$B$12:$E$237,2)&amp;"")</f>
        <v>Aantal maaltijden in Argentina</v>
      </c>
      <c r="C25" s="118"/>
      <c r="D25" s="27"/>
      <c r="E25" s="27"/>
      <c r="G25" s="190">
        <f>D25*$D$28+E25*$E$28</f>
        <v>0</v>
      </c>
      <c r="H25" s="100"/>
      <c r="I25" s="96"/>
      <c r="J25" s="96"/>
    </row>
    <row r="26" spans="2:13" ht="15.9" customHeight="1">
      <c r="B26" s="117" t="str">
        <f>IF(H11=1,"","Aantal maaltijden in "&amp;VLOOKUP(H11,calc!$B$12:$E$237,2)&amp;"")</f>
        <v>Aantal maaltijden in Azerbaijan</v>
      </c>
      <c r="C26" s="118"/>
      <c r="D26" s="27"/>
      <c r="E26" s="27"/>
      <c r="G26" s="190">
        <f>D26*$D$28+E26*$E$28</f>
        <v>0</v>
      </c>
      <c r="H26" s="100"/>
      <c r="I26" s="96"/>
      <c r="J26" s="96"/>
    </row>
    <row r="27" spans="2:13" ht="15.9" customHeight="1">
      <c r="B27" s="117" t="str">
        <f>IF(H12=1,"","Aantal maaltijden in "&amp;VLOOKUP(H12,calc!$B$12:$E$237,2)&amp;"")</f>
        <v>Aantal maaltijden in Belarus</v>
      </c>
      <c r="C27" s="118"/>
      <c r="D27" s="27"/>
      <c r="E27" s="27"/>
      <c r="G27" s="190">
        <f>D27*$D$28+E27*$E$28</f>
        <v>0</v>
      </c>
      <c r="H27" s="100"/>
      <c r="I27" s="96"/>
      <c r="J27" s="96"/>
    </row>
    <row r="28" spans="2:13" ht="15.9" customHeight="1">
      <c r="B28" s="243" t="s">
        <v>198</v>
      </c>
      <c r="C28" s="244"/>
      <c r="D28" s="105">
        <v>0.35</v>
      </c>
      <c r="E28" s="105">
        <v>0.45</v>
      </c>
      <c r="G28" s="100"/>
      <c r="H28" s="100"/>
      <c r="I28" s="96"/>
      <c r="J28" s="96"/>
    </row>
    <row r="29" spans="2:13" ht="15.9" customHeight="1">
      <c r="B29" s="117" t="str">
        <f>IF(H9=1,"","Correctie voor "&amp;VLOOKUP(H9,calc!$B$12:$E$237,2)&amp;"")</f>
        <v>Correctie voor American Samoa</v>
      </c>
      <c r="C29" s="118"/>
      <c r="D29" s="119">
        <f ca="1">-$D16*D24*D$28</f>
        <v>0</v>
      </c>
      <c r="E29" s="119">
        <f t="shared" ref="E29:E32" ca="1" si="0">-$D16*E24*E$28</f>
        <v>0</v>
      </c>
      <c r="G29" s="96"/>
      <c r="H29" s="96"/>
      <c r="I29" s="96"/>
      <c r="J29" s="96"/>
    </row>
    <row r="30" spans="2:13" ht="15.9" customHeight="1">
      <c r="B30" s="117" t="str">
        <f>IF(H10=1,"","Correctie voor "&amp;VLOOKUP(H10,calc!$B$12:$E$237,2)&amp;"")</f>
        <v>Correctie voor Argentina</v>
      </c>
      <c r="C30" s="118"/>
      <c r="D30" s="119">
        <f ca="1">-$D17*D25*D$28</f>
        <v>0</v>
      </c>
      <c r="E30" s="119">
        <f t="shared" ca="1" si="0"/>
        <v>0</v>
      </c>
      <c r="G30" s="96"/>
      <c r="H30" s="96"/>
      <c r="I30" s="96"/>
      <c r="J30" s="96"/>
    </row>
    <row r="31" spans="2:13" ht="15.9" customHeight="1">
      <c r="B31" s="117" t="str">
        <f>IF(H11=1,"","Correctie voor "&amp;VLOOKUP(H11,calc!$B$12:$E$237,2)&amp;"")</f>
        <v>Correctie voor Azerbaijan</v>
      </c>
      <c r="C31" s="118"/>
      <c r="D31" s="119">
        <f ca="1">-$D18*D26*D$28</f>
        <v>0</v>
      </c>
      <c r="E31" s="119">
        <f t="shared" ca="1" si="0"/>
        <v>0</v>
      </c>
      <c r="G31" s="96"/>
      <c r="H31" s="96"/>
      <c r="I31" s="96"/>
      <c r="J31" s="96"/>
    </row>
    <row r="32" spans="2:13" ht="15.9" customHeight="1">
      <c r="B32" s="117" t="str">
        <f>IF(H12=1,"","Correctie voor "&amp;VLOOKUP(H12,calc!$B$12:$E$237,2)&amp;"")</f>
        <v>Correctie voor Belarus</v>
      </c>
      <c r="C32" s="118"/>
      <c r="D32" s="119">
        <f ca="1">-$D19*D27*D$28</f>
        <v>0</v>
      </c>
      <c r="E32" s="119">
        <f t="shared" ca="1" si="0"/>
        <v>0</v>
      </c>
      <c r="G32" s="96"/>
      <c r="H32" s="96"/>
      <c r="I32" s="96"/>
      <c r="J32" s="96"/>
    </row>
    <row r="33" spans="1:10" ht="15.9" customHeight="1">
      <c r="B33" s="107" t="s">
        <v>192</v>
      </c>
      <c r="C33" s="106"/>
      <c r="D33" s="108">
        <f ca="1">SUM(D29:D32)</f>
        <v>0</v>
      </c>
      <c r="E33" s="108">
        <f ca="1">SUM(E29:E32)</f>
        <v>0</v>
      </c>
      <c r="G33" s="96"/>
      <c r="H33" s="96"/>
      <c r="I33" s="96"/>
      <c r="J33" s="96"/>
    </row>
    <row r="34" spans="1:10" ht="15.9" customHeight="1">
      <c r="D34" s="120"/>
      <c r="E34" s="120"/>
      <c r="G34" s="96"/>
      <c r="H34" s="96"/>
      <c r="I34" s="96"/>
      <c r="J34" s="96"/>
    </row>
    <row r="35" spans="1:10" ht="15.9" customHeight="1">
      <c r="D35" s="120"/>
      <c r="E35" s="120"/>
      <c r="G35" s="96"/>
      <c r="H35" s="96"/>
      <c r="I35" s="96"/>
      <c r="J35" s="96"/>
    </row>
    <row r="36" spans="1:10" ht="15.9" customHeight="1">
      <c r="B36" s="129" t="s">
        <v>512</v>
      </c>
      <c r="C36" s="115"/>
      <c r="D36" s="115"/>
      <c r="E36" s="111" t="s">
        <v>197</v>
      </c>
      <c r="G36" s="191" t="s">
        <v>511</v>
      </c>
      <c r="H36" s="121"/>
      <c r="I36" s="96"/>
      <c r="J36" s="96"/>
    </row>
    <row r="37" spans="1:10" ht="15.9" customHeight="1">
      <c r="B37" s="249" t="str">
        <f>IF(H9=1,"","Nettovergoeding voor "&amp;VLOOKUP(H9,calc!$B$12:$E$237,2)&amp;"")</f>
        <v>Nettovergoeding voor American Samoa</v>
      </c>
      <c r="C37" s="249"/>
      <c r="D37" s="249"/>
      <c r="E37" s="114">
        <f ca="1">+G37*D16</f>
        <v>0</v>
      </c>
      <c r="G37" s="192">
        <f ca="1">MAX(0,C16-G24)</f>
        <v>0</v>
      </c>
      <c r="H37" s="122"/>
      <c r="I37" s="96"/>
      <c r="J37" s="96"/>
    </row>
    <row r="38" spans="1:10" ht="15.9" customHeight="1">
      <c r="B38" s="249" t="str">
        <f>IF(H10=1,"","Nettovergoeding voor "&amp;VLOOKUP(H10,calc!$B$12:$E$237,2)&amp;"")</f>
        <v>Nettovergoeding voor Argentina</v>
      </c>
      <c r="C38" s="249"/>
      <c r="D38" s="249"/>
      <c r="E38" s="114">
        <f ca="1">+G38*D17</f>
        <v>0</v>
      </c>
      <c r="G38" s="192">
        <f ca="1">MAX(0,C17-G25)</f>
        <v>0</v>
      </c>
      <c r="H38" s="122"/>
      <c r="I38" s="96"/>
      <c r="J38" s="96"/>
    </row>
    <row r="39" spans="1:10" ht="15.9" customHeight="1">
      <c r="B39" s="249" t="str">
        <f>IF(H11=1,"","Nettovergoeding voor "&amp;VLOOKUP(H11,calc!$B$12:$E$237,2)&amp;"")</f>
        <v>Nettovergoeding voor Azerbaijan</v>
      </c>
      <c r="C39" s="249"/>
      <c r="D39" s="249"/>
      <c r="E39" s="114">
        <f ca="1">+G39*D18</f>
        <v>0</v>
      </c>
      <c r="G39" s="192">
        <f ca="1">MAX(0,C18-G26)</f>
        <v>0</v>
      </c>
      <c r="H39" s="122"/>
      <c r="I39" s="96"/>
      <c r="J39" s="96"/>
    </row>
    <row r="40" spans="1:10" ht="15.9" customHeight="1">
      <c r="B40" s="249" t="str">
        <f>IF(H12=1,"","Nettovergoeding voor "&amp;VLOOKUP(H12,calc!$B$12:$E$237,2)&amp;"")</f>
        <v>Nettovergoeding voor Belarus</v>
      </c>
      <c r="C40" s="249"/>
      <c r="D40" s="249"/>
      <c r="E40" s="114">
        <f ca="1">+G40*D19</f>
        <v>0</v>
      </c>
      <c r="G40" s="192">
        <f ca="1">MAX(0,C19-G27)</f>
        <v>0</v>
      </c>
      <c r="H40" s="122"/>
      <c r="I40" s="96"/>
      <c r="J40" s="96"/>
    </row>
    <row r="41" spans="1:10" ht="15.9" customHeight="1">
      <c r="B41" s="246" t="s">
        <v>182</v>
      </c>
      <c r="C41" s="247"/>
      <c r="D41" s="248"/>
      <c r="E41" s="104">
        <f ca="1">SUM(E37:E40)</f>
        <v>0</v>
      </c>
      <c r="G41" s="123"/>
      <c r="H41" s="124"/>
      <c r="I41" s="96"/>
      <c r="J41" s="96"/>
    </row>
    <row r="42" spans="1:10" ht="15.9" customHeight="1">
      <c r="G42" s="123"/>
      <c r="H42" s="124"/>
      <c r="I42" s="96"/>
      <c r="J42" s="96"/>
    </row>
    <row r="43" spans="1:10" ht="15.9" customHeight="1">
      <c r="A43" s="125"/>
      <c r="B43" s="125"/>
      <c r="C43" s="125"/>
      <c r="D43" s="125"/>
      <c r="E43" s="125"/>
      <c r="F43" s="125"/>
      <c r="G43" s="96"/>
      <c r="H43" s="96"/>
      <c r="I43" s="96"/>
      <c r="J43" s="96"/>
    </row>
    <row r="44" spans="1:10" ht="15.9" customHeight="1">
      <c r="G44" s="31"/>
      <c r="H44" s="31"/>
      <c r="I44" s="31"/>
      <c r="J44" s="31"/>
    </row>
  </sheetData>
  <sheetProtection algorithmName="SHA-512" hashValue="vN5kXtZLKWqXb350R/BYaX8MChwq+Zx899Gwh+c7nV2PMeqoMvCtWgst7iYtKyuZakN2V1F1ajDkfSwfp92FAg==" saltValue="e6wwDPJ0JYsbEKufRAuFWg==" spinCount="100000" sheet="1" objects="1" scenarios="1"/>
  <mergeCells count="8">
    <mergeCell ref="B2:E2"/>
    <mergeCell ref="B28:C28"/>
    <mergeCell ref="B4:E4"/>
    <mergeCell ref="B41:D41"/>
    <mergeCell ref="B37:D37"/>
    <mergeCell ref="B38:D38"/>
    <mergeCell ref="B39:D39"/>
    <mergeCell ref="B40:D40"/>
  </mergeCells>
  <phoneticPr fontId="3" type="noConversion"/>
  <conditionalFormatting sqref="B10:B12">
    <cfRule type="expression" dxfId="34" priority="8" stopIfTrue="1">
      <formula>$I10=FALSE</formula>
    </cfRule>
  </conditionalFormatting>
  <conditionalFormatting sqref="C17:C19 E17:E19">
    <cfRule type="cellIs" dxfId="33" priority="11" stopIfTrue="1" operator="equal">
      <formula>0</formula>
    </cfRule>
  </conditionalFormatting>
  <conditionalFormatting sqref="C24:C27">
    <cfRule type="cellIs" dxfId="32" priority="2" stopIfTrue="1" operator="equal">
      <formula>0</formula>
    </cfRule>
  </conditionalFormatting>
  <conditionalFormatting sqref="C29:C32">
    <cfRule type="cellIs" dxfId="31" priority="1" stopIfTrue="1" operator="equal">
      <formula>0</formula>
    </cfRule>
  </conditionalFormatting>
  <conditionalFormatting sqref="D10:D12">
    <cfRule type="expression" dxfId="30" priority="4" stopIfTrue="1">
      <formula>$I10=FALSE</formula>
    </cfRule>
  </conditionalFormatting>
  <conditionalFormatting sqref="D25:E27">
    <cfRule type="expression" dxfId="29" priority="10" stopIfTrue="1">
      <formula>$I10=FALSE</formula>
    </cfRule>
  </conditionalFormatting>
  <conditionalFormatting sqref="D30:E32">
    <cfRule type="expression" dxfId="28" priority="5" stopIfTrue="1">
      <formula>$I10=FALSE</formula>
    </cfRule>
  </conditionalFormatting>
  <conditionalFormatting sqref="E10:E12">
    <cfRule type="expression" dxfId="27" priority="9" stopIfTrue="1">
      <formula>$I10=FALSE</formula>
    </cfRule>
  </conditionalFormatting>
  <hyperlinks>
    <hyperlink ref="G2" location="Home!A1" tooltip="Home" display="Ç" xr:uid="{00000000-0004-0000-0100-000000000000}"/>
    <hyperlink ref="J2" location="'3'!A1" tooltip="volgende" display="Æ" xr:uid="{00000000-0004-0000-0100-000001000000}"/>
    <hyperlink ref="I2" location="'1'!A1" tooltip="vorige" display="Å" xr:uid="{D7931EF9-D12C-4B8C-A1C3-BCC400789B0A}"/>
    <hyperlink ref="B4:E4" location="'3'!A1" tooltip="Klik hier voor de landenlijst" display="De dagforfaits gelden voor verblijven van maximum 30 dagen in het buitenland, vanaf 15.02.2023" xr:uid="{D99CFE2A-766B-4585-92A8-28FCC03389C4}"/>
  </hyperlinks>
  <pageMargins left="0.78740157480314965" right="0.78740157480314965" top="0.78740157480314965" bottom="0.78740157480314965" header="0.39370078740157483" footer="0.39370078740157483"/>
  <pageSetup paperSize="9" scale="98" orientation="portrait" horizontalDpi="1200" verticalDpi="12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441" r:id="rId4" name="Scroll Bar 17">
              <controlPr defaultSize="0" autoPict="0">
                <anchor moveWithCells="1">
                  <from>
                    <xdr:col>3</xdr:col>
                    <xdr:colOff>0</xdr:colOff>
                    <xdr:row>8</xdr:row>
                    <xdr:rowOff>0</xdr:rowOff>
                  </from>
                  <to>
                    <xdr:col>4</xdr:col>
                    <xdr:colOff>0</xdr:colOff>
                    <xdr:row>9</xdr:row>
                    <xdr:rowOff>0</xdr:rowOff>
                  </to>
                </anchor>
              </controlPr>
            </control>
          </mc:Choice>
        </mc:AlternateContent>
        <mc:AlternateContent xmlns:mc="http://schemas.openxmlformats.org/markup-compatibility/2006">
          <mc:Choice Requires="x14">
            <control shapeId="103430" r:id="rId5" name="Drop Down 6">
              <controlPr defaultSize="0" autoLine="0" autoPict="0">
                <anchor moveWithCells="1">
                  <from>
                    <xdr:col>1</xdr:col>
                    <xdr:colOff>693420</xdr:colOff>
                    <xdr:row>8</xdr:row>
                    <xdr:rowOff>0</xdr:rowOff>
                  </from>
                  <to>
                    <xdr:col>2</xdr:col>
                    <xdr:colOff>0</xdr:colOff>
                    <xdr:row>9</xdr:row>
                    <xdr:rowOff>0</xdr:rowOff>
                  </to>
                </anchor>
              </controlPr>
            </control>
          </mc:Choice>
        </mc:AlternateContent>
        <mc:AlternateContent xmlns:mc="http://schemas.openxmlformats.org/markup-compatibility/2006">
          <mc:Choice Requires="x14">
            <control shapeId="103432" r:id="rId6" name="Drop Down 8">
              <controlPr defaultSize="0" autoLine="0" autoPict="0">
                <anchor moveWithCells="1">
                  <from>
                    <xdr:col>1</xdr:col>
                    <xdr:colOff>693420</xdr:colOff>
                    <xdr:row>9</xdr:row>
                    <xdr:rowOff>0</xdr:rowOff>
                  </from>
                  <to>
                    <xdr:col>2</xdr:col>
                    <xdr:colOff>0</xdr:colOff>
                    <xdr:row>10</xdr:row>
                    <xdr:rowOff>0</xdr:rowOff>
                  </to>
                </anchor>
              </controlPr>
            </control>
          </mc:Choice>
        </mc:AlternateContent>
        <mc:AlternateContent xmlns:mc="http://schemas.openxmlformats.org/markup-compatibility/2006">
          <mc:Choice Requires="x14">
            <control shapeId="103433" r:id="rId7" name="Scroll Bar 9">
              <controlPr defaultSiz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103434" r:id="rId8" name="Drop Down 10">
              <controlPr defaultSize="0" autoLine="0" autoPict="0">
                <anchor moveWithCells="1">
                  <from>
                    <xdr:col>1</xdr:col>
                    <xdr:colOff>693420</xdr:colOff>
                    <xdr:row>10</xdr:row>
                    <xdr:rowOff>0</xdr:rowOff>
                  </from>
                  <to>
                    <xdr:col>2</xdr:col>
                    <xdr:colOff>0</xdr:colOff>
                    <xdr:row>11</xdr:row>
                    <xdr:rowOff>0</xdr:rowOff>
                  </to>
                </anchor>
              </controlPr>
            </control>
          </mc:Choice>
        </mc:AlternateContent>
        <mc:AlternateContent xmlns:mc="http://schemas.openxmlformats.org/markup-compatibility/2006">
          <mc:Choice Requires="x14">
            <control shapeId="103435" r:id="rId9" name="Scroll Bar 11">
              <controlPr defaultSize="0" autoPict="0">
                <anchor moveWithCells="1">
                  <from>
                    <xdr:col>3</xdr:col>
                    <xdr:colOff>0</xdr:colOff>
                    <xdr:row>10</xdr:row>
                    <xdr:rowOff>0</xdr:rowOff>
                  </from>
                  <to>
                    <xdr:col>4</xdr:col>
                    <xdr:colOff>0</xdr:colOff>
                    <xdr:row>11</xdr:row>
                    <xdr:rowOff>0</xdr:rowOff>
                  </to>
                </anchor>
              </controlPr>
            </control>
          </mc:Choice>
        </mc:AlternateContent>
        <mc:AlternateContent xmlns:mc="http://schemas.openxmlformats.org/markup-compatibility/2006">
          <mc:Choice Requires="x14">
            <control shapeId="103436" r:id="rId10" name="Drop Down 12">
              <controlPr defaultSize="0" autoLine="0" autoPict="0">
                <anchor moveWithCells="1">
                  <from>
                    <xdr:col>1</xdr:col>
                    <xdr:colOff>693420</xdr:colOff>
                    <xdr:row>11</xdr:row>
                    <xdr:rowOff>0</xdr:rowOff>
                  </from>
                  <to>
                    <xdr:col>2</xdr:col>
                    <xdr:colOff>0</xdr:colOff>
                    <xdr:row>12</xdr:row>
                    <xdr:rowOff>0</xdr:rowOff>
                  </to>
                </anchor>
              </controlPr>
            </control>
          </mc:Choice>
        </mc:AlternateContent>
        <mc:AlternateContent xmlns:mc="http://schemas.openxmlformats.org/markup-compatibility/2006">
          <mc:Choice Requires="x14">
            <control shapeId="103437" r:id="rId11" name="Scroll Bar 13">
              <controlPr defaultSiz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103443" r:id="rId12" name="Check Box 19">
              <controlPr defaultSize="0" autoFill="0" autoLine="0" autoPict="0">
                <anchor moveWithCells="1">
                  <from>
                    <xdr:col>1</xdr:col>
                    <xdr:colOff>137160</xdr:colOff>
                    <xdr:row>8</xdr:row>
                    <xdr:rowOff>220980</xdr:rowOff>
                  </from>
                  <to>
                    <xdr:col>1</xdr:col>
                    <xdr:colOff>441960</xdr:colOff>
                    <xdr:row>9</xdr:row>
                    <xdr:rowOff>213360</xdr:rowOff>
                  </to>
                </anchor>
              </controlPr>
            </control>
          </mc:Choice>
        </mc:AlternateContent>
        <mc:AlternateContent xmlns:mc="http://schemas.openxmlformats.org/markup-compatibility/2006">
          <mc:Choice Requires="x14">
            <control shapeId="103444" r:id="rId13" name="Check Box 20">
              <controlPr defaultSize="0" autoFill="0" autoLine="0" autoPict="0">
                <anchor moveWithCells="1">
                  <from>
                    <xdr:col>1</xdr:col>
                    <xdr:colOff>137160</xdr:colOff>
                    <xdr:row>11</xdr:row>
                    <xdr:rowOff>0</xdr:rowOff>
                  </from>
                  <to>
                    <xdr:col>1</xdr:col>
                    <xdr:colOff>441960</xdr:colOff>
                    <xdr:row>12</xdr:row>
                    <xdr:rowOff>0</xdr:rowOff>
                  </to>
                </anchor>
              </controlPr>
            </control>
          </mc:Choice>
        </mc:AlternateContent>
        <mc:AlternateContent xmlns:mc="http://schemas.openxmlformats.org/markup-compatibility/2006">
          <mc:Choice Requires="x14">
            <control shapeId="103445" r:id="rId14" name="Check Box 21">
              <controlPr defaultSize="0" autoFill="0" autoLine="0" autoPict="0">
                <anchor moveWithCells="1">
                  <from>
                    <xdr:col>1</xdr:col>
                    <xdr:colOff>137160</xdr:colOff>
                    <xdr:row>10</xdr:row>
                    <xdr:rowOff>0</xdr:rowOff>
                  </from>
                  <to>
                    <xdr:col>1</xdr:col>
                    <xdr:colOff>441960</xdr:colOff>
                    <xdr:row>11</xdr:row>
                    <xdr:rowOff>0</xdr:rowOff>
                  </to>
                </anchor>
              </controlPr>
            </control>
          </mc:Choice>
        </mc:AlternateContent>
        <mc:AlternateContent xmlns:mc="http://schemas.openxmlformats.org/markup-compatibility/2006">
          <mc:Choice Requires="x14">
            <control shapeId="103446" r:id="rId15" name="Check Box 22">
              <controlPr defaultSize="0" autoFill="0" autoLine="0" autoPict="0">
                <anchor moveWithCells="1">
                  <from>
                    <xdr:col>1</xdr:col>
                    <xdr:colOff>137160</xdr:colOff>
                    <xdr:row>7</xdr:row>
                    <xdr:rowOff>312420</xdr:rowOff>
                  </from>
                  <to>
                    <xdr:col>1</xdr:col>
                    <xdr:colOff>441960</xdr:colOff>
                    <xdr:row>8</xdr:row>
                    <xdr:rowOff>213360</xdr:rowOff>
                  </to>
                </anchor>
              </controlPr>
            </control>
          </mc:Choice>
        </mc:AlternateContent>
        <mc:AlternateContent xmlns:mc="http://schemas.openxmlformats.org/markup-compatibility/2006">
          <mc:Choice Requires="x14">
            <control shapeId="103447" r:id="rId16" name="Check Box 23">
              <controlPr defaultSize="0" autoFill="0" autoLine="0" autoPict="0">
                <anchor moveWithCells="1">
                  <from>
                    <xdr:col>1</xdr:col>
                    <xdr:colOff>137160</xdr:colOff>
                    <xdr:row>7</xdr:row>
                    <xdr:rowOff>38100</xdr:rowOff>
                  </from>
                  <to>
                    <xdr:col>1</xdr:col>
                    <xdr:colOff>441960</xdr:colOff>
                    <xdr:row>7</xdr:row>
                    <xdr:rowOff>274320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1">
    <tabColor theme="4" tint="0.79998168889431442"/>
    <pageSetUpPr autoPageBreaks="0"/>
  </sheetPr>
  <dimension ref="A1:I386"/>
  <sheetViews>
    <sheetView showGridLines="0" showRowColHeaders="0" zoomScaleNormal="100" workbookViewId="0">
      <pane ySplit="5" topLeftCell="A6" activePane="bottomLeft" state="frozenSplit"/>
      <selection activeCell="D227" sqref="C6:D227"/>
      <selection pane="bottomLeft" activeCell="A6" sqref="A6"/>
    </sheetView>
  </sheetViews>
  <sheetFormatPr defaultColWidth="5.75" defaultRowHeight="17.25" customHeight="1"/>
  <cols>
    <col min="1" max="1" width="5.75" style="13" customWidth="1"/>
    <col min="2" max="2" width="40.875" style="1" customWidth="1"/>
    <col min="3" max="4" width="35.75" style="1" customWidth="1"/>
    <col min="5" max="16384" width="5.75" style="1"/>
  </cols>
  <sheetData>
    <row r="1" spans="1:9" ht="15.9" customHeight="1" thickBot="1">
      <c r="A1" s="15"/>
      <c r="F1" s="24"/>
      <c r="G1" s="25"/>
      <c r="H1" s="25"/>
      <c r="I1" s="26"/>
    </row>
    <row r="2" spans="1:9" ht="30" customHeight="1" thickBot="1">
      <c r="B2" s="242" t="s">
        <v>519</v>
      </c>
      <c r="C2" s="242"/>
      <c r="D2" s="242"/>
      <c r="F2" s="20" t="s">
        <v>181</v>
      </c>
      <c r="G2" s="21" t="s">
        <v>199</v>
      </c>
      <c r="H2" s="23" t="s">
        <v>183</v>
      </c>
      <c r="I2" s="22" t="s">
        <v>184</v>
      </c>
    </row>
    <row r="3" spans="1:9" ht="15.9" customHeight="1">
      <c r="F3" s="19"/>
      <c r="G3" s="19"/>
      <c r="H3" s="19"/>
      <c r="I3" s="19"/>
    </row>
    <row r="4" spans="1:9" ht="15.9" customHeight="1">
      <c r="B4" s="126" t="s">
        <v>514</v>
      </c>
      <c r="C4" s="134" t="s">
        <v>521</v>
      </c>
      <c r="D4" s="134" t="s">
        <v>518</v>
      </c>
      <c r="F4" s="9"/>
      <c r="G4" s="9"/>
      <c r="H4" s="9"/>
      <c r="I4" s="9"/>
    </row>
    <row r="5" spans="1:9" ht="15.9" customHeight="1">
      <c r="B5" s="44" t="s">
        <v>200</v>
      </c>
      <c r="C5" s="133" t="s">
        <v>513</v>
      </c>
      <c r="D5" s="133" t="s">
        <v>597</v>
      </c>
      <c r="F5" s="9"/>
      <c r="G5" s="9"/>
      <c r="H5" s="9"/>
      <c r="I5" s="9"/>
    </row>
    <row r="6" spans="1:9" ht="15.9" customHeight="1">
      <c r="A6" s="14"/>
      <c r="B6" s="10" t="s">
        <v>201</v>
      </c>
      <c r="C6" s="11">
        <v>60</v>
      </c>
      <c r="D6" s="11">
        <v>55</v>
      </c>
      <c r="F6" s="9"/>
      <c r="G6" s="9"/>
      <c r="H6" s="9"/>
      <c r="I6" s="9"/>
    </row>
    <row r="7" spans="1:9" ht="15.9" customHeight="1">
      <c r="A7" s="14"/>
      <c r="B7" s="10" t="s">
        <v>617</v>
      </c>
      <c r="C7" s="11">
        <v>59</v>
      </c>
      <c r="D7" s="11">
        <v>65</v>
      </c>
      <c r="F7" s="9"/>
      <c r="G7" s="9"/>
      <c r="H7" s="9"/>
      <c r="I7" s="9"/>
    </row>
    <row r="8" spans="1:9" ht="15.9" customHeight="1">
      <c r="A8" s="14"/>
      <c r="B8" s="10" t="s">
        <v>618</v>
      </c>
      <c r="C8" s="11">
        <v>81</v>
      </c>
      <c r="D8" s="11">
        <v>80</v>
      </c>
      <c r="F8" s="9"/>
      <c r="G8" s="9"/>
      <c r="H8" s="9"/>
      <c r="I8" s="9"/>
    </row>
    <row r="9" spans="1:9" ht="15.9" customHeight="1">
      <c r="A9" s="14"/>
      <c r="B9" s="10" t="s">
        <v>620</v>
      </c>
      <c r="C9" s="11">
        <v>89</v>
      </c>
      <c r="D9" s="11">
        <v>79</v>
      </c>
      <c r="F9" s="9"/>
      <c r="G9" s="9"/>
      <c r="H9" s="9"/>
      <c r="I9" s="9"/>
    </row>
    <row r="10" spans="1:9" ht="15.9" customHeight="1">
      <c r="A10" s="14"/>
      <c r="B10" s="10" t="s">
        <v>204</v>
      </c>
      <c r="C10" s="11">
        <v>78</v>
      </c>
      <c r="D10" s="11">
        <v>76</v>
      </c>
      <c r="F10" s="9"/>
      <c r="G10" s="9"/>
      <c r="H10" s="9"/>
      <c r="I10" s="9"/>
    </row>
    <row r="11" spans="1:9" ht="15.9" customHeight="1">
      <c r="A11" s="14"/>
      <c r="B11" s="10" t="s">
        <v>205</v>
      </c>
      <c r="C11" s="11">
        <v>84</v>
      </c>
      <c r="D11" s="11">
        <v>84</v>
      </c>
      <c r="F11" s="9"/>
      <c r="G11" s="9"/>
      <c r="H11" s="9"/>
      <c r="I11" s="9"/>
    </row>
    <row r="12" spans="1:9" ht="15.9" customHeight="1">
      <c r="A12" s="14"/>
      <c r="B12" s="10" t="s">
        <v>156</v>
      </c>
      <c r="C12" s="11">
        <v>105</v>
      </c>
      <c r="D12" s="11">
        <v>110</v>
      </c>
      <c r="F12" s="9"/>
      <c r="G12" s="9"/>
      <c r="H12" s="9"/>
      <c r="I12" s="9"/>
    </row>
    <row r="13" spans="1:9" ht="15.9" customHeight="1">
      <c r="A13" s="14"/>
      <c r="B13" s="10" t="s">
        <v>621</v>
      </c>
      <c r="C13" s="11">
        <v>105</v>
      </c>
      <c r="D13" s="11">
        <v>95</v>
      </c>
      <c r="F13" s="9"/>
      <c r="G13" s="9"/>
      <c r="H13" s="9"/>
      <c r="I13" s="9"/>
    </row>
    <row r="14" spans="1:9" ht="15.9" customHeight="1">
      <c r="A14" s="14"/>
      <c r="B14" s="10" t="s">
        <v>622</v>
      </c>
      <c r="C14" s="11">
        <v>73</v>
      </c>
      <c r="D14" s="11">
        <v>86</v>
      </c>
      <c r="F14" s="9"/>
      <c r="G14" s="9"/>
      <c r="H14" s="9"/>
      <c r="I14" s="9"/>
    </row>
    <row r="15" spans="1:9" ht="15.9" customHeight="1">
      <c r="A15" s="14"/>
      <c r="B15" s="10" t="s">
        <v>623</v>
      </c>
      <c r="C15" s="11">
        <v>92</v>
      </c>
      <c r="D15" s="11">
        <v>92</v>
      </c>
      <c r="F15" s="9"/>
      <c r="G15" s="9"/>
      <c r="H15" s="9"/>
      <c r="I15" s="9"/>
    </row>
    <row r="16" spans="1:9" ht="15.9" customHeight="1">
      <c r="A16" s="14"/>
      <c r="B16" s="10" t="s">
        <v>157</v>
      </c>
      <c r="C16" s="11">
        <v>105</v>
      </c>
      <c r="D16" s="11">
        <v>99</v>
      </c>
      <c r="F16" s="9"/>
      <c r="G16" s="9"/>
      <c r="H16" s="9"/>
      <c r="I16" s="9"/>
    </row>
    <row r="17" spans="1:9" ht="15.9" customHeight="1">
      <c r="A17" s="14"/>
      <c r="B17" s="10" t="s">
        <v>624</v>
      </c>
      <c r="C17" s="11">
        <v>98</v>
      </c>
      <c r="D17" s="11">
        <v>101</v>
      </c>
      <c r="F17" s="9"/>
      <c r="G17" s="9"/>
      <c r="H17" s="9"/>
      <c r="I17" s="9"/>
    </row>
    <row r="18" spans="1:9" ht="15.9" customHeight="1">
      <c r="A18" s="14"/>
      <c r="B18" s="10" t="s">
        <v>694</v>
      </c>
      <c r="C18" s="11">
        <v>94</v>
      </c>
      <c r="D18" s="11">
        <v>98</v>
      </c>
      <c r="F18" s="9"/>
      <c r="G18" s="9"/>
      <c r="H18" s="9"/>
      <c r="I18" s="9"/>
    </row>
    <row r="19" spans="1:9" ht="15.9" customHeight="1">
      <c r="A19" s="14"/>
      <c r="B19" s="10" t="s">
        <v>625</v>
      </c>
      <c r="C19" s="11">
        <v>81</v>
      </c>
      <c r="D19" s="11">
        <v>81</v>
      </c>
      <c r="F19" s="9"/>
      <c r="G19" s="9"/>
      <c r="H19" s="9"/>
      <c r="I19" s="9"/>
    </row>
    <row r="20" spans="1:9" ht="15.9" customHeight="1">
      <c r="A20" s="14"/>
      <c r="B20" s="10" t="s">
        <v>160</v>
      </c>
      <c r="C20" s="11">
        <v>105</v>
      </c>
      <c r="D20" s="11">
        <v>110</v>
      </c>
      <c r="F20" s="9"/>
      <c r="G20" s="9"/>
      <c r="H20" s="9"/>
      <c r="I20" s="9"/>
    </row>
    <row r="21" spans="1:9" ht="15.9" customHeight="1">
      <c r="A21" s="14"/>
      <c r="B21" s="10" t="s">
        <v>626</v>
      </c>
      <c r="C21" s="11">
        <v>110</v>
      </c>
      <c r="D21" s="11">
        <v>83</v>
      </c>
      <c r="F21" s="9"/>
      <c r="G21" s="9"/>
      <c r="H21" s="9"/>
      <c r="I21" s="9"/>
    </row>
    <row r="22" spans="1:9" ht="15.9" customHeight="1">
      <c r="A22" s="14"/>
      <c r="B22" s="10" t="s">
        <v>162</v>
      </c>
      <c r="C22" s="11">
        <v>93</v>
      </c>
      <c r="D22" s="11">
        <v>81</v>
      </c>
      <c r="F22" s="9"/>
      <c r="G22" s="9"/>
      <c r="H22" s="9"/>
      <c r="I22" s="9"/>
    </row>
    <row r="23" spans="1:9" ht="15.9" customHeight="1">
      <c r="A23" s="14"/>
      <c r="B23" s="10" t="s">
        <v>163</v>
      </c>
      <c r="C23" s="11">
        <v>105</v>
      </c>
      <c r="D23" s="11">
        <v>107</v>
      </c>
      <c r="F23" s="9"/>
      <c r="G23" s="9"/>
      <c r="H23" s="9"/>
      <c r="I23" s="9"/>
    </row>
    <row r="24" spans="1:9" ht="15.9" customHeight="1">
      <c r="A24" s="14"/>
      <c r="B24" s="10" t="s">
        <v>208</v>
      </c>
      <c r="C24" s="11">
        <v>82</v>
      </c>
      <c r="D24" s="11">
        <v>83</v>
      </c>
      <c r="F24" s="9"/>
      <c r="G24" s="9"/>
      <c r="H24" s="9"/>
      <c r="I24" s="9"/>
    </row>
    <row r="25" spans="1:9" ht="15.9" customHeight="1">
      <c r="A25" s="14"/>
      <c r="B25" s="12" t="s">
        <v>164</v>
      </c>
      <c r="C25" s="11">
        <v>82</v>
      </c>
      <c r="D25" s="11">
        <v>65</v>
      </c>
      <c r="F25" s="9"/>
      <c r="G25" s="9"/>
      <c r="H25" s="9"/>
      <c r="I25" s="9"/>
    </row>
    <row r="26" spans="1:9" ht="15.9" customHeight="1">
      <c r="A26" s="14"/>
      <c r="B26" s="12" t="s">
        <v>165</v>
      </c>
      <c r="C26" s="11">
        <v>77</v>
      </c>
      <c r="D26" s="11">
        <v>77</v>
      </c>
      <c r="F26" s="9"/>
      <c r="G26" s="9"/>
      <c r="H26" s="9"/>
      <c r="I26" s="9"/>
    </row>
    <row r="27" spans="1:9" ht="15.9" customHeight="1">
      <c r="A27" s="14"/>
      <c r="B27" s="12" t="s">
        <v>166</v>
      </c>
      <c r="C27" s="11">
        <v>105</v>
      </c>
      <c r="D27" s="11">
        <v>89</v>
      </c>
      <c r="F27" s="9"/>
      <c r="G27" s="9"/>
      <c r="H27" s="9"/>
      <c r="I27" s="9"/>
    </row>
    <row r="28" spans="1:9" ht="15.9" customHeight="1">
      <c r="A28" s="14"/>
      <c r="B28" s="10" t="s">
        <v>167</v>
      </c>
      <c r="C28" s="11">
        <v>43</v>
      </c>
      <c r="D28" s="11">
        <v>26</v>
      </c>
      <c r="F28" s="9"/>
      <c r="G28" s="9"/>
      <c r="H28" s="9"/>
      <c r="I28" s="9"/>
    </row>
    <row r="29" spans="1:9" ht="15.9" customHeight="1">
      <c r="A29" s="14"/>
      <c r="B29" s="10" t="s">
        <v>627</v>
      </c>
      <c r="C29" s="11">
        <v>79</v>
      </c>
      <c r="D29" s="11">
        <v>77</v>
      </c>
      <c r="F29" s="9"/>
      <c r="G29" s="9"/>
      <c r="H29" s="9"/>
      <c r="I29" s="9"/>
    </row>
    <row r="30" spans="1:9" ht="15.9" customHeight="1">
      <c r="A30" s="14"/>
      <c r="B30" s="10" t="s">
        <v>593</v>
      </c>
      <c r="C30" s="11">
        <v>101</v>
      </c>
      <c r="D30" s="11">
        <v>90</v>
      </c>
      <c r="F30" s="9"/>
      <c r="G30" s="9"/>
      <c r="H30" s="9"/>
      <c r="I30" s="9"/>
    </row>
    <row r="31" spans="1:9" ht="15.9" customHeight="1">
      <c r="A31" s="14"/>
      <c r="B31" s="10" t="s">
        <v>628</v>
      </c>
      <c r="C31" s="11">
        <v>60</v>
      </c>
      <c r="D31" s="11">
        <v>61</v>
      </c>
      <c r="F31" s="9"/>
      <c r="G31" s="9"/>
      <c r="H31" s="9"/>
      <c r="I31" s="9"/>
    </row>
    <row r="32" spans="1:9" ht="15.9" customHeight="1">
      <c r="A32" s="14"/>
      <c r="B32" s="10" t="s">
        <v>168</v>
      </c>
      <c r="C32" s="11">
        <v>58</v>
      </c>
      <c r="D32" s="11">
        <v>58</v>
      </c>
      <c r="F32" s="9"/>
      <c r="G32" s="9"/>
      <c r="H32" s="9"/>
      <c r="I32" s="9"/>
    </row>
    <row r="33" spans="1:9" ht="15.9" customHeight="1">
      <c r="A33" s="14"/>
      <c r="B33" s="10" t="s">
        <v>629</v>
      </c>
      <c r="C33" s="11">
        <v>52</v>
      </c>
      <c r="D33" s="11">
        <v>52</v>
      </c>
      <c r="F33" s="9"/>
      <c r="G33" s="9"/>
      <c r="H33" s="9"/>
      <c r="I33" s="9"/>
    </row>
    <row r="34" spans="1:9" ht="15.9" customHeight="1">
      <c r="A34" s="14"/>
      <c r="B34" s="10" t="s">
        <v>630</v>
      </c>
      <c r="C34" s="11">
        <v>102</v>
      </c>
      <c r="D34" s="11">
        <v>102</v>
      </c>
      <c r="F34" s="9"/>
      <c r="G34" s="9"/>
      <c r="H34" s="9"/>
      <c r="I34" s="9"/>
    </row>
    <row r="35" spans="1:9" ht="15.9" customHeight="1">
      <c r="A35" s="14"/>
      <c r="B35" s="10" t="s">
        <v>170</v>
      </c>
      <c r="C35" s="11">
        <v>50</v>
      </c>
      <c r="D35" s="11">
        <v>48</v>
      </c>
      <c r="F35" s="9"/>
      <c r="G35" s="9"/>
      <c r="H35" s="9"/>
      <c r="I35" s="9"/>
    </row>
    <row r="36" spans="1:9" ht="15.9" customHeight="1">
      <c r="A36" s="14"/>
      <c r="B36" s="10" t="s">
        <v>631</v>
      </c>
      <c r="C36" s="11">
        <v>50</v>
      </c>
      <c r="D36" s="11">
        <v>59</v>
      </c>
      <c r="F36" s="9"/>
      <c r="G36" s="9"/>
      <c r="H36" s="9"/>
      <c r="I36" s="9"/>
    </row>
    <row r="37" spans="1:9" ht="15.9" customHeight="1">
      <c r="A37" s="14"/>
      <c r="B37" s="10" t="s">
        <v>212</v>
      </c>
      <c r="C37" s="11">
        <v>88</v>
      </c>
      <c r="D37" s="11">
        <v>92</v>
      </c>
      <c r="F37" s="9"/>
      <c r="G37" s="9"/>
      <c r="H37" s="9"/>
      <c r="I37" s="9"/>
    </row>
    <row r="38" spans="1:9" ht="15.9" customHeight="1">
      <c r="A38" s="14"/>
      <c r="B38" s="10" t="s">
        <v>171</v>
      </c>
      <c r="C38" s="11">
        <v>85</v>
      </c>
      <c r="D38" s="11">
        <v>78</v>
      </c>
      <c r="F38" s="9"/>
      <c r="G38" s="9"/>
      <c r="H38" s="9"/>
      <c r="I38" s="9"/>
    </row>
    <row r="39" spans="1:9" ht="15.9" customHeight="1">
      <c r="A39" s="14"/>
      <c r="B39" s="10" t="s">
        <v>632</v>
      </c>
      <c r="C39" s="11">
        <v>82</v>
      </c>
      <c r="D39" s="11">
        <v>86</v>
      </c>
      <c r="F39" s="9"/>
      <c r="G39" s="9"/>
      <c r="H39" s="9"/>
      <c r="I39" s="9"/>
    </row>
    <row r="40" spans="1:9" ht="15.9" customHeight="1">
      <c r="A40" s="14"/>
      <c r="B40" s="10" t="s">
        <v>667</v>
      </c>
      <c r="C40" s="11">
        <v>91</v>
      </c>
      <c r="D40" s="11">
        <v>92</v>
      </c>
      <c r="F40" s="9"/>
      <c r="G40" s="9"/>
      <c r="H40" s="9"/>
      <c r="I40" s="9"/>
    </row>
    <row r="41" spans="1:9" ht="15.9" customHeight="1">
      <c r="A41" s="14"/>
      <c r="B41" s="10" t="s">
        <v>213</v>
      </c>
      <c r="C41" s="11">
        <v>102</v>
      </c>
      <c r="D41" s="11">
        <v>98</v>
      </c>
      <c r="F41" s="9"/>
      <c r="G41" s="9"/>
      <c r="H41" s="9"/>
      <c r="I41" s="9"/>
    </row>
    <row r="42" spans="1:9" ht="15.9" customHeight="1">
      <c r="A42" s="14"/>
      <c r="B42" s="10" t="s">
        <v>633</v>
      </c>
      <c r="C42" s="11">
        <v>78</v>
      </c>
      <c r="D42" s="11">
        <v>76</v>
      </c>
      <c r="F42" s="9"/>
      <c r="G42" s="9"/>
      <c r="H42" s="9"/>
      <c r="I42" s="9"/>
    </row>
    <row r="43" spans="1:9" ht="15.9" customHeight="1">
      <c r="A43" s="14"/>
      <c r="B43" s="10" t="s">
        <v>666</v>
      </c>
      <c r="C43" s="11">
        <v>74</v>
      </c>
      <c r="D43" s="11">
        <v>68</v>
      </c>
      <c r="F43" s="9"/>
      <c r="G43" s="9"/>
      <c r="H43" s="9"/>
      <c r="I43" s="9"/>
    </row>
    <row r="44" spans="1:9" ht="15.9" customHeight="1">
      <c r="A44" s="14"/>
      <c r="B44" s="10" t="s">
        <v>634</v>
      </c>
      <c r="C44" s="11">
        <v>105</v>
      </c>
      <c r="D44" s="11">
        <v>99</v>
      </c>
      <c r="F44" s="9"/>
      <c r="G44" s="9"/>
      <c r="H44" s="9"/>
      <c r="I44" s="9"/>
    </row>
    <row r="45" spans="1:9" ht="15.9" customHeight="1">
      <c r="A45" s="14"/>
      <c r="B45" s="10" t="s">
        <v>635</v>
      </c>
      <c r="C45" s="11">
        <v>92</v>
      </c>
      <c r="D45" s="11">
        <v>92</v>
      </c>
      <c r="F45" s="9"/>
      <c r="G45" s="9"/>
      <c r="H45" s="9"/>
      <c r="I45" s="9"/>
    </row>
    <row r="46" spans="1:9" ht="15.9" customHeight="1">
      <c r="A46" s="14"/>
      <c r="B46" s="10" t="s">
        <v>715</v>
      </c>
      <c r="C46" s="11">
        <v>78</v>
      </c>
      <c r="D46" s="11">
        <v>78</v>
      </c>
      <c r="F46" s="9"/>
      <c r="G46" s="9"/>
      <c r="H46" s="9"/>
      <c r="I46" s="9"/>
    </row>
    <row r="47" spans="1:9" ht="15.9" customHeight="1">
      <c r="A47" s="14"/>
      <c r="B47" s="10" t="s">
        <v>636</v>
      </c>
      <c r="C47" s="11">
        <v>87</v>
      </c>
      <c r="D47" s="11">
        <v>79</v>
      </c>
      <c r="F47" s="9"/>
      <c r="G47" s="9"/>
      <c r="H47" s="9"/>
      <c r="I47" s="9"/>
    </row>
    <row r="48" spans="1:9" ht="15.9" customHeight="1">
      <c r="A48" s="14"/>
      <c r="B48" s="10" t="s">
        <v>215</v>
      </c>
      <c r="C48" s="11">
        <v>80</v>
      </c>
      <c r="D48" s="11">
        <v>82</v>
      </c>
      <c r="F48" s="9"/>
      <c r="G48" s="9"/>
      <c r="H48" s="9"/>
      <c r="I48" s="9"/>
    </row>
    <row r="49" spans="1:9" ht="15.9" customHeight="1">
      <c r="A49" s="14"/>
      <c r="B49" s="10" t="s">
        <v>657</v>
      </c>
      <c r="C49" s="11">
        <v>88</v>
      </c>
      <c r="D49" s="11">
        <v>88</v>
      </c>
      <c r="F49" s="9"/>
      <c r="G49" s="9"/>
      <c r="H49" s="9"/>
      <c r="I49" s="9"/>
    </row>
    <row r="50" spans="1:9" ht="15.9" customHeight="1">
      <c r="A50" s="14"/>
      <c r="B50" s="10" t="s">
        <v>677</v>
      </c>
      <c r="C50" s="11">
        <v>36</v>
      </c>
      <c r="D50" s="11">
        <v>37</v>
      </c>
      <c r="F50" s="9"/>
      <c r="G50" s="9"/>
      <c r="H50" s="9"/>
      <c r="I50" s="9"/>
    </row>
    <row r="51" spans="1:9" ht="15.9" customHeight="1">
      <c r="A51" s="14"/>
      <c r="B51" s="10" t="s">
        <v>216</v>
      </c>
      <c r="C51" s="11">
        <v>37</v>
      </c>
      <c r="D51" s="11">
        <v>37</v>
      </c>
      <c r="F51" s="9"/>
      <c r="G51" s="9"/>
      <c r="H51" s="9"/>
      <c r="I51" s="9"/>
    </row>
    <row r="52" spans="1:9" ht="15.9" customHeight="1">
      <c r="A52" s="14"/>
      <c r="B52" s="10" t="s">
        <v>637</v>
      </c>
      <c r="C52" s="11">
        <v>102</v>
      </c>
      <c r="D52" s="11">
        <v>87</v>
      </c>
      <c r="F52" s="9"/>
      <c r="G52" s="9"/>
      <c r="H52" s="9"/>
      <c r="I52" s="9"/>
    </row>
    <row r="53" spans="1:9" ht="15.9" customHeight="1">
      <c r="A53" s="14"/>
      <c r="B53" s="10" t="s">
        <v>639</v>
      </c>
      <c r="C53" s="11">
        <v>110</v>
      </c>
      <c r="D53" s="11">
        <v>110</v>
      </c>
      <c r="F53" s="9"/>
      <c r="G53" s="9"/>
      <c r="H53" s="9"/>
      <c r="I53" s="9"/>
    </row>
    <row r="54" spans="1:9" ht="15.9" customHeight="1">
      <c r="A54" s="14"/>
      <c r="B54" s="10" t="s">
        <v>638</v>
      </c>
      <c r="C54" s="11">
        <v>101</v>
      </c>
      <c r="D54" s="11">
        <v>101</v>
      </c>
      <c r="F54" s="9"/>
      <c r="G54" s="9"/>
      <c r="H54" s="9"/>
      <c r="I54" s="9"/>
    </row>
    <row r="55" spans="1:9" ht="15.9" customHeight="1">
      <c r="A55" s="14"/>
      <c r="B55" s="10" t="s">
        <v>640</v>
      </c>
      <c r="C55" s="11">
        <v>101</v>
      </c>
      <c r="D55" s="11">
        <v>89</v>
      </c>
      <c r="F55" s="9"/>
      <c r="G55" s="9"/>
      <c r="H55" s="9"/>
      <c r="I55" s="9"/>
    </row>
    <row r="56" spans="1:9" ht="15.9" customHeight="1">
      <c r="A56" s="14"/>
      <c r="B56" s="10" t="s">
        <v>218</v>
      </c>
      <c r="C56" s="11">
        <v>90</v>
      </c>
      <c r="D56" s="11">
        <v>95</v>
      </c>
      <c r="F56" s="9"/>
      <c r="G56" s="9"/>
      <c r="H56" s="9"/>
      <c r="I56" s="9"/>
    </row>
    <row r="57" spans="1:9" ht="15.9" customHeight="1">
      <c r="A57" s="14"/>
      <c r="B57" s="10" t="s">
        <v>663</v>
      </c>
      <c r="C57" s="11">
        <v>89</v>
      </c>
      <c r="D57" s="11">
        <v>87</v>
      </c>
      <c r="F57" s="9"/>
      <c r="G57" s="9"/>
      <c r="H57" s="9"/>
      <c r="I57" s="9"/>
    </row>
    <row r="58" spans="1:9" ht="15.9" customHeight="1">
      <c r="A58" s="14"/>
      <c r="B58" s="10" t="s">
        <v>672</v>
      </c>
      <c r="C58" s="11">
        <v>64</v>
      </c>
      <c r="D58" s="11">
        <v>74</v>
      </c>
      <c r="F58" s="9"/>
      <c r="G58" s="9"/>
      <c r="H58" s="9"/>
      <c r="I58" s="9"/>
    </row>
    <row r="59" spans="1:9" ht="15.9" customHeight="1">
      <c r="A59" s="14"/>
      <c r="B59" s="10" t="s">
        <v>179</v>
      </c>
      <c r="C59" s="11">
        <v>73</v>
      </c>
      <c r="D59" s="11">
        <v>73</v>
      </c>
      <c r="F59" s="9"/>
      <c r="G59" s="9"/>
      <c r="H59" s="9"/>
      <c r="I59" s="9"/>
    </row>
    <row r="60" spans="1:9" ht="15.9" customHeight="1">
      <c r="A60" s="14"/>
      <c r="B60" s="10" t="s">
        <v>594</v>
      </c>
      <c r="C60" s="11">
        <v>105</v>
      </c>
      <c r="D60" s="11">
        <v>91</v>
      </c>
      <c r="F60" s="9"/>
      <c r="G60" s="9"/>
      <c r="H60" s="9"/>
      <c r="I60" s="9"/>
    </row>
    <row r="61" spans="1:9" ht="15.9" customHeight="1">
      <c r="A61" s="14"/>
      <c r="B61" s="10" t="s">
        <v>142</v>
      </c>
      <c r="C61" s="11">
        <v>75</v>
      </c>
      <c r="D61" s="11">
        <v>77</v>
      </c>
      <c r="F61" s="9"/>
      <c r="G61" s="9"/>
      <c r="H61" s="9"/>
      <c r="I61" s="9"/>
    </row>
    <row r="62" spans="1:9" ht="15.9" customHeight="1">
      <c r="A62" s="14"/>
      <c r="B62" s="10" t="s">
        <v>716</v>
      </c>
      <c r="C62" s="11">
        <v>58</v>
      </c>
      <c r="D62" s="11">
        <v>74</v>
      </c>
      <c r="F62" s="9"/>
      <c r="G62" s="9"/>
      <c r="H62" s="9"/>
      <c r="I62" s="9"/>
    </row>
    <row r="63" spans="1:9" ht="15.9" customHeight="1">
      <c r="A63" s="14"/>
      <c r="B63" s="10" t="s">
        <v>641</v>
      </c>
      <c r="C63" s="11">
        <v>125</v>
      </c>
      <c r="D63" s="11">
        <v>110</v>
      </c>
      <c r="F63" s="9"/>
      <c r="G63" s="9"/>
      <c r="H63" s="9"/>
      <c r="I63" s="9"/>
    </row>
    <row r="64" spans="1:9" ht="15.9" customHeight="1">
      <c r="A64" s="14"/>
      <c r="B64" s="10" t="s">
        <v>180</v>
      </c>
      <c r="C64" s="11">
        <v>98</v>
      </c>
      <c r="D64" s="11">
        <v>104</v>
      </c>
      <c r="F64" s="9"/>
      <c r="G64" s="9"/>
      <c r="H64" s="9"/>
      <c r="I64" s="9"/>
    </row>
    <row r="65" spans="1:9" ht="15.9" customHeight="1">
      <c r="A65" s="14"/>
      <c r="B65" s="10" t="s">
        <v>0</v>
      </c>
      <c r="C65" s="11">
        <v>81</v>
      </c>
      <c r="D65" s="11">
        <v>98</v>
      </c>
      <c r="F65" s="9"/>
      <c r="G65" s="9"/>
      <c r="H65" s="9"/>
      <c r="I65" s="9"/>
    </row>
    <row r="66" spans="1:9" ht="15.9" customHeight="1">
      <c r="A66" s="14"/>
      <c r="B66" s="10" t="s">
        <v>642</v>
      </c>
      <c r="C66" s="11">
        <v>71</v>
      </c>
      <c r="D66" s="11">
        <v>77</v>
      </c>
      <c r="F66" s="9"/>
      <c r="G66" s="9"/>
      <c r="H66" s="9"/>
      <c r="I66" s="9"/>
    </row>
    <row r="67" spans="1:9" ht="15.9" customHeight="1">
      <c r="A67" s="14"/>
      <c r="B67" s="10" t="s">
        <v>2</v>
      </c>
      <c r="C67" s="11">
        <v>89</v>
      </c>
      <c r="D67" s="11">
        <v>84</v>
      </c>
      <c r="F67" s="9"/>
      <c r="G67" s="9"/>
      <c r="H67" s="9"/>
      <c r="I67" s="9"/>
    </row>
    <row r="68" spans="1:9" ht="15.9" customHeight="1">
      <c r="A68" s="14"/>
      <c r="B68" s="10" t="s">
        <v>644</v>
      </c>
      <c r="C68" s="11">
        <v>94</v>
      </c>
      <c r="D68" s="11">
        <v>84</v>
      </c>
      <c r="F68" s="9"/>
      <c r="G68" s="9"/>
      <c r="H68" s="9"/>
      <c r="I68" s="9"/>
    </row>
    <row r="69" spans="1:9" ht="15.9" customHeight="1">
      <c r="A69" s="14"/>
      <c r="B69" s="10" t="s">
        <v>4</v>
      </c>
      <c r="C69" s="11">
        <v>78</v>
      </c>
      <c r="D69" s="11">
        <v>78</v>
      </c>
      <c r="F69" s="9"/>
      <c r="G69" s="9"/>
      <c r="H69" s="9"/>
      <c r="I69" s="9"/>
    </row>
    <row r="70" spans="1:9" ht="15.9" customHeight="1">
      <c r="A70" s="14"/>
      <c r="B70" s="10" t="s">
        <v>645</v>
      </c>
      <c r="C70" s="11">
        <v>79</v>
      </c>
      <c r="D70" s="11">
        <v>62</v>
      </c>
      <c r="F70" s="9"/>
      <c r="G70" s="9"/>
      <c r="H70" s="9"/>
      <c r="I70" s="9"/>
    </row>
    <row r="71" spans="1:9" ht="15.9" customHeight="1">
      <c r="A71" s="14"/>
      <c r="B71" s="10" t="s">
        <v>6</v>
      </c>
      <c r="C71" s="11">
        <v>92</v>
      </c>
      <c r="D71" s="11">
        <v>92</v>
      </c>
      <c r="F71" s="9"/>
      <c r="G71" s="9"/>
      <c r="H71" s="9"/>
      <c r="I71" s="9"/>
    </row>
    <row r="72" spans="1:9" ht="15.9" customHeight="1">
      <c r="A72" s="14"/>
      <c r="B72" s="10" t="s">
        <v>646</v>
      </c>
      <c r="C72" s="11">
        <v>84</v>
      </c>
      <c r="D72" s="11">
        <v>94</v>
      </c>
      <c r="F72" s="9"/>
      <c r="G72" s="9"/>
      <c r="H72" s="9"/>
      <c r="I72" s="9"/>
    </row>
    <row r="73" spans="1:9" ht="15.9" customHeight="1">
      <c r="A73" s="14"/>
      <c r="B73" s="10" t="s">
        <v>711</v>
      </c>
      <c r="C73" s="11">
        <v>47</v>
      </c>
      <c r="D73" s="11">
        <v>60</v>
      </c>
      <c r="F73" s="9"/>
      <c r="G73" s="9"/>
      <c r="H73" s="9"/>
      <c r="I73" s="9"/>
    </row>
    <row r="74" spans="1:9" ht="15.9" customHeight="1">
      <c r="A74" s="14"/>
      <c r="B74" s="10" t="s">
        <v>647</v>
      </c>
      <c r="C74" s="11">
        <v>92</v>
      </c>
      <c r="D74" s="11">
        <v>95</v>
      </c>
      <c r="F74" s="9"/>
      <c r="G74" s="9"/>
      <c r="H74" s="9"/>
      <c r="I74" s="9"/>
    </row>
    <row r="75" spans="1:9" ht="15.9" customHeight="1">
      <c r="A75" s="14"/>
      <c r="B75" s="10" t="s">
        <v>8</v>
      </c>
      <c r="C75" s="11">
        <v>86</v>
      </c>
      <c r="D75" s="11">
        <v>74</v>
      </c>
      <c r="F75" s="9"/>
      <c r="G75" s="9"/>
      <c r="H75" s="9"/>
      <c r="I75" s="9"/>
    </row>
    <row r="76" spans="1:9" ht="15.9" customHeight="1">
      <c r="A76" s="14"/>
      <c r="B76" s="10" t="s">
        <v>139</v>
      </c>
      <c r="C76" s="11">
        <v>113</v>
      </c>
      <c r="D76" s="11">
        <v>110</v>
      </c>
      <c r="F76" s="9"/>
      <c r="G76" s="9"/>
      <c r="H76" s="9"/>
      <c r="I76" s="9"/>
    </row>
    <row r="77" spans="1:9" ht="15.9" customHeight="1">
      <c r="A77" s="14"/>
      <c r="B77" s="10" t="s">
        <v>561</v>
      </c>
      <c r="C77" s="11">
        <v>100</v>
      </c>
      <c r="D77" s="11">
        <v>95</v>
      </c>
      <c r="F77" s="9"/>
      <c r="G77" s="9"/>
      <c r="H77" s="9"/>
      <c r="I77" s="9"/>
    </row>
    <row r="78" spans="1:9" ht="15.9" customHeight="1">
      <c r="A78" s="14"/>
      <c r="B78" s="10" t="s">
        <v>648</v>
      </c>
      <c r="C78" s="11">
        <v>105</v>
      </c>
      <c r="D78" s="11">
        <v>106</v>
      </c>
      <c r="F78" s="9"/>
      <c r="G78" s="9"/>
      <c r="H78" s="9"/>
      <c r="I78" s="9"/>
    </row>
    <row r="79" spans="1:9" ht="15.9" customHeight="1">
      <c r="A79" s="14"/>
      <c r="B79" s="10" t="s">
        <v>649</v>
      </c>
      <c r="C79" s="11">
        <v>105</v>
      </c>
      <c r="D79" s="11">
        <v>105</v>
      </c>
      <c r="F79" s="9"/>
      <c r="G79" s="9"/>
      <c r="H79" s="9"/>
      <c r="I79" s="9"/>
    </row>
    <row r="80" spans="1:9" ht="15.9" customHeight="1">
      <c r="A80" s="14"/>
      <c r="B80" s="10" t="s">
        <v>12</v>
      </c>
      <c r="C80" s="11">
        <v>108</v>
      </c>
      <c r="D80" s="11">
        <v>110</v>
      </c>
      <c r="F80" s="9"/>
      <c r="G80" s="9"/>
      <c r="H80" s="9"/>
      <c r="I80" s="9"/>
    </row>
    <row r="81" spans="1:9" ht="15.9" customHeight="1">
      <c r="A81" s="14"/>
      <c r="B81" s="10" t="s">
        <v>13</v>
      </c>
      <c r="C81" s="11">
        <v>70</v>
      </c>
      <c r="D81" s="11">
        <v>70</v>
      </c>
      <c r="F81" s="9"/>
      <c r="G81" s="9"/>
      <c r="H81" s="9"/>
      <c r="I81" s="9"/>
    </row>
    <row r="82" spans="1:9" ht="15.9" customHeight="1">
      <c r="A82" s="14"/>
      <c r="B82" s="10" t="s">
        <v>650</v>
      </c>
      <c r="C82" s="11">
        <v>63</v>
      </c>
      <c r="D82" s="11">
        <v>63</v>
      </c>
      <c r="F82" s="9"/>
      <c r="G82" s="9"/>
      <c r="H82" s="9"/>
      <c r="I82" s="9"/>
    </row>
    <row r="83" spans="1:9" ht="15.9" customHeight="1">
      <c r="A83" s="14"/>
      <c r="B83" s="10" t="s">
        <v>643</v>
      </c>
      <c r="C83" s="11">
        <v>87</v>
      </c>
      <c r="D83" s="11">
        <v>92</v>
      </c>
      <c r="F83" s="9"/>
      <c r="G83" s="9"/>
      <c r="H83" s="9"/>
      <c r="I83" s="9"/>
    </row>
    <row r="84" spans="1:9" ht="15.9" customHeight="1">
      <c r="A84" s="14"/>
      <c r="B84" s="10" t="s">
        <v>15</v>
      </c>
      <c r="C84" s="11">
        <v>97</v>
      </c>
      <c r="D84" s="11">
        <v>73</v>
      </c>
      <c r="F84" s="9"/>
      <c r="G84" s="9"/>
      <c r="H84" s="9"/>
      <c r="I84" s="9"/>
    </row>
    <row r="85" spans="1:9" ht="15.9" customHeight="1">
      <c r="A85" s="14"/>
      <c r="B85" s="10" t="s">
        <v>16</v>
      </c>
      <c r="C85" s="11">
        <v>74</v>
      </c>
      <c r="D85" s="11">
        <v>76</v>
      </c>
      <c r="F85" s="9"/>
      <c r="G85" s="9"/>
      <c r="H85" s="9"/>
      <c r="I85" s="9"/>
    </row>
    <row r="86" spans="1:9" ht="15.9" customHeight="1">
      <c r="A86" s="14"/>
      <c r="B86" s="10" t="s">
        <v>651</v>
      </c>
      <c r="C86" s="11">
        <v>78</v>
      </c>
      <c r="D86" s="11">
        <v>81</v>
      </c>
      <c r="F86" s="9"/>
      <c r="G86" s="9"/>
      <c r="H86" s="9"/>
      <c r="I86" s="9"/>
    </row>
    <row r="87" spans="1:9" ht="15.9" customHeight="1">
      <c r="A87" s="14"/>
      <c r="B87" s="10" t="s">
        <v>652</v>
      </c>
      <c r="C87" s="11">
        <v>125</v>
      </c>
      <c r="D87" s="11">
        <v>110</v>
      </c>
      <c r="F87" s="9"/>
      <c r="G87" s="9"/>
      <c r="H87" s="9"/>
      <c r="I87" s="9"/>
    </row>
    <row r="88" spans="1:9" ht="15.9" customHeight="1">
      <c r="A88" s="14"/>
      <c r="B88" s="10" t="s">
        <v>17</v>
      </c>
      <c r="C88" s="11">
        <v>95</v>
      </c>
      <c r="D88" s="11">
        <v>77</v>
      </c>
      <c r="F88" s="9"/>
      <c r="G88" s="9"/>
      <c r="H88" s="9"/>
      <c r="I88" s="9"/>
    </row>
    <row r="89" spans="1:9" ht="15.9" customHeight="1">
      <c r="A89" s="14"/>
      <c r="B89" s="10" t="s">
        <v>19</v>
      </c>
      <c r="C89" s="11">
        <v>104</v>
      </c>
      <c r="D89" s="11">
        <v>98</v>
      </c>
      <c r="F89" s="9"/>
      <c r="G89" s="9"/>
      <c r="H89" s="9"/>
      <c r="I89" s="9"/>
    </row>
    <row r="90" spans="1:9" ht="15.9" customHeight="1">
      <c r="A90" s="14"/>
      <c r="B90" s="10" t="s">
        <v>20</v>
      </c>
      <c r="C90" s="11">
        <v>94</v>
      </c>
      <c r="D90" s="11">
        <v>80</v>
      </c>
      <c r="F90" s="9"/>
      <c r="G90" s="9"/>
      <c r="H90" s="9"/>
      <c r="I90" s="9"/>
    </row>
    <row r="91" spans="1:9" ht="15.9" customHeight="1">
      <c r="A91" s="14"/>
      <c r="B91" s="10" t="s">
        <v>21</v>
      </c>
      <c r="C91" s="11">
        <v>88</v>
      </c>
      <c r="D91" s="11">
        <v>98</v>
      </c>
      <c r="F91" s="9"/>
      <c r="G91" s="9"/>
      <c r="H91" s="9"/>
      <c r="I91" s="9"/>
    </row>
    <row r="92" spans="1:9" ht="15.9" customHeight="1">
      <c r="A92" s="14"/>
      <c r="B92" s="10" t="s">
        <v>653</v>
      </c>
      <c r="C92" s="11">
        <v>86</v>
      </c>
      <c r="D92" s="11">
        <v>86</v>
      </c>
      <c r="F92" s="9"/>
      <c r="G92" s="9"/>
      <c r="H92" s="9"/>
      <c r="I92" s="9"/>
    </row>
    <row r="93" spans="1:9" ht="15.9" customHeight="1">
      <c r="A93" s="14"/>
      <c r="B93" s="10" t="s">
        <v>654</v>
      </c>
      <c r="C93" s="11">
        <v>69</v>
      </c>
      <c r="D93" s="11">
        <v>69</v>
      </c>
      <c r="F93" s="9"/>
      <c r="G93" s="9"/>
      <c r="H93" s="9"/>
      <c r="I93" s="9"/>
    </row>
    <row r="94" spans="1:9" ht="15.9" customHeight="1">
      <c r="A94" s="14"/>
      <c r="B94" s="10" t="s">
        <v>24</v>
      </c>
      <c r="C94" s="11">
        <v>78</v>
      </c>
      <c r="D94" s="11">
        <v>78</v>
      </c>
      <c r="F94" s="9"/>
      <c r="G94" s="9"/>
      <c r="H94" s="9"/>
      <c r="I94" s="9"/>
    </row>
    <row r="95" spans="1:9" ht="15.9" customHeight="1">
      <c r="A95" s="14"/>
      <c r="B95" s="10" t="s">
        <v>655</v>
      </c>
      <c r="C95" s="11">
        <v>86</v>
      </c>
      <c r="D95" s="11">
        <v>86</v>
      </c>
      <c r="F95" s="9"/>
      <c r="G95" s="9"/>
      <c r="H95" s="9"/>
      <c r="I95" s="9"/>
    </row>
    <row r="96" spans="1:9" ht="15.9" customHeight="1">
      <c r="A96" s="14"/>
      <c r="B96" s="10" t="s">
        <v>26</v>
      </c>
      <c r="C96" s="11">
        <v>61</v>
      </c>
      <c r="D96" s="11">
        <v>65</v>
      </c>
      <c r="F96" s="9"/>
      <c r="G96" s="9"/>
      <c r="H96" s="9"/>
      <c r="I96" s="9"/>
    </row>
    <row r="97" spans="1:9" ht="15.9" customHeight="1">
      <c r="A97" s="14"/>
      <c r="B97" s="10" t="s">
        <v>656</v>
      </c>
      <c r="C97" s="11">
        <v>57</v>
      </c>
      <c r="D97" s="11">
        <v>70</v>
      </c>
      <c r="F97" s="9"/>
      <c r="G97" s="9"/>
      <c r="H97" s="9"/>
      <c r="I97" s="9"/>
    </row>
    <row r="98" spans="1:9" ht="15.9" customHeight="1">
      <c r="A98" s="14"/>
      <c r="B98" s="10" t="s">
        <v>659</v>
      </c>
      <c r="C98" s="11">
        <v>104</v>
      </c>
      <c r="D98" s="11">
        <v>104</v>
      </c>
      <c r="F98" s="9"/>
      <c r="G98" s="9"/>
      <c r="H98" s="9"/>
      <c r="I98" s="9"/>
    </row>
    <row r="99" spans="1:9" ht="15.9" customHeight="1">
      <c r="A99" s="14"/>
      <c r="B99" s="10" t="s">
        <v>28</v>
      </c>
      <c r="C99" s="11">
        <v>68</v>
      </c>
      <c r="D99" s="11">
        <v>68</v>
      </c>
      <c r="F99" s="9"/>
      <c r="G99" s="9"/>
      <c r="H99" s="9"/>
      <c r="I99" s="9"/>
    </row>
    <row r="100" spans="1:9" ht="15.9" customHeight="1">
      <c r="A100" s="14"/>
      <c r="B100" s="10" t="s">
        <v>660</v>
      </c>
      <c r="C100" s="11">
        <v>95</v>
      </c>
      <c r="D100" s="11">
        <v>71</v>
      </c>
      <c r="F100" s="9"/>
      <c r="G100" s="9"/>
      <c r="H100" s="9"/>
      <c r="I100" s="9"/>
    </row>
    <row r="101" spans="1:9" ht="15.9" customHeight="1">
      <c r="A101" s="14"/>
      <c r="B101" s="10" t="s">
        <v>31</v>
      </c>
      <c r="C101" s="11">
        <v>71</v>
      </c>
      <c r="D101" s="11">
        <v>71</v>
      </c>
      <c r="F101" s="9"/>
      <c r="G101" s="9"/>
      <c r="H101" s="9"/>
      <c r="I101" s="9"/>
    </row>
    <row r="102" spans="1:9" ht="15.9" customHeight="1">
      <c r="A102" s="14"/>
      <c r="B102" s="10" t="s">
        <v>562</v>
      </c>
      <c r="C102" s="11">
        <v>85</v>
      </c>
      <c r="D102" s="11">
        <v>71</v>
      </c>
      <c r="F102" s="9"/>
      <c r="G102" s="9"/>
      <c r="H102" s="9"/>
      <c r="I102" s="9"/>
    </row>
    <row r="103" spans="1:9" ht="15.9" customHeight="1">
      <c r="A103" s="14"/>
      <c r="B103" s="10" t="s">
        <v>658</v>
      </c>
      <c r="C103" s="11">
        <v>105</v>
      </c>
      <c r="D103" s="11">
        <v>108</v>
      </c>
      <c r="F103" s="9"/>
      <c r="G103" s="9"/>
      <c r="H103" s="9"/>
      <c r="I103" s="9"/>
    </row>
    <row r="104" spans="1:9" ht="15.9" customHeight="1">
      <c r="A104" s="14"/>
      <c r="B104" s="10" t="s">
        <v>661</v>
      </c>
      <c r="C104" s="11">
        <v>112</v>
      </c>
      <c r="D104" s="11">
        <v>104</v>
      </c>
      <c r="F104" s="9"/>
      <c r="G104" s="9"/>
      <c r="H104" s="9"/>
      <c r="I104" s="9"/>
    </row>
    <row r="105" spans="1:9" ht="15.9" customHeight="1">
      <c r="A105" s="14"/>
      <c r="B105" s="10" t="s">
        <v>662</v>
      </c>
      <c r="C105" s="11">
        <v>85</v>
      </c>
      <c r="D105" s="11">
        <v>87</v>
      </c>
      <c r="F105" s="9"/>
      <c r="G105" s="9"/>
      <c r="H105" s="9"/>
      <c r="I105" s="9"/>
    </row>
    <row r="106" spans="1:9" ht="15.9" customHeight="1">
      <c r="A106" s="14"/>
      <c r="B106" s="10" t="s">
        <v>32</v>
      </c>
      <c r="C106" s="11">
        <v>85</v>
      </c>
      <c r="D106" s="11">
        <v>91</v>
      </c>
      <c r="F106" s="9"/>
      <c r="G106" s="9"/>
      <c r="H106" s="9"/>
      <c r="I106" s="9"/>
    </row>
    <row r="107" spans="1:9" ht="15.9" customHeight="1">
      <c r="A107" s="14"/>
      <c r="B107" s="10" t="s">
        <v>221</v>
      </c>
      <c r="C107" s="11">
        <v>105</v>
      </c>
      <c r="D107" s="11">
        <v>86</v>
      </c>
      <c r="F107" s="9"/>
      <c r="G107" s="9"/>
      <c r="H107" s="9"/>
      <c r="I107" s="9"/>
    </row>
    <row r="108" spans="1:9" ht="15.9" customHeight="1">
      <c r="A108" s="14"/>
      <c r="B108" s="10" t="s">
        <v>665</v>
      </c>
      <c r="C108" s="11">
        <v>81</v>
      </c>
      <c r="D108" s="11">
        <v>81</v>
      </c>
      <c r="F108" s="9"/>
      <c r="G108" s="9"/>
      <c r="H108" s="9"/>
      <c r="I108" s="9"/>
    </row>
    <row r="109" spans="1:9" ht="15.9" customHeight="1">
      <c r="A109" s="14"/>
      <c r="B109" s="10" t="s">
        <v>563</v>
      </c>
      <c r="C109" s="11">
        <v>77</v>
      </c>
      <c r="D109" s="11">
        <v>77</v>
      </c>
      <c r="F109" s="9"/>
      <c r="G109" s="9"/>
      <c r="H109" s="9"/>
      <c r="I109" s="9"/>
    </row>
    <row r="110" spans="1:9" ht="15.9" customHeight="1">
      <c r="A110" s="14"/>
      <c r="B110" s="10" t="s">
        <v>564</v>
      </c>
      <c r="C110" s="11">
        <v>86</v>
      </c>
      <c r="D110" s="11">
        <v>84</v>
      </c>
      <c r="F110" s="9"/>
      <c r="G110" s="9"/>
      <c r="H110" s="9"/>
      <c r="I110" s="9"/>
    </row>
    <row r="111" spans="1:9" ht="15.9" customHeight="1">
      <c r="A111" s="14"/>
      <c r="B111" s="10" t="s">
        <v>39</v>
      </c>
      <c r="C111" s="11">
        <v>31</v>
      </c>
      <c r="D111" s="11">
        <v>32</v>
      </c>
      <c r="F111" s="9"/>
      <c r="G111" s="9"/>
      <c r="H111" s="9"/>
      <c r="I111" s="9"/>
    </row>
    <row r="112" spans="1:9" ht="15.9" customHeight="1">
      <c r="A112" s="14"/>
      <c r="B112" s="10" t="s">
        <v>670</v>
      </c>
      <c r="C112" s="11">
        <v>57</v>
      </c>
      <c r="D112" s="11">
        <v>49</v>
      </c>
      <c r="F112" s="9"/>
      <c r="G112" s="9"/>
      <c r="H112" s="9"/>
      <c r="I112" s="9"/>
    </row>
    <row r="113" spans="1:9" ht="15.9" customHeight="1">
      <c r="A113" s="14"/>
      <c r="B113" s="10" t="s">
        <v>671</v>
      </c>
      <c r="C113" s="11">
        <v>86</v>
      </c>
      <c r="D113" s="11">
        <v>86</v>
      </c>
      <c r="F113" s="9"/>
      <c r="G113" s="9"/>
      <c r="H113" s="9"/>
      <c r="I113" s="9"/>
    </row>
    <row r="114" spans="1:9" ht="15.9" customHeight="1">
      <c r="A114" s="14"/>
      <c r="B114" s="10" t="s">
        <v>185</v>
      </c>
      <c r="C114" s="11">
        <v>67</v>
      </c>
      <c r="D114" s="11">
        <v>56</v>
      </c>
      <c r="F114" s="9"/>
      <c r="G114" s="9"/>
      <c r="H114" s="9"/>
      <c r="I114" s="9"/>
    </row>
    <row r="115" spans="1:9" ht="15.9" customHeight="1">
      <c r="A115" s="14"/>
      <c r="B115" s="10" t="s">
        <v>669</v>
      </c>
      <c r="C115" s="11">
        <v>109</v>
      </c>
      <c r="D115" s="11">
        <v>96</v>
      </c>
      <c r="F115" s="9"/>
      <c r="G115" s="9"/>
      <c r="H115" s="9"/>
      <c r="I115" s="9"/>
    </row>
    <row r="116" spans="1:9" ht="15.9" customHeight="1">
      <c r="A116" s="14"/>
      <c r="B116" s="10" t="s">
        <v>668</v>
      </c>
      <c r="C116" s="11">
        <v>63</v>
      </c>
      <c r="D116" s="11">
        <v>63</v>
      </c>
      <c r="F116" s="9"/>
      <c r="G116" s="9"/>
      <c r="H116" s="9"/>
      <c r="I116" s="9"/>
    </row>
    <row r="117" spans="1:9" ht="15.9" customHeight="1">
      <c r="A117" s="14"/>
      <c r="B117" s="10" t="s">
        <v>41</v>
      </c>
      <c r="C117" s="11">
        <v>82</v>
      </c>
      <c r="D117" s="11">
        <v>69</v>
      </c>
      <c r="F117" s="9"/>
      <c r="G117" s="9"/>
      <c r="H117" s="9"/>
      <c r="I117" s="9"/>
    </row>
    <row r="118" spans="1:9" ht="15.9" customHeight="1">
      <c r="A118" s="14"/>
      <c r="B118" s="10" t="s">
        <v>673</v>
      </c>
      <c r="C118" s="11">
        <v>75</v>
      </c>
      <c r="D118" s="11">
        <v>83</v>
      </c>
      <c r="F118" s="9"/>
      <c r="G118" s="9"/>
      <c r="H118" s="9"/>
      <c r="I118" s="9"/>
    </row>
    <row r="119" spans="1:9" ht="15.9" customHeight="1">
      <c r="A119" s="14"/>
      <c r="B119" s="10" t="s">
        <v>674</v>
      </c>
      <c r="C119" s="11">
        <v>120</v>
      </c>
      <c r="D119" s="11">
        <v>98</v>
      </c>
      <c r="F119" s="9"/>
      <c r="G119" s="9"/>
      <c r="H119" s="9"/>
      <c r="I119" s="9"/>
    </row>
    <row r="120" spans="1:9" ht="15.9" customHeight="1">
      <c r="A120" s="14"/>
      <c r="B120" s="10" t="s">
        <v>42</v>
      </c>
      <c r="C120" s="11">
        <v>47</v>
      </c>
      <c r="D120" s="11">
        <v>47</v>
      </c>
      <c r="F120" s="9"/>
      <c r="G120" s="9"/>
      <c r="H120" s="9"/>
      <c r="I120" s="9"/>
    </row>
    <row r="121" spans="1:9" ht="15.9" customHeight="1">
      <c r="A121" s="14"/>
      <c r="B121" s="10" t="s">
        <v>50</v>
      </c>
      <c r="C121" s="11">
        <v>120</v>
      </c>
      <c r="D121" s="11">
        <v>110</v>
      </c>
      <c r="F121" s="9"/>
      <c r="G121" s="9"/>
      <c r="H121" s="9"/>
      <c r="I121" s="9"/>
    </row>
    <row r="122" spans="1:9" ht="15.9" customHeight="1">
      <c r="A122" s="14"/>
      <c r="B122" s="10" t="s">
        <v>675</v>
      </c>
      <c r="C122" s="11">
        <v>66</v>
      </c>
      <c r="D122" s="11">
        <v>53</v>
      </c>
      <c r="F122" s="9"/>
      <c r="G122" s="9"/>
      <c r="H122" s="9"/>
      <c r="I122" s="9"/>
    </row>
    <row r="123" spans="1:9" ht="15.9" customHeight="1">
      <c r="A123" s="14"/>
      <c r="B123" s="10" t="s">
        <v>235</v>
      </c>
      <c r="C123" s="11">
        <v>120</v>
      </c>
      <c r="D123" s="11">
        <v>110</v>
      </c>
      <c r="F123" s="9"/>
      <c r="G123" s="9"/>
      <c r="H123" s="9"/>
      <c r="I123" s="9"/>
    </row>
    <row r="124" spans="1:9" ht="15.9" customHeight="1">
      <c r="A124" s="14"/>
      <c r="B124" s="10" t="s">
        <v>676</v>
      </c>
      <c r="C124" s="11">
        <v>67</v>
      </c>
      <c r="D124" s="11">
        <v>77</v>
      </c>
      <c r="F124" s="9"/>
      <c r="G124" s="9"/>
      <c r="H124" s="9"/>
      <c r="I124" s="9"/>
    </row>
    <row r="125" spans="1:9" ht="15.9" customHeight="1">
      <c r="A125" s="14"/>
      <c r="B125" s="10" t="s">
        <v>565</v>
      </c>
      <c r="C125" s="11">
        <v>105</v>
      </c>
      <c r="D125" s="11">
        <v>107</v>
      </c>
      <c r="F125" s="9"/>
      <c r="G125" s="9"/>
      <c r="H125" s="9"/>
      <c r="I125" s="9"/>
    </row>
    <row r="126" spans="1:9" ht="15.9" customHeight="1">
      <c r="A126" s="14"/>
      <c r="B126" s="10" t="s">
        <v>566</v>
      </c>
      <c r="C126" s="11">
        <v>84</v>
      </c>
      <c r="D126" s="11">
        <v>82</v>
      </c>
      <c r="F126" s="9"/>
      <c r="G126" s="9"/>
      <c r="H126" s="9"/>
      <c r="I126" s="9"/>
    </row>
    <row r="127" spans="1:9" ht="15.9" customHeight="1">
      <c r="A127" s="14"/>
      <c r="B127" s="10" t="s">
        <v>54</v>
      </c>
      <c r="C127" s="11">
        <v>66</v>
      </c>
      <c r="D127" s="11">
        <v>66</v>
      </c>
      <c r="F127" s="9"/>
      <c r="G127" s="9"/>
      <c r="H127" s="9"/>
      <c r="I127" s="9"/>
    </row>
    <row r="128" spans="1:9" ht="15.9" customHeight="1">
      <c r="A128" s="14"/>
      <c r="B128" s="10" t="s">
        <v>679</v>
      </c>
      <c r="C128" s="11">
        <v>64</v>
      </c>
      <c r="D128" s="11">
        <v>64</v>
      </c>
      <c r="F128" s="9"/>
      <c r="G128" s="9"/>
      <c r="H128" s="9"/>
      <c r="I128" s="9"/>
    </row>
    <row r="129" spans="1:9" ht="15.9" customHeight="1">
      <c r="A129" s="14"/>
      <c r="B129" s="10" t="s">
        <v>567</v>
      </c>
      <c r="C129" s="11">
        <v>83</v>
      </c>
      <c r="D129" s="11">
        <v>62</v>
      </c>
      <c r="F129" s="9"/>
      <c r="G129" s="9"/>
      <c r="H129" s="9"/>
      <c r="I129" s="9"/>
    </row>
    <row r="130" spans="1:9" ht="15.9" customHeight="1">
      <c r="A130" s="14"/>
      <c r="B130" s="10" t="s">
        <v>57</v>
      </c>
      <c r="C130" s="11">
        <v>87</v>
      </c>
      <c r="D130" s="11">
        <v>96</v>
      </c>
      <c r="F130" s="9"/>
      <c r="G130" s="9"/>
      <c r="H130" s="9"/>
      <c r="I130" s="9"/>
    </row>
    <row r="131" spans="1:9" ht="15.9" customHeight="1">
      <c r="A131" s="14"/>
      <c r="B131" s="10" t="s">
        <v>141</v>
      </c>
      <c r="C131" s="11">
        <v>78</v>
      </c>
      <c r="D131" s="11">
        <v>82</v>
      </c>
      <c r="F131" s="9"/>
      <c r="G131" s="9"/>
      <c r="H131" s="9"/>
      <c r="I131" s="9"/>
    </row>
    <row r="132" spans="1:9" ht="15.9" customHeight="1">
      <c r="A132" s="14"/>
      <c r="B132" s="10" t="s">
        <v>681</v>
      </c>
      <c r="C132" s="11">
        <v>78</v>
      </c>
      <c r="D132" s="11">
        <v>66</v>
      </c>
      <c r="F132" s="9"/>
      <c r="G132" s="9"/>
      <c r="H132" s="9"/>
      <c r="I132" s="9"/>
    </row>
    <row r="133" spans="1:9" ht="15.9" customHeight="1">
      <c r="A133" s="14"/>
      <c r="B133" s="10" t="s">
        <v>60</v>
      </c>
      <c r="C133" s="11">
        <v>105</v>
      </c>
      <c r="D133" s="11">
        <v>101</v>
      </c>
      <c r="F133" s="9"/>
      <c r="G133" s="9"/>
      <c r="H133" s="9"/>
      <c r="I133" s="9"/>
    </row>
    <row r="134" spans="1:9" ht="15.9" customHeight="1">
      <c r="A134" s="14"/>
      <c r="B134" s="10" t="s">
        <v>682</v>
      </c>
      <c r="C134" s="11">
        <v>63</v>
      </c>
      <c r="D134" s="11">
        <v>63</v>
      </c>
      <c r="F134" s="9"/>
      <c r="G134" s="9"/>
      <c r="H134" s="9"/>
      <c r="I134" s="9"/>
    </row>
    <row r="135" spans="1:9" ht="15.9" customHeight="1">
      <c r="A135" s="14"/>
      <c r="B135" s="10" t="s">
        <v>62</v>
      </c>
      <c r="C135" s="11">
        <v>70</v>
      </c>
      <c r="D135" s="11">
        <v>74</v>
      </c>
      <c r="F135" s="9"/>
      <c r="G135" s="9"/>
      <c r="H135" s="9"/>
      <c r="I135" s="9"/>
    </row>
    <row r="136" spans="1:9" ht="15.9" customHeight="1">
      <c r="A136" s="14"/>
      <c r="B136" s="10" t="s">
        <v>595</v>
      </c>
      <c r="C136" s="11">
        <v>105</v>
      </c>
      <c r="D136" s="11">
        <v>104</v>
      </c>
      <c r="F136" s="9"/>
      <c r="G136" s="9"/>
      <c r="H136" s="9"/>
      <c r="I136" s="9"/>
    </row>
    <row r="137" spans="1:9" ht="15.9" customHeight="1">
      <c r="A137" s="14"/>
      <c r="B137" s="10" t="s">
        <v>63</v>
      </c>
      <c r="C137" s="11">
        <v>77</v>
      </c>
      <c r="D137" s="11">
        <v>79</v>
      </c>
      <c r="F137" s="9"/>
      <c r="G137" s="9"/>
      <c r="H137" s="9"/>
      <c r="I137" s="9"/>
    </row>
    <row r="138" spans="1:9" ht="15.9" customHeight="1">
      <c r="A138" s="14"/>
      <c r="B138" s="10" t="s">
        <v>683</v>
      </c>
      <c r="C138" s="11">
        <v>92</v>
      </c>
      <c r="D138" s="11">
        <v>78</v>
      </c>
      <c r="F138" s="9"/>
      <c r="G138" s="9"/>
      <c r="H138" s="9"/>
      <c r="I138" s="9"/>
    </row>
    <row r="139" spans="1:9" ht="15.9" customHeight="1">
      <c r="A139" s="14"/>
      <c r="B139" s="10" t="s">
        <v>684</v>
      </c>
      <c r="C139" s="11">
        <v>60</v>
      </c>
      <c r="D139" s="11">
        <v>60</v>
      </c>
      <c r="F139" s="9"/>
      <c r="G139" s="9"/>
      <c r="H139" s="9"/>
      <c r="I139" s="9"/>
    </row>
    <row r="140" spans="1:9" ht="15.9" customHeight="1">
      <c r="A140" s="14"/>
      <c r="B140" s="10" t="s">
        <v>66</v>
      </c>
      <c r="C140" s="11">
        <v>95</v>
      </c>
      <c r="D140" s="11">
        <v>95</v>
      </c>
      <c r="F140" s="9"/>
      <c r="G140" s="9"/>
      <c r="H140" s="9"/>
      <c r="I140" s="9"/>
    </row>
    <row r="141" spans="1:9" ht="15.9" customHeight="1">
      <c r="A141" s="14"/>
      <c r="B141" s="10" t="s">
        <v>685</v>
      </c>
      <c r="C141" s="11">
        <v>67</v>
      </c>
      <c r="D141" s="11">
        <v>72</v>
      </c>
      <c r="F141" s="9"/>
      <c r="G141" s="9"/>
      <c r="H141" s="9"/>
      <c r="I141" s="9"/>
    </row>
    <row r="142" spans="1:9" ht="15.9" customHeight="1">
      <c r="A142" s="14"/>
      <c r="B142" s="10" t="s">
        <v>186</v>
      </c>
      <c r="C142" s="11">
        <v>53</v>
      </c>
      <c r="D142" s="11">
        <v>58</v>
      </c>
      <c r="F142" s="9"/>
      <c r="G142" s="9"/>
      <c r="H142" s="9"/>
      <c r="I142" s="9"/>
    </row>
    <row r="143" spans="1:9" ht="15.9" customHeight="1">
      <c r="A143" s="14"/>
      <c r="B143" s="10" t="s">
        <v>68</v>
      </c>
      <c r="C143" s="11">
        <v>64</v>
      </c>
      <c r="D143" s="11">
        <v>64</v>
      </c>
      <c r="F143" s="9"/>
      <c r="G143" s="9"/>
      <c r="H143" s="9"/>
      <c r="I143" s="9"/>
    </row>
    <row r="144" spans="1:9" ht="15.9" customHeight="1">
      <c r="A144" s="14"/>
      <c r="B144" s="10" t="s">
        <v>680</v>
      </c>
      <c r="C144" s="11">
        <v>88</v>
      </c>
      <c r="D144" s="11">
        <v>80</v>
      </c>
      <c r="F144" s="9"/>
      <c r="G144" s="9"/>
      <c r="H144" s="9"/>
      <c r="I144" s="9"/>
    </row>
    <row r="145" spans="1:9" ht="15.9" customHeight="1">
      <c r="A145" s="14"/>
      <c r="B145" s="10" t="s">
        <v>69</v>
      </c>
      <c r="C145" s="11">
        <v>83</v>
      </c>
      <c r="D145" s="11">
        <v>83</v>
      </c>
      <c r="F145" s="9"/>
      <c r="G145" s="9"/>
      <c r="H145" s="9"/>
      <c r="I145" s="9"/>
    </row>
    <row r="146" spans="1:9" ht="15.9" customHeight="1">
      <c r="A146" s="14"/>
      <c r="B146" s="10" t="s">
        <v>70</v>
      </c>
      <c r="C146" s="11">
        <v>72</v>
      </c>
      <c r="D146" s="11">
        <v>61</v>
      </c>
      <c r="F146" s="9"/>
      <c r="G146" s="9"/>
      <c r="H146" s="9"/>
      <c r="I146" s="9"/>
    </row>
    <row r="147" spans="1:9" ht="15.9" customHeight="1">
      <c r="A147" s="14"/>
      <c r="B147" s="10" t="s">
        <v>686</v>
      </c>
      <c r="C147" s="11">
        <v>58</v>
      </c>
      <c r="D147" s="11">
        <v>58</v>
      </c>
      <c r="F147" s="9"/>
      <c r="G147" s="9"/>
      <c r="H147" s="9"/>
      <c r="I147" s="9"/>
    </row>
    <row r="148" spans="1:9" ht="15.9" customHeight="1">
      <c r="A148" s="14"/>
      <c r="B148" s="10" t="s">
        <v>72</v>
      </c>
      <c r="C148" s="11">
        <v>63</v>
      </c>
      <c r="D148" s="11">
        <v>53</v>
      </c>
      <c r="F148" s="9"/>
      <c r="G148" s="9"/>
      <c r="H148" s="9"/>
      <c r="I148" s="9"/>
    </row>
    <row r="149" spans="1:9" ht="15.9" customHeight="1">
      <c r="A149" s="14"/>
      <c r="B149" s="10" t="s">
        <v>73</v>
      </c>
      <c r="C149" s="11">
        <v>79</v>
      </c>
      <c r="D149" s="205">
        <v>71</v>
      </c>
      <c r="F149" s="9"/>
      <c r="G149" s="9"/>
      <c r="H149" s="9"/>
      <c r="I149" s="9"/>
    </row>
    <row r="150" spans="1:9" ht="15.9" customHeight="1">
      <c r="A150" s="14"/>
      <c r="B150" s="10" t="s">
        <v>687</v>
      </c>
      <c r="C150" s="11">
        <v>98</v>
      </c>
      <c r="D150" s="11">
        <v>103</v>
      </c>
      <c r="F150" s="9"/>
      <c r="G150" s="9"/>
      <c r="H150" s="9"/>
      <c r="I150" s="9"/>
    </row>
    <row r="151" spans="1:9" ht="15.9" customHeight="1">
      <c r="A151" s="14"/>
      <c r="B151" s="10" t="s">
        <v>688</v>
      </c>
      <c r="C151" s="11">
        <v>92</v>
      </c>
      <c r="D151" s="11">
        <v>95</v>
      </c>
      <c r="F151" s="9"/>
      <c r="G151" s="9"/>
      <c r="H151" s="9"/>
      <c r="I151" s="9"/>
    </row>
    <row r="152" spans="1:9" ht="15.9" customHeight="1">
      <c r="A152" s="14"/>
      <c r="B152" s="10" t="s">
        <v>689</v>
      </c>
      <c r="C152" s="11">
        <v>88</v>
      </c>
      <c r="D152" s="11">
        <v>97</v>
      </c>
      <c r="F152" s="9"/>
      <c r="G152" s="9"/>
      <c r="H152" s="9"/>
      <c r="I152" s="9"/>
    </row>
    <row r="153" spans="1:9" ht="15.9" customHeight="1">
      <c r="A153" s="14"/>
      <c r="B153" s="10" t="s">
        <v>74</v>
      </c>
      <c r="C153" s="11">
        <v>66</v>
      </c>
      <c r="D153" s="11">
        <v>66</v>
      </c>
      <c r="F153" s="9"/>
      <c r="G153" s="9"/>
      <c r="H153" s="9"/>
      <c r="I153" s="9"/>
    </row>
    <row r="154" spans="1:9" ht="15.9" customHeight="1">
      <c r="A154" s="14"/>
      <c r="B154" s="10" t="s">
        <v>77</v>
      </c>
      <c r="C154" s="11">
        <v>73</v>
      </c>
      <c r="D154" s="11">
        <v>73</v>
      </c>
      <c r="F154" s="9"/>
      <c r="G154" s="9"/>
      <c r="H154" s="9"/>
      <c r="I154" s="9"/>
    </row>
    <row r="155" spans="1:9" ht="15.9" customHeight="1">
      <c r="A155" s="14"/>
      <c r="B155" s="10" t="s">
        <v>78</v>
      </c>
      <c r="C155" s="11">
        <v>78</v>
      </c>
      <c r="D155" s="11">
        <v>59</v>
      </c>
      <c r="F155" s="9"/>
      <c r="G155" s="9"/>
      <c r="H155" s="9"/>
      <c r="I155" s="9"/>
    </row>
    <row r="156" spans="1:9" ht="15.9" customHeight="1">
      <c r="A156" s="14"/>
      <c r="B156" s="10" t="s">
        <v>79</v>
      </c>
      <c r="C156" s="11">
        <v>90</v>
      </c>
      <c r="D156" s="11">
        <v>61</v>
      </c>
      <c r="F156" s="9"/>
      <c r="G156" s="9"/>
      <c r="H156" s="9"/>
      <c r="I156" s="9"/>
    </row>
    <row r="157" spans="1:9" ht="15.9" customHeight="1">
      <c r="A157" s="14"/>
      <c r="B157" s="10" t="s">
        <v>678</v>
      </c>
      <c r="C157" s="11">
        <v>50</v>
      </c>
      <c r="D157" s="11">
        <v>53</v>
      </c>
      <c r="F157" s="9"/>
      <c r="G157" s="9"/>
      <c r="H157" s="9"/>
      <c r="I157" s="9"/>
    </row>
    <row r="158" spans="1:9" ht="15.9" customHeight="1">
      <c r="A158" s="14"/>
      <c r="B158" s="10" t="s">
        <v>690</v>
      </c>
      <c r="C158" s="11">
        <v>89</v>
      </c>
      <c r="D158" s="11">
        <v>80</v>
      </c>
      <c r="F158" s="9"/>
      <c r="G158" s="9"/>
      <c r="H158" s="9"/>
      <c r="I158" s="9"/>
    </row>
    <row r="159" spans="1:9" ht="15.9" customHeight="1">
      <c r="A159" s="14"/>
      <c r="B159" s="10" t="s">
        <v>691</v>
      </c>
      <c r="C159" s="11">
        <v>119</v>
      </c>
      <c r="D159" s="11">
        <v>110</v>
      </c>
      <c r="F159" s="9"/>
      <c r="G159" s="9"/>
      <c r="H159" s="9"/>
      <c r="I159" s="9"/>
    </row>
    <row r="160" spans="1:9" ht="15.9" customHeight="1">
      <c r="A160" s="14"/>
      <c r="B160" s="10" t="s">
        <v>84</v>
      </c>
      <c r="C160" s="11">
        <v>90</v>
      </c>
      <c r="D160" s="11">
        <v>83</v>
      </c>
      <c r="F160" s="9"/>
      <c r="G160" s="9"/>
      <c r="H160" s="9"/>
      <c r="I160" s="9"/>
    </row>
    <row r="161" spans="1:9" ht="15.9" customHeight="1">
      <c r="A161" s="14"/>
      <c r="B161" s="10" t="s">
        <v>85</v>
      </c>
      <c r="C161" s="11">
        <v>48</v>
      </c>
      <c r="D161" s="11">
        <v>48</v>
      </c>
      <c r="F161" s="9"/>
      <c r="G161" s="9"/>
      <c r="H161" s="9"/>
      <c r="I161" s="9"/>
    </row>
    <row r="162" spans="1:9" ht="15.9" customHeight="1">
      <c r="A162" s="14"/>
      <c r="B162" s="10" t="s">
        <v>86</v>
      </c>
      <c r="C162" s="11">
        <v>91</v>
      </c>
      <c r="D162" s="11">
        <v>77</v>
      </c>
      <c r="F162" s="9"/>
      <c r="G162" s="9"/>
      <c r="H162" s="9"/>
      <c r="I162" s="9"/>
    </row>
    <row r="163" spans="1:9" ht="15.9" customHeight="1">
      <c r="A163" s="14"/>
      <c r="B163" s="10" t="s">
        <v>87</v>
      </c>
      <c r="C163" s="11">
        <v>90</v>
      </c>
      <c r="D163" s="11">
        <v>90</v>
      </c>
      <c r="F163" s="9"/>
      <c r="G163" s="9"/>
      <c r="H163" s="9"/>
      <c r="I163" s="9"/>
    </row>
    <row r="164" spans="1:9" ht="15.9" customHeight="1">
      <c r="A164" s="14"/>
      <c r="B164" s="10" t="s">
        <v>695</v>
      </c>
      <c r="C164" s="11">
        <v>91</v>
      </c>
      <c r="D164" s="11">
        <v>98</v>
      </c>
      <c r="F164" s="9"/>
      <c r="G164" s="9"/>
      <c r="H164" s="9"/>
      <c r="I164" s="9"/>
    </row>
    <row r="165" spans="1:9" ht="15.9" customHeight="1">
      <c r="A165" s="14"/>
      <c r="B165" s="10" t="s">
        <v>89</v>
      </c>
      <c r="C165" s="11">
        <v>71</v>
      </c>
      <c r="D165" s="11">
        <v>68</v>
      </c>
      <c r="F165" s="9"/>
      <c r="G165" s="9"/>
      <c r="H165" s="9"/>
      <c r="I165" s="9"/>
    </row>
    <row r="166" spans="1:9" ht="15.9" customHeight="1">
      <c r="A166" s="14"/>
      <c r="B166" s="10" t="s">
        <v>90</v>
      </c>
      <c r="C166" s="11">
        <v>86</v>
      </c>
      <c r="D166" s="11">
        <v>94</v>
      </c>
      <c r="F166" s="9"/>
      <c r="G166" s="9"/>
      <c r="H166" s="9"/>
      <c r="I166" s="9"/>
    </row>
    <row r="167" spans="1:9" ht="15.9" customHeight="1">
      <c r="A167" s="14"/>
      <c r="B167" s="10" t="s">
        <v>569</v>
      </c>
      <c r="C167" s="11">
        <v>99</v>
      </c>
      <c r="D167" s="11">
        <v>99</v>
      </c>
      <c r="F167" s="9"/>
      <c r="G167" s="9"/>
      <c r="H167" s="9"/>
      <c r="I167" s="9"/>
    </row>
    <row r="168" spans="1:9" ht="15.9" customHeight="1">
      <c r="A168" s="14"/>
      <c r="B168" s="10" t="s">
        <v>696</v>
      </c>
      <c r="C168" s="11">
        <v>63</v>
      </c>
      <c r="D168" s="11">
        <v>71</v>
      </c>
      <c r="F168" s="9"/>
      <c r="G168" s="9"/>
      <c r="H168" s="9"/>
      <c r="I168" s="9"/>
    </row>
    <row r="169" spans="1:9" ht="15.9" customHeight="1">
      <c r="A169" s="14"/>
      <c r="B169" s="10" t="s">
        <v>148</v>
      </c>
      <c r="C169" s="11">
        <v>71</v>
      </c>
      <c r="D169" s="11">
        <v>71</v>
      </c>
      <c r="F169" s="9"/>
      <c r="G169" s="9"/>
      <c r="H169" s="9"/>
      <c r="I169" s="9"/>
    </row>
    <row r="170" spans="1:9" ht="15.9" customHeight="1">
      <c r="A170" s="14"/>
      <c r="B170" s="10" t="s">
        <v>91</v>
      </c>
      <c r="C170" s="11">
        <v>96</v>
      </c>
      <c r="D170" s="11">
        <v>79</v>
      </c>
      <c r="F170" s="9"/>
      <c r="G170" s="9"/>
      <c r="H170" s="9"/>
      <c r="I170" s="9"/>
    </row>
    <row r="171" spans="1:9" ht="15.9" customHeight="1">
      <c r="A171" s="14"/>
      <c r="B171" s="10" t="s">
        <v>92</v>
      </c>
      <c r="C171" s="11">
        <v>107</v>
      </c>
      <c r="D171" s="11">
        <v>110</v>
      </c>
      <c r="F171" s="9"/>
      <c r="G171" s="9"/>
      <c r="H171" s="9"/>
      <c r="I171" s="9"/>
    </row>
    <row r="172" spans="1:9" ht="15.9" customHeight="1">
      <c r="A172" s="14"/>
      <c r="B172" s="10" t="s">
        <v>697</v>
      </c>
      <c r="C172" s="11">
        <v>99</v>
      </c>
      <c r="D172" s="11">
        <v>94</v>
      </c>
      <c r="F172" s="9"/>
      <c r="G172" s="9"/>
      <c r="H172" s="9"/>
      <c r="I172" s="9"/>
    </row>
    <row r="173" spans="1:9" ht="15.9" customHeight="1">
      <c r="A173" s="14"/>
      <c r="B173" s="10" t="s">
        <v>698</v>
      </c>
      <c r="C173" s="11">
        <v>53</v>
      </c>
      <c r="D173" s="11">
        <v>66</v>
      </c>
      <c r="F173" s="9"/>
      <c r="G173" s="9"/>
      <c r="H173" s="9"/>
      <c r="I173" s="9"/>
    </row>
    <row r="174" spans="1:9" ht="15.9" customHeight="1">
      <c r="A174" s="14"/>
      <c r="B174" s="10" t="s">
        <v>699</v>
      </c>
      <c r="C174" s="11">
        <v>89</v>
      </c>
      <c r="D174" s="11">
        <v>86</v>
      </c>
      <c r="F174" s="9"/>
      <c r="G174" s="9"/>
      <c r="H174" s="9"/>
      <c r="I174" s="9"/>
    </row>
    <row r="175" spans="1:9" ht="15.9" customHeight="1">
      <c r="A175" s="14"/>
      <c r="B175" s="10" t="s">
        <v>96</v>
      </c>
      <c r="C175" s="11">
        <v>81</v>
      </c>
      <c r="D175" s="11">
        <v>81</v>
      </c>
      <c r="F175" s="9"/>
      <c r="G175" s="9"/>
      <c r="H175" s="9"/>
      <c r="I175" s="9"/>
    </row>
    <row r="176" spans="1:9" ht="15.9" customHeight="1">
      <c r="A176" s="14"/>
      <c r="B176" s="10" t="s">
        <v>700</v>
      </c>
      <c r="C176" s="11">
        <v>105</v>
      </c>
      <c r="D176" s="11">
        <v>92</v>
      </c>
      <c r="F176" s="9"/>
      <c r="G176" s="9"/>
      <c r="H176" s="9"/>
      <c r="I176" s="9"/>
    </row>
    <row r="177" spans="1:9" ht="15.9" customHeight="1">
      <c r="A177" s="14"/>
      <c r="B177" s="10" t="s">
        <v>98</v>
      </c>
      <c r="C177" s="11">
        <v>105</v>
      </c>
      <c r="D177" s="11">
        <v>110</v>
      </c>
      <c r="F177" s="9"/>
      <c r="G177" s="9"/>
      <c r="H177" s="9"/>
      <c r="I177" s="9"/>
    </row>
    <row r="178" spans="1:9" ht="15.9" customHeight="1">
      <c r="A178" s="14"/>
      <c r="B178" s="10" t="s">
        <v>701</v>
      </c>
      <c r="C178" s="11">
        <v>90</v>
      </c>
      <c r="D178" s="11">
        <v>83</v>
      </c>
      <c r="F178" s="9"/>
      <c r="G178" s="9"/>
      <c r="H178" s="9"/>
      <c r="I178" s="9"/>
    </row>
    <row r="179" spans="1:9" ht="15.9" customHeight="1">
      <c r="A179" s="14"/>
      <c r="B179" s="10" t="s">
        <v>101</v>
      </c>
      <c r="C179" s="11">
        <v>74</v>
      </c>
      <c r="D179" s="11">
        <v>60</v>
      </c>
      <c r="F179" s="9"/>
      <c r="G179" s="9"/>
      <c r="H179" s="9"/>
      <c r="I179" s="9"/>
    </row>
    <row r="180" spans="1:9" ht="15.9" customHeight="1">
      <c r="A180" s="14"/>
      <c r="B180" s="10" t="s">
        <v>102</v>
      </c>
      <c r="C180" s="11">
        <v>85</v>
      </c>
      <c r="D180" s="11">
        <v>87</v>
      </c>
      <c r="F180" s="9"/>
      <c r="G180" s="9"/>
      <c r="H180" s="9"/>
      <c r="I180" s="9"/>
    </row>
    <row r="181" spans="1:9" ht="15.9" customHeight="1">
      <c r="A181" s="14"/>
      <c r="B181" s="10" t="s">
        <v>703</v>
      </c>
      <c r="C181" s="11">
        <v>76</v>
      </c>
      <c r="D181" s="11">
        <v>76</v>
      </c>
      <c r="F181" s="9"/>
      <c r="G181" s="9"/>
      <c r="H181" s="9"/>
      <c r="I181" s="9"/>
    </row>
    <row r="182" spans="1:9" ht="15.9" customHeight="1">
      <c r="A182" s="14"/>
      <c r="B182" s="10" t="s">
        <v>704</v>
      </c>
      <c r="C182" s="11">
        <v>108</v>
      </c>
      <c r="D182" s="11">
        <v>98</v>
      </c>
      <c r="F182" s="9"/>
      <c r="G182" s="9"/>
      <c r="H182" s="9"/>
      <c r="I182" s="9"/>
    </row>
    <row r="183" spans="1:9" ht="15.9" customHeight="1">
      <c r="A183" s="14"/>
      <c r="B183" s="10" t="s">
        <v>105</v>
      </c>
      <c r="C183" s="11">
        <v>92</v>
      </c>
      <c r="D183" s="11">
        <v>86</v>
      </c>
      <c r="F183" s="9"/>
      <c r="G183" s="9"/>
      <c r="H183" s="9"/>
      <c r="I183" s="9"/>
    </row>
    <row r="184" spans="1:9" ht="15.9" customHeight="1">
      <c r="A184" s="14"/>
      <c r="B184" s="10" t="s">
        <v>705</v>
      </c>
      <c r="C184" s="11">
        <v>70</v>
      </c>
      <c r="D184" s="11">
        <v>68</v>
      </c>
      <c r="F184" s="9"/>
      <c r="G184" s="9"/>
      <c r="H184" s="9"/>
      <c r="I184" s="9"/>
    </row>
    <row r="185" spans="1:9" ht="15.9" customHeight="1">
      <c r="A185" s="14"/>
      <c r="B185" s="10" t="s">
        <v>571</v>
      </c>
      <c r="C185" s="11">
        <v>105</v>
      </c>
      <c r="D185" s="11">
        <v>95</v>
      </c>
      <c r="F185" s="9"/>
      <c r="G185" s="9"/>
      <c r="H185" s="9"/>
      <c r="I185" s="9"/>
    </row>
    <row r="186" spans="1:9" ht="15.9" customHeight="1">
      <c r="A186" s="14"/>
      <c r="B186" s="10" t="s">
        <v>107</v>
      </c>
      <c r="C186" s="11">
        <v>84</v>
      </c>
      <c r="D186" s="11">
        <v>89</v>
      </c>
      <c r="F186" s="9"/>
      <c r="G186" s="9"/>
      <c r="H186" s="9"/>
      <c r="I186" s="9"/>
    </row>
    <row r="187" spans="1:9" ht="15.9" customHeight="1">
      <c r="A187" s="14"/>
      <c r="B187" s="10" t="s">
        <v>108</v>
      </c>
      <c r="C187" s="11">
        <v>120</v>
      </c>
      <c r="D187" s="11">
        <v>110</v>
      </c>
      <c r="F187" s="9"/>
      <c r="G187" s="9"/>
      <c r="H187" s="9"/>
      <c r="I187" s="9"/>
    </row>
    <row r="188" spans="1:9" ht="15.9" customHeight="1">
      <c r="A188" s="14"/>
      <c r="B188" s="10" t="s">
        <v>596</v>
      </c>
      <c r="C188" s="11">
        <v>103</v>
      </c>
      <c r="D188" s="11">
        <v>103</v>
      </c>
      <c r="F188" s="9"/>
      <c r="G188" s="9"/>
      <c r="H188" s="9"/>
      <c r="I188" s="9"/>
    </row>
    <row r="189" spans="1:9" ht="15.9" customHeight="1">
      <c r="A189" s="14"/>
      <c r="B189" s="10" t="s">
        <v>706</v>
      </c>
      <c r="C189" s="11">
        <v>73</v>
      </c>
      <c r="D189" s="11">
        <v>78</v>
      </c>
      <c r="F189" s="9"/>
      <c r="G189" s="9"/>
      <c r="H189" s="9"/>
      <c r="I189" s="9"/>
    </row>
    <row r="190" spans="1:9" ht="15.9" customHeight="1">
      <c r="A190" s="14"/>
      <c r="B190" s="10" t="s">
        <v>707</v>
      </c>
      <c r="C190" s="11">
        <v>76</v>
      </c>
      <c r="D190" s="11">
        <v>81</v>
      </c>
      <c r="F190" s="9"/>
      <c r="G190" s="9"/>
      <c r="H190" s="9"/>
      <c r="I190" s="9"/>
    </row>
    <row r="191" spans="1:9" ht="15.9" customHeight="1">
      <c r="A191" s="14"/>
      <c r="B191" s="10" t="s">
        <v>702</v>
      </c>
      <c r="C191" s="11">
        <v>105</v>
      </c>
      <c r="D191" s="11">
        <v>105</v>
      </c>
      <c r="F191" s="9"/>
      <c r="G191" s="9"/>
      <c r="H191" s="9"/>
      <c r="I191" s="9"/>
    </row>
    <row r="192" spans="1:9" ht="15.9" customHeight="1">
      <c r="A192" s="14"/>
      <c r="B192" s="10" t="s">
        <v>709</v>
      </c>
      <c r="C192" s="11">
        <v>25</v>
      </c>
      <c r="D192" s="11">
        <v>25</v>
      </c>
      <c r="F192" s="9"/>
      <c r="G192" s="9"/>
      <c r="H192" s="9"/>
      <c r="I192" s="9"/>
    </row>
    <row r="193" spans="1:9" ht="15.9" customHeight="1">
      <c r="A193" s="14"/>
      <c r="B193" s="10" t="s">
        <v>725</v>
      </c>
      <c r="C193" s="11">
        <v>54</v>
      </c>
      <c r="D193" s="11">
        <v>56</v>
      </c>
      <c r="F193" s="9"/>
      <c r="G193" s="9"/>
      <c r="H193" s="9"/>
      <c r="I193" s="9"/>
    </row>
    <row r="194" spans="1:9" ht="15.9" customHeight="1">
      <c r="A194" s="14"/>
      <c r="B194" s="10" t="s">
        <v>726</v>
      </c>
      <c r="C194" s="11">
        <v>120</v>
      </c>
      <c r="D194" s="11">
        <v>72</v>
      </c>
      <c r="F194" s="9"/>
      <c r="G194" s="9"/>
      <c r="H194" s="9"/>
      <c r="I194" s="9"/>
    </row>
    <row r="195" spans="1:9" ht="15.9" customHeight="1">
      <c r="A195" s="14"/>
      <c r="B195" s="10" t="s">
        <v>710</v>
      </c>
      <c r="C195" s="11">
        <v>78</v>
      </c>
      <c r="D195" s="11">
        <v>76</v>
      </c>
      <c r="F195" s="9"/>
      <c r="G195" s="9"/>
      <c r="H195" s="9"/>
      <c r="I195" s="9"/>
    </row>
    <row r="196" spans="1:9" ht="15.9" customHeight="1">
      <c r="A196" s="14"/>
      <c r="B196" s="10" t="s">
        <v>111</v>
      </c>
      <c r="C196" s="11">
        <v>62</v>
      </c>
      <c r="D196" s="11">
        <v>62</v>
      </c>
      <c r="F196" s="9"/>
      <c r="G196" s="9"/>
      <c r="H196" s="9"/>
      <c r="I196" s="9"/>
    </row>
    <row r="197" spans="1:9" ht="15.9" customHeight="1">
      <c r="A197" s="14"/>
      <c r="B197" s="10" t="s">
        <v>708</v>
      </c>
      <c r="C197" s="11">
        <v>88</v>
      </c>
      <c r="D197" s="11">
        <v>89</v>
      </c>
      <c r="F197" s="9"/>
      <c r="G197" s="9"/>
      <c r="H197" s="9"/>
      <c r="I197" s="9"/>
    </row>
    <row r="198" spans="1:9" ht="15.9" customHeight="1">
      <c r="A198" s="14"/>
      <c r="B198" s="10" t="s">
        <v>112</v>
      </c>
      <c r="C198" s="11">
        <v>82</v>
      </c>
      <c r="D198" s="11">
        <v>55</v>
      </c>
      <c r="F198" s="9"/>
      <c r="G198" s="9"/>
      <c r="H198" s="9"/>
      <c r="I198" s="9"/>
    </row>
    <row r="199" spans="1:9" ht="15.9" customHeight="1">
      <c r="A199" s="14"/>
      <c r="B199" s="10" t="s">
        <v>727</v>
      </c>
      <c r="C199" s="11">
        <v>112</v>
      </c>
      <c r="D199" s="11">
        <v>101</v>
      </c>
      <c r="F199" s="9"/>
      <c r="G199" s="9"/>
      <c r="H199" s="9"/>
      <c r="I199" s="9"/>
    </row>
    <row r="200" spans="1:9" ht="15.9" customHeight="1">
      <c r="A200" s="14"/>
      <c r="B200" s="10" t="s">
        <v>728</v>
      </c>
      <c r="C200" s="11">
        <v>120</v>
      </c>
      <c r="D200" s="11">
        <v>110</v>
      </c>
      <c r="F200" s="9"/>
      <c r="G200" s="9"/>
      <c r="H200" s="9"/>
      <c r="I200" s="9"/>
    </row>
    <row r="201" spans="1:9" ht="15.9" customHeight="1">
      <c r="A201" s="14"/>
      <c r="B201" s="10" t="s">
        <v>712</v>
      </c>
      <c r="C201" s="11">
        <v>87</v>
      </c>
      <c r="D201" s="11">
        <v>67</v>
      </c>
      <c r="F201" s="9"/>
      <c r="G201" s="9"/>
      <c r="H201" s="9"/>
      <c r="I201" s="9"/>
    </row>
    <row r="202" spans="1:9" ht="15.9" customHeight="1">
      <c r="A202" s="14"/>
      <c r="B202" s="10" t="s">
        <v>116</v>
      </c>
      <c r="C202" s="11">
        <v>82</v>
      </c>
      <c r="D202" s="11">
        <v>77</v>
      </c>
      <c r="F202" s="9"/>
      <c r="G202" s="9"/>
      <c r="H202" s="9"/>
      <c r="I202" s="9"/>
    </row>
    <row r="203" spans="1:9" ht="15.9" customHeight="1">
      <c r="A203" s="14"/>
      <c r="B203" s="10" t="s">
        <v>713</v>
      </c>
      <c r="C203" s="11">
        <v>61</v>
      </c>
      <c r="D203" s="11">
        <v>61</v>
      </c>
      <c r="F203" s="9"/>
      <c r="G203" s="9"/>
      <c r="H203" s="9"/>
      <c r="I203" s="9"/>
    </row>
    <row r="204" spans="1:9" ht="15.9" customHeight="1">
      <c r="A204" s="14"/>
      <c r="B204" s="10" t="s">
        <v>117</v>
      </c>
      <c r="C204" s="11">
        <v>75</v>
      </c>
      <c r="D204" s="11">
        <v>75</v>
      </c>
      <c r="F204" s="9"/>
      <c r="G204" s="9"/>
      <c r="H204" s="9"/>
      <c r="I204" s="9"/>
    </row>
    <row r="205" spans="1:9" ht="15.9" customHeight="1">
      <c r="A205" s="14"/>
      <c r="B205" s="10" t="s">
        <v>118</v>
      </c>
      <c r="C205" s="11">
        <v>78</v>
      </c>
      <c r="D205" s="11">
        <v>74</v>
      </c>
      <c r="F205" s="9"/>
      <c r="G205" s="9"/>
      <c r="H205" s="9"/>
      <c r="I205" s="9"/>
    </row>
    <row r="206" spans="1:9" ht="15.9" customHeight="1">
      <c r="A206" s="14"/>
      <c r="B206" s="10" t="s">
        <v>119</v>
      </c>
      <c r="C206" s="11">
        <v>63</v>
      </c>
      <c r="D206" s="11">
        <v>63</v>
      </c>
      <c r="F206" s="9"/>
      <c r="G206" s="9"/>
      <c r="H206" s="9"/>
      <c r="I206" s="9"/>
    </row>
    <row r="207" spans="1:9" ht="15.9" customHeight="1">
      <c r="A207" s="14"/>
      <c r="B207" s="10" t="s">
        <v>120</v>
      </c>
      <c r="C207" s="11">
        <v>92</v>
      </c>
      <c r="D207" s="11">
        <v>98</v>
      </c>
      <c r="F207" s="9"/>
      <c r="G207" s="9"/>
      <c r="H207" s="9"/>
      <c r="I207" s="9"/>
    </row>
    <row r="208" spans="1:9" ht="15.9" customHeight="1">
      <c r="A208" s="14"/>
      <c r="B208" s="10" t="s">
        <v>121</v>
      </c>
      <c r="C208" s="11">
        <v>59</v>
      </c>
      <c r="D208" s="11">
        <v>59</v>
      </c>
      <c r="F208" s="9"/>
      <c r="G208" s="9"/>
      <c r="H208" s="9"/>
      <c r="I208" s="9"/>
    </row>
    <row r="209" spans="1:9" ht="15.9" customHeight="1">
      <c r="A209" s="14"/>
      <c r="B209" s="10" t="s">
        <v>714</v>
      </c>
      <c r="C209" s="11">
        <v>99</v>
      </c>
      <c r="D209" s="11">
        <v>101</v>
      </c>
      <c r="F209" s="9"/>
      <c r="G209" s="9"/>
      <c r="H209" s="9"/>
      <c r="I209" s="9"/>
    </row>
    <row r="210" spans="1:9" ht="15.9" customHeight="1">
      <c r="A210" s="14"/>
      <c r="B210" s="10" t="s">
        <v>717</v>
      </c>
      <c r="C210" s="11">
        <v>62</v>
      </c>
      <c r="D210" s="11">
        <v>62</v>
      </c>
      <c r="F210" s="9"/>
      <c r="G210" s="9"/>
      <c r="H210" s="9"/>
      <c r="I210" s="9"/>
    </row>
    <row r="211" spans="1:9" ht="15.9" customHeight="1">
      <c r="A211" s="14"/>
      <c r="B211" s="10" t="s">
        <v>718</v>
      </c>
      <c r="C211" s="11">
        <v>50</v>
      </c>
      <c r="D211" s="11">
        <v>50</v>
      </c>
      <c r="F211" s="9"/>
      <c r="G211" s="9"/>
      <c r="H211" s="9"/>
      <c r="I211" s="9"/>
    </row>
    <row r="212" spans="1:9" ht="15.9" customHeight="1">
      <c r="A212" s="14"/>
      <c r="B212" s="10" t="s">
        <v>126</v>
      </c>
      <c r="C212" s="11">
        <v>120</v>
      </c>
      <c r="D212" s="11">
        <v>110</v>
      </c>
      <c r="F212" s="9"/>
      <c r="G212" s="9"/>
      <c r="H212" s="9"/>
      <c r="I212" s="9"/>
    </row>
    <row r="213" spans="1:9" ht="15.9" customHeight="1">
      <c r="A213" s="14"/>
      <c r="B213" s="10" t="s">
        <v>719</v>
      </c>
      <c r="C213" s="11">
        <v>105</v>
      </c>
      <c r="D213" s="11">
        <v>95</v>
      </c>
      <c r="F213" s="9"/>
      <c r="G213" s="9"/>
      <c r="H213" s="9"/>
      <c r="I213" s="9"/>
    </row>
    <row r="214" spans="1:9" ht="15.9" customHeight="1">
      <c r="A214" s="14"/>
      <c r="B214" s="10" t="s">
        <v>128</v>
      </c>
      <c r="C214" s="11">
        <v>46</v>
      </c>
      <c r="D214" s="11">
        <v>46</v>
      </c>
      <c r="F214" s="9"/>
      <c r="G214" s="9"/>
      <c r="H214" s="9"/>
      <c r="I214" s="9"/>
    </row>
    <row r="215" spans="1:9" ht="15.9" customHeight="1">
      <c r="A215" s="14"/>
      <c r="B215" s="10" t="s">
        <v>692</v>
      </c>
      <c r="C215" s="11">
        <v>72</v>
      </c>
      <c r="D215" s="11">
        <v>72</v>
      </c>
      <c r="F215" s="9"/>
      <c r="G215" s="9"/>
      <c r="H215" s="9"/>
      <c r="I215" s="9"/>
    </row>
    <row r="216" spans="1:9" ht="15.9" customHeight="1">
      <c r="A216" s="14"/>
      <c r="B216" s="10" t="s">
        <v>572</v>
      </c>
      <c r="C216" s="11">
        <v>86</v>
      </c>
      <c r="D216" s="11">
        <v>80</v>
      </c>
      <c r="F216" s="9"/>
      <c r="G216" s="9"/>
      <c r="H216" s="9"/>
      <c r="I216" s="9"/>
    </row>
    <row r="217" spans="1:9" ht="15.9" customHeight="1">
      <c r="A217" s="14"/>
      <c r="B217" s="10" t="s">
        <v>721</v>
      </c>
      <c r="C217" s="11">
        <v>118</v>
      </c>
      <c r="D217" s="11">
        <v>106</v>
      </c>
      <c r="F217" s="9"/>
      <c r="G217" s="9"/>
      <c r="H217" s="9"/>
      <c r="I217" s="9"/>
    </row>
    <row r="218" spans="1:9" ht="15.9" customHeight="1">
      <c r="A218" s="14"/>
      <c r="B218" s="10" t="s">
        <v>720</v>
      </c>
      <c r="C218" s="11">
        <v>105</v>
      </c>
      <c r="D218" s="11">
        <v>110</v>
      </c>
      <c r="F218" s="9"/>
      <c r="G218" s="9"/>
      <c r="H218" s="9"/>
      <c r="I218" s="9"/>
    </row>
    <row r="219" spans="1:9" ht="15.9" customHeight="1">
      <c r="A219" s="14"/>
      <c r="B219" s="10" t="s">
        <v>722</v>
      </c>
      <c r="C219" s="11">
        <v>117</v>
      </c>
      <c r="D219" s="11">
        <v>110</v>
      </c>
      <c r="F219" s="9"/>
      <c r="G219" s="9"/>
      <c r="H219" s="9"/>
      <c r="I219" s="9"/>
    </row>
    <row r="220" spans="1:9" ht="15.9" customHeight="1">
      <c r="A220" s="14"/>
      <c r="B220" s="10" t="s">
        <v>129</v>
      </c>
      <c r="C220" s="11">
        <v>68</v>
      </c>
      <c r="D220" s="11">
        <v>68</v>
      </c>
      <c r="F220" s="9"/>
      <c r="G220" s="9"/>
      <c r="H220" s="9"/>
      <c r="I220" s="9"/>
    </row>
    <row r="221" spans="1:9" ht="15.9" customHeight="1">
      <c r="A221" s="14"/>
      <c r="B221" s="10" t="s">
        <v>693</v>
      </c>
      <c r="C221" s="11">
        <v>66</v>
      </c>
      <c r="D221" s="11">
        <v>71</v>
      </c>
      <c r="F221" s="9"/>
      <c r="G221" s="9"/>
      <c r="H221" s="9"/>
      <c r="I221" s="9"/>
    </row>
    <row r="222" spans="1:9" ht="15.9" customHeight="1">
      <c r="A222" s="14"/>
      <c r="B222" s="10" t="s">
        <v>130</v>
      </c>
      <c r="C222" s="11">
        <v>102</v>
      </c>
      <c r="D222" s="11">
        <v>89</v>
      </c>
      <c r="F222" s="9"/>
      <c r="G222" s="9"/>
      <c r="H222" s="9"/>
      <c r="I222" s="9"/>
    </row>
    <row r="223" spans="1:9" ht="15.9" customHeight="1">
      <c r="A223" s="14"/>
      <c r="B223" s="10" t="s">
        <v>131</v>
      </c>
      <c r="C223" s="11">
        <v>55</v>
      </c>
      <c r="D223" s="11">
        <v>95</v>
      </c>
      <c r="F223" s="9"/>
      <c r="G223" s="9"/>
      <c r="H223" s="9"/>
      <c r="I223" s="9"/>
    </row>
    <row r="224" spans="1:9" ht="15.9" customHeight="1">
      <c r="A224" s="14"/>
      <c r="B224" s="10" t="s">
        <v>133</v>
      </c>
      <c r="C224" s="11">
        <v>61</v>
      </c>
      <c r="D224" s="11">
        <v>61</v>
      </c>
      <c r="F224" s="9"/>
      <c r="G224" s="9"/>
      <c r="H224" s="9"/>
      <c r="I224" s="9"/>
    </row>
    <row r="225" spans="1:9" ht="15.9" customHeight="1">
      <c r="A225" s="14"/>
      <c r="B225" s="10" t="s">
        <v>619</v>
      </c>
      <c r="C225" s="11">
        <v>105</v>
      </c>
      <c r="D225" s="11">
        <v>93</v>
      </c>
      <c r="F225" s="9"/>
      <c r="G225" s="9"/>
      <c r="H225" s="9"/>
      <c r="I225" s="9"/>
    </row>
    <row r="226" spans="1:9" ht="15.9" customHeight="1">
      <c r="A226" s="14"/>
      <c r="B226" s="10" t="s">
        <v>723</v>
      </c>
      <c r="C226" s="11">
        <v>71</v>
      </c>
      <c r="D226" s="11">
        <v>74</v>
      </c>
      <c r="F226" s="9"/>
      <c r="G226" s="9"/>
      <c r="H226" s="9"/>
      <c r="I226" s="9"/>
    </row>
    <row r="227" spans="1:9" ht="15.9" customHeight="1">
      <c r="A227" s="14"/>
      <c r="B227" s="10" t="s">
        <v>724</v>
      </c>
      <c r="C227" s="11">
        <v>93</v>
      </c>
      <c r="D227" s="11">
        <v>93</v>
      </c>
      <c r="F227" s="9"/>
      <c r="G227" s="9"/>
      <c r="H227" s="9"/>
      <c r="I227" s="9"/>
    </row>
    <row r="228" spans="1:9" ht="15.9" customHeight="1">
      <c r="B228" s="10" t="s">
        <v>664</v>
      </c>
      <c r="C228" s="11">
        <v>70</v>
      </c>
      <c r="D228" s="11">
        <v>60</v>
      </c>
      <c r="F228" s="9"/>
      <c r="G228" s="9"/>
      <c r="H228" s="9"/>
      <c r="I228" s="9"/>
    </row>
    <row r="229" spans="1:9" ht="15.9" customHeight="1">
      <c r="B229" s="10" t="s">
        <v>136</v>
      </c>
      <c r="C229" s="11">
        <v>54</v>
      </c>
      <c r="D229" s="11">
        <v>77</v>
      </c>
      <c r="F229" s="9"/>
      <c r="G229" s="9"/>
      <c r="H229" s="9"/>
      <c r="I229" s="9"/>
    </row>
    <row r="230" spans="1:9" ht="15.9" customHeight="1">
      <c r="B230" s="10" t="s">
        <v>137</v>
      </c>
      <c r="C230" s="11">
        <v>91</v>
      </c>
      <c r="D230" s="11">
        <v>71</v>
      </c>
      <c r="F230" s="9"/>
      <c r="G230" s="9"/>
      <c r="H230" s="9"/>
      <c r="I230" s="9"/>
    </row>
    <row r="231" spans="1:9" ht="15.9" customHeight="1">
      <c r="F231" s="9"/>
      <c r="G231" s="9"/>
      <c r="H231" s="9"/>
      <c r="I231" s="9"/>
    </row>
    <row r="232" spans="1:9" ht="15.9" customHeight="1">
      <c r="A232" s="9"/>
      <c r="B232" s="9"/>
      <c r="C232" s="9"/>
      <c r="D232" s="9"/>
      <c r="E232" s="9"/>
      <c r="F232" s="9"/>
      <c r="G232" s="9"/>
      <c r="H232" s="9"/>
      <c r="I232" s="9"/>
    </row>
    <row r="233" spans="1:9" ht="15.9" customHeight="1"/>
    <row r="234" spans="1:9" ht="15.9" customHeight="1"/>
    <row r="235" spans="1:9" ht="15.9" customHeight="1"/>
    <row r="236" spans="1:9" ht="15.9" customHeight="1"/>
    <row r="237" spans="1:9" ht="15.9" customHeight="1"/>
    <row r="238" spans="1:9" ht="15.9" customHeight="1"/>
    <row r="239" spans="1:9" ht="15.9" customHeight="1"/>
    <row r="240" spans="1:9" ht="15.9" customHeight="1"/>
    <row r="241" ht="15.9" customHeight="1"/>
    <row r="242" ht="15.9" customHeight="1"/>
    <row r="243" ht="15.9" customHeight="1"/>
    <row r="244" ht="15.9" customHeight="1"/>
    <row r="245" ht="15.9" customHeight="1"/>
    <row r="246" ht="15.9" customHeight="1"/>
    <row r="247" ht="15.9" customHeight="1"/>
    <row r="248" ht="15.9" customHeight="1"/>
    <row r="249" ht="15.9" customHeight="1"/>
    <row r="250" ht="15.9" customHeight="1"/>
    <row r="251" ht="15.9" customHeight="1"/>
    <row r="252" ht="15.9" customHeight="1"/>
    <row r="253" ht="15.9" customHeight="1"/>
    <row r="254" ht="15.9" customHeight="1"/>
    <row r="255" ht="15.9" customHeight="1"/>
    <row r="256" ht="15.9" customHeight="1"/>
    <row r="257" ht="15.9" customHeight="1"/>
    <row r="258" ht="15.9" customHeight="1"/>
    <row r="259" ht="15.9" customHeight="1"/>
    <row r="260" ht="15.9" customHeight="1"/>
    <row r="261" ht="15.9" customHeight="1"/>
    <row r="262" ht="15.9" customHeight="1"/>
    <row r="263" ht="15.9" customHeight="1"/>
    <row r="264" ht="15.9" customHeight="1"/>
    <row r="265" ht="15.9" customHeight="1"/>
    <row r="266" ht="15.9" customHeight="1"/>
    <row r="267" ht="15.9" customHeight="1"/>
    <row r="268" ht="15.9" customHeight="1"/>
    <row r="269" ht="15.9" customHeight="1"/>
    <row r="270" ht="15.9" customHeight="1"/>
    <row r="271" ht="15.9" customHeight="1"/>
    <row r="272" ht="15.9" customHeight="1"/>
    <row r="273" ht="15.9" customHeight="1"/>
    <row r="274" ht="15.9" customHeight="1"/>
    <row r="275" ht="15.9" customHeight="1"/>
    <row r="276" ht="15.9" customHeight="1"/>
    <row r="277" ht="15.9" customHeight="1"/>
    <row r="278" ht="15.9" customHeight="1"/>
    <row r="279" ht="15.9" customHeight="1"/>
    <row r="280" ht="15.9" customHeight="1"/>
    <row r="281" ht="15.9" customHeight="1"/>
    <row r="282" ht="15.9" customHeight="1"/>
    <row r="283" ht="15.9" customHeight="1"/>
    <row r="284" ht="15.9" customHeight="1"/>
    <row r="285" ht="15.9" customHeight="1"/>
    <row r="286" ht="15.9" customHeight="1"/>
    <row r="287" ht="15.9" customHeight="1"/>
    <row r="288" ht="15.9" customHeight="1"/>
    <row r="289" ht="15.9" customHeight="1"/>
    <row r="290" ht="15.9" customHeight="1"/>
    <row r="291" ht="15.9" customHeight="1"/>
    <row r="292" ht="15.9" customHeight="1"/>
    <row r="293" ht="15.9" customHeight="1"/>
    <row r="294" ht="15.9" customHeight="1"/>
    <row r="295" ht="15.9" customHeight="1"/>
    <row r="296" ht="15.9" customHeight="1"/>
    <row r="297" ht="15.9" customHeight="1"/>
    <row r="298" ht="15.9" customHeight="1"/>
    <row r="299" ht="15.9" customHeight="1"/>
    <row r="300" ht="15.9" customHeight="1"/>
    <row r="301" ht="15.9" customHeight="1"/>
    <row r="302" ht="15.9" customHeight="1"/>
    <row r="303" ht="15.9" customHeight="1"/>
    <row r="304" ht="15.9" customHeight="1"/>
    <row r="305" ht="15.9" customHeight="1"/>
    <row r="306" ht="15.9" customHeight="1"/>
    <row r="307" ht="15.9" customHeight="1"/>
    <row r="308" ht="15.9" customHeight="1"/>
    <row r="309" ht="15.9" customHeight="1"/>
    <row r="310" ht="15.9" customHeight="1"/>
    <row r="311" ht="15.9" customHeight="1"/>
    <row r="312" ht="15.9" customHeight="1"/>
    <row r="313" ht="15.9" customHeight="1"/>
    <row r="314" ht="15.9" customHeight="1"/>
    <row r="315" ht="15.9" customHeight="1"/>
    <row r="316" ht="15.9" customHeight="1"/>
    <row r="317" ht="15.9" customHeight="1"/>
    <row r="318" ht="15.9" customHeight="1"/>
    <row r="319" ht="15.9" customHeight="1"/>
    <row r="320" ht="15.9" customHeight="1"/>
    <row r="321" ht="15.9" customHeight="1"/>
    <row r="322" ht="15.9" customHeight="1"/>
    <row r="323" ht="15.9" customHeight="1"/>
    <row r="324" ht="15.9" customHeight="1"/>
    <row r="325" ht="15.9" customHeight="1"/>
    <row r="326" ht="15.9" customHeight="1"/>
    <row r="327" ht="15.9" customHeight="1"/>
    <row r="328" ht="15.9" customHeight="1"/>
    <row r="329" ht="15.9" customHeight="1"/>
    <row r="330" ht="15.9" customHeight="1"/>
    <row r="331" ht="15.9" customHeight="1"/>
    <row r="332" ht="15.9" customHeight="1"/>
    <row r="333" ht="15.9" customHeight="1"/>
    <row r="334" ht="15.9" customHeight="1"/>
    <row r="335" ht="15.9" customHeight="1"/>
    <row r="336" ht="15.9" customHeight="1"/>
    <row r="337" ht="15.9" customHeight="1"/>
    <row r="338" ht="15.9" customHeight="1"/>
    <row r="339" ht="15.9" customHeight="1"/>
    <row r="340" ht="15.9" customHeight="1"/>
    <row r="341" ht="15.9" customHeight="1"/>
    <row r="342" ht="15.9" customHeight="1"/>
    <row r="343" ht="15.9" customHeight="1"/>
    <row r="344" ht="15.9" customHeight="1"/>
    <row r="345" ht="15.9" customHeight="1"/>
    <row r="346" ht="15.9" customHeight="1"/>
    <row r="347" ht="15.9" customHeight="1"/>
    <row r="348" ht="15.9" customHeight="1"/>
    <row r="349" ht="15.9" customHeight="1"/>
    <row r="350" ht="15.9" customHeight="1"/>
    <row r="351" ht="15.9" customHeight="1"/>
    <row r="352" ht="15.9" customHeight="1"/>
    <row r="353" ht="15.9" customHeight="1"/>
    <row r="354" ht="15.9" customHeight="1"/>
    <row r="355" ht="15.9" customHeight="1"/>
    <row r="356" ht="15.9" customHeight="1"/>
    <row r="357" ht="15.9" customHeight="1"/>
    <row r="358" ht="15.9" customHeight="1"/>
    <row r="359" ht="15.9" customHeight="1"/>
    <row r="360" ht="15.9" customHeight="1"/>
    <row r="361" ht="15.9" customHeight="1"/>
    <row r="362" ht="15.9" customHeight="1"/>
    <row r="363" ht="15.9" customHeight="1"/>
    <row r="364" ht="15.9" customHeight="1"/>
    <row r="365" ht="15.9" customHeight="1"/>
    <row r="366" ht="15.9" customHeight="1"/>
    <row r="367" ht="15.9" customHeight="1"/>
    <row r="368" ht="15.9" customHeight="1"/>
    <row r="369" ht="15.9" customHeight="1"/>
    <row r="370" ht="15.9" customHeight="1"/>
    <row r="371" ht="15.9" customHeight="1"/>
    <row r="372" ht="15.9" customHeight="1"/>
    <row r="373" ht="15.9" customHeight="1"/>
    <row r="374" ht="15.9" customHeight="1"/>
    <row r="375" ht="15.9" customHeight="1"/>
    <row r="376" ht="15.9" customHeight="1"/>
    <row r="377" ht="15.9" customHeight="1"/>
    <row r="378" ht="15.9" customHeight="1"/>
    <row r="379" ht="15.9" customHeight="1"/>
    <row r="380" ht="15.9" customHeight="1"/>
    <row r="381" ht="15.9" customHeight="1"/>
    <row r="382" ht="15.9" customHeight="1"/>
    <row r="383" ht="15.9" customHeight="1"/>
    <row r="384" ht="15.9" customHeight="1"/>
    <row r="385" ht="15.9" customHeight="1"/>
    <row r="386" ht="15.9" customHeight="1"/>
  </sheetData>
  <sheetProtection algorithmName="SHA-512" hashValue="TKagXJz5h7eBvveeEN56AERrNP825uKKJx/qS3Ak7DIA/LsJJpgBCEkOE5MNUtW/xxvE3bPqV4bDM/OFcVDI+A==" saltValue="9oqh44BL/80ZTAeBPeDEPA==" spinCount="100000" sheet="1" objects="1" scenarios="1"/>
  <sortState xmlns:xlrd2="http://schemas.microsoft.com/office/spreadsheetml/2017/richdata2" ref="B6:D230">
    <sortCondition ref="B5:B230"/>
  </sortState>
  <mergeCells count="1">
    <mergeCell ref="B2:D2"/>
  </mergeCells>
  <phoneticPr fontId="10" type="noConversion"/>
  <hyperlinks>
    <hyperlink ref="F2" location="Home!A1" tooltip="Home" display="Ç" xr:uid="{00000000-0004-0000-0200-000000000000}"/>
    <hyperlink ref="H2" location="'2'!A1" tooltip="vorige" display="Å" xr:uid="{00000000-0004-0000-0200-000001000000}"/>
  </hyperlinks>
  <pageMargins left="0.78740157480314965" right="0.78740157480314965" top="0.78740157480314965" bottom="0.78740157480314965" header="0.39370078740157483" footer="0.39370078740157483"/>
  <pageSetup paperSize="9" scale="84" orientation="portrait" horizontalDpi="1200" verticalDpi="1200" r:id="rId1"/>
  <headerFooter alignWithMargins="0">
    <oddHeader>&amp;C&amp;Z&amp;F</oddHeader>
    <oddFooter>&amp;C&amp;P/&amp;N</oddFooter>
  </headerFooter>
  <rowBreaks count="1" manualBreakCount="1">
    <brk id="180" min="1" max="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4" tint="0.79998168889431442"/>
    <pageSetUpPr autoPageBreaks="0"/>
  </sheetPr>
  <dimension ref="B1:U237"/>
  <sheetViews>
    <sheetView showGridLines="0" showRowColHeaders="0" zoomScaleNormal="100" workbookViewId="0"/>
  </sheetViews>
  <sheetFormatPr defaultColWidth="5.75" defaultRowHeight="10.199999999999999"/>
  <cols>
    <col min="1" max="1" width="5.75" style="34"/>
    <col min="2" max="2" width="5.125" style="34" bestFit="1" customWidth="1"/>
    <col min="3" max="3" width="39.875" style="34" bestFit="1" customWidth="1"/>
    <col min="4" max="5" width="10.375" style="34" bestFit="1" customWidth="1"/>
    <col min="6" max="6" width="5.75" style="34"/>
    <col min="7" max="8" width="6.875" style="34" bestFit="1" customWidth="1"/>
    <col min="9" max="9" width="8.625" style="34" customWidth="1"/>
    <col min="10" max="10" width="5.75" style="34"/>
    <col min="11" max="11" width="24" style="34" bestFit="1" customWidth="1"/>
    <col min="12" max="12" width="43.25" style="34" customWidth="1"/>
    <col min="13" max="13" width="9.125" style="34" bestFit="1" customWidth="1"/>
    <col min="14" max="14" width="10" style="34" bestFit="1" customWidth="1"/>
    <col min="15" max="15" width="24" style="34" bestFit="1" customWidth="1"/>
    <col min="16" max="16" width="51.875" style="34" bestFit="1" customWidth="1"/>
    <col min="17" max="17" width="6" style="34" bestFit="1" customWidth="1"/>
    <col min="18" max="19" width="5.75" style="34"/>
    <col min="20" max="20" width="20.375" style="34" bestFit="1" customWidth="1"/>
    <col min="21" max="21" width="9.125" style="34" bestFit="1" customWidth="1"/>
    <col min="22" max="16384" width="5.75" style="34"/>
  </cols>
  <sheetData>
    <row r="1" spans="2:21" s="33" customFormat="1"/>
    <row r="2" spans="2:21">
      <c r="C2" s="33" t="s">
        <v>505</v>
      </c>
      <c r="D2" s="95">
        <v>5</v>
      </c>
    </row>
    <row r="3" spans="2:21">
      <c r="C3" s="33" t="s">
        <v>506</v>
      </c>
      <c r="D3" s="95">
        <v>10</v>
      </c>
    </row>
    <row r="4" spans="2:21">
      <c r="C4" s="33" t="s">
        <v>507</v>
      </c>
      <c r="D4" s="95">
        <v>15</v>
      </c>
    </row>
    <row r="5" spans="2:21">
      <c r="C5" s="33" t="s">
        <v>508</v>
      </c>
      <c r="D5" s="95">
        <v>20</v>
      </c>
    </row>
    <row r="7" spans="2:21">
      <c r="D7" s="37" t="s">
        <v>239</v>
      </c>
      <c r="E7" s="37" t="s">
        <v>240</v>
      </c>
      <c r="L7" s="43"/>
      <c r="M7" s="43"/>
      <c r="N7" s="43"/>
      <c r="O7" s="43"/>
      <c r="P7" s="43"/>
      <c r="Q7" s="43"/>
      <c r="R7" s="43"/>
      <c r="S7" s="43"/>
      <c r="U7" s="43"/>
    </row>
    <row r="8" spans="2:21">
      <c r="B8" s="34">
        <v>1</v>
      </c>
      <c r="C8" s="34" t="s">
        <v>598</v>
      </c>
      <c r="D8" s="38">
        <v>44972</v>
      </c>
      <c r="E8" s="35">
        <v>45869</v>
      </c>
      <c r="L8" s="43"/>
      <c r="M8" s="43"/>
      <c r="N8" s="43"/>
      <c r="O8" s="43"/>
      <c r="P8" s="43"/>
      <c r="Q8" s="43"/>
      <c r="R8" s="43"/>
      <c r="S8" s="43"/>
    </row>
    <row r="9" spans="2:21">
      <c r="B9" s="34">
        <v>2</v>
      </c>
      <c r="C9" s="34" t="s">
        <v>599</v>
      </c>
      <c r="D9" s="38">
        <v>45870</v>
      </c>
      <c r="E9" s="35">
        <v>46022</v>
      </c>
      <c r="O9" s="43"/>
      <c r="P9" s="43"/>
      <c r="Q9" s="43"/>
      <c r="R9" s="43"/>
      <c r="S9" s="43"/>
    </row>
    <row r="10" spans="2:21">
      <c r="D10" s="35"/>
      <c r="E10" s="35"/>
      <c r="O10" s="43"/>
      <c r="P10" s="43"/>
      <c r="Q10" s="43"/>
      <c r="R10" s="43"/>
      <c r="S10" s="43"/>
    </row>
    <row r="11" spans="2:21">
      <c r="C11" s="34" t="s">
        <v>493</v>
      </c>
      <c r="D11" s="212" t="s">
        <v>241</v>
      </c>
      <c r="E11" s="209" t="s">
        <v>242</v>
      </c>
      <c r="F11" s="36"/>
      <c r="G11" s="36"/>
      <c r="I11" s="36" t="s">
        <v>614</v>
      </c>
      <c r="M11" s="216" t="s">
        <v>615</v>
      </c>
      <c r="O11" s="43"/>
      <c r="P11" s="43"/>
      <c r="Q11" s="43"/>
      <c r="R11" s="43"/>
      <c r="S11" s="43"/>
    </row>
    <row r="12" spans="2:21">
      <c r="B12" s="34">
        <v>1</v>
      </c>
      <c r="C12" s="34" t="s">
        <v>187</v>
      </c>
      <c r="D12" s="213">
        <v>0</v>
      </c>
      <c r="E12" s="210">
        <v>0</v>
      </c>
      <c r="I12" s="215">
        <f>SUM(I13:I237)</f>
        <v>0</v>
      </c>
      <c r="L12" s="135" t="s">
        <v>262</v>
      </c>
      <c r="M12" s="136" t="s">
        <v>263</v>
      </c>
      <c r="N12" s="137" t="s">
        <v>492</v>
      </c>
      <c r="O12" s="137" t="s">
        <v>587</v>
      </c>
      <c r="P12" s="137" t="s">
        <v>588</v>
      </c>
      <c r="Q12" s="43"/>
      <c r="R12" s="43"/>
      <c r="S12" s="43"/>
      <c r="T12" s="43" t="s">
        <v>489</v>
      </c>
      <c r="U12" s="43"/>
    </row>
    <row r="13" spans="2:21">
      <c r="B13" s="34">
        <v>2</v>
      </c>
      <c r="C13" s="34" t="s">
        <v>201</v>
      </c>
      <c r="D13" s="214">
        <v>60</v>
      </c>
      <c r="E13" s="211">
        <v>55</v>
      </c>
      <c r="F13" s="208"/>
      <c r="G13" s="208">
        <f>VLOOKUP($C13,'3'!$B$6:$D$230,2,FALSE)</f>
        <v>60</v>
      </c>
      <c r="H13" s="208">
        <f>VLOOKUP($C13,'3'!$B$6:$D$231,3,FALSE)</f>
        <v>55</v>
      </c>
      <c r="I13" s="208">
        <f>+D13+E13-G13-H13</f>
        <v>0</v>
      </c>
      <c r="K13" s="34" t="s">
        <v>201</v>
      </c>
      <c r="L13" s="138" t="s">
        <v>264</v>
      </c>
      <c r="M13" s="203">
        <v>54.75</v>
      </c>
      <c r="N13" s="139">
        <f>_xlfn.XLOOKUP(L13,$C$13:$C$237,$B$13:$B$237,"xxx",0,1)</f>
        <v>2</v>
      </c>
      <c r="O13" s="199" t="str">
        <f>_xlfn.XLOOKUP(N13,$B$13:$B$237,$C$13:$C$237,,)</f>
        <v>Afghanistan</v>
      </c>
      <c r="P13" s="199" t="str">
        <f>PROPER(L13)</f>
        <v>Afghanistan</v>
      </c>
      <c r="Q13" s="200"/>
      <c r="R13" s="43"/>
      <c r="S13" s="43"/>
      <c r="T13" s="41" t="s">
        <v>393</v>
      </c>
      <c r="U13" s="42">
        <v>105</v>
      </c>
    </row>
    <row r="14" spans="2:21">
      <c r="B14" s="34">
        <v>3</v>
      </c>
      <c r="C14" s="34" t="s">
        <v>617</v>
      </c>
      <c r="D14" s="214">
        <v>59</v>
      </c>
      <c r="E14" s="211">
        <v>65</v>
      </c>
      <c r="F14" s="208"/>
      <c r="G14" s="208">
        <f>VLOOKUP($C14,'3'!$B$6:$D$230,2,FALSE)</f>
        <v>59</v>
      </c>
      <c r="H14" s="208">
        <f>VLOOKUP($C14,'3'!$B$6:$D$231,3,FALSE)</f>
        <v>65</v>
      </c>
      <c r="I14" s="208">
        <f t="shared" ref="I14:I77" si="0">+D14+E14-G14-H14</f>
        <v>0</v>
      </c>
      <c r="K14" s="34" t="s">
        <v>202</v>
      </c>
      <c r="L14" s="138" t="s">
        <v>265</v>
      </c>
      <c r="M14" s="203">
        <v>65.25</v>
      </c>
      <c r="N14" s="139">
        <f t="shared" ref="N14:N77" si="1">_xlfn.XLOOKUP(L14,$C$13:$C$237,$B$13:$B$237,"xxx",0,1)</f>
        <v>3</v>
      </c>
      <c r="O14" s="199" t="str">
        <f t="shared" ref="O14:O77" si="2">_xlfn.XLOOKUP(N14,$B$13:$B$237,$C$13:$C$237,,)</f>
        <v>Albania</v>
      </c>
      <c r="P14" s="199" t="str">
        <f t="shared" ref="P14:P77" si="3">PROPER(L14)</f>
        <v>Albania</v>
      </c>
      <c r="Q14" s="200"/>
      <c r="R14" s="43"/>
      <c r="S14" s="43"/>
      <c r="T14" s="41" t="s">
        <v>488</v>
      </c>
      <c r="U14" s="42">
        <v>105</v>
      </c>
    </row>
    <row r="15" spans="2:21">
      <c r="B15" s="34">
        <v>4</v>
      </c>
      <c r="C15" s="34" t="s">
        <v>618</v>
      </c>
      <c r="D15" s="214">
        <v>81</v>
      </c>
      <c r="E15" s="211">
        <v>80</v>
      </c>
      <c r="F15" s="208"/>
      <c r="G15" s="208">
        <f>VLOOKUP($C15,'3'!$B$6:$D$230,2,FALSE)</f>
        <v>81</v>
      </c>
      <c r="H15" s="208">
        <f>VLOOKUP($C15,'3'!$B$6:$D$231,3,FALSE)</f>
        <v>80</v>
      </c>
      <c r="I15" s="208">
        <f t="shared" si="0"/>
        <v>0</v>
      </c>
      <c r="K15" s="34" t="s">
        <v>203</v>
      </c>
      <c r="L15" s="138" t="s">
        <v>266</v>
      </c>
      <c r="M15" s="203">
        <v>79.5</v>
      </c>
      <c r="N15" s="139">
        <f t="shared" si="1"/>
        <v>4</v>
      </c>
      <c r="O15" s="199" t="str">
        <f t="shared" si="2"/>
        <v>Algeria</v>
      </c>
      <c r="P15" s="199" t="str">
        <f t="shared" si="3"/>
        <v>Algeria</v>
      </c>
      <c r="Q15" s="200"/>
      <c r="R15" s="43"/>
      <c r="S15" s="43"/>
      <c r="T15" s="41" t="s">
        <v>288</v>
      </c>
      <c r="U15" s="42">
        <v>101.07080000000001</v>
      </c>
    </row>
    <row r="16" spans="2:21">
      <c r="B16" s="34">
        <v>5</v>
      </c>
      <c r="C16" s="34" t="s">
        <v>620</v>
      </c>
      <c r="D16" s="214">
        <v>89</v>
      </c>
      <c r="E16" s="211">
        <v>79</v>
      </c>
      <c r="F16" s="208"/>
      <c r="G16" s="208">
        <f>VLOOKUP($C16,'3'!$B$6:$D$230,2,FALSE)</f>
        <v>89</v>
      </c>
      <c r="H16" s="208">
        <f>VLOOKUP($C16,'3'!$B$6:$D$231,3,FALSE)</f>
        <v>79</v>
      </c>
      <c r="I16" s="208">
        <f t="shared" si="0"/>
        <v>0</v>
      </c>
      <c r="K16" s="34" t="s">
        <v>154</v>
      </c>
      <c r="L16" s="138" t="s">
        <v>482</v>
      </c>
      <c r="M16" s="203">
        <v>93</v>
      </c>
      <c r="N16" s="139">
        <f t="shared" si="1"/>
        <v>221</v>
      </c>
      <c r="O16" s="199" t="str">
        <f t="shared" si="2"/>
        <v>Virgin Islands</v>
      </c>
      <c r="P16" s="199" t="str">
        <f t="shared" si="3"/>
        <v>Virgin Islands</v>
      </c>
      <c r="Q16" s="200"/>
      <c r="R16" s="43"/>
      <c r="S16" s="43"/>
      <c r="T16" s="41" t="s">
        <v>440</v>
      </c>
      <c r="U16" s="42">
        <v>102.8134</v>
      </c>
    </row>
    <row r="17" spans="2:21">
      <c r="B17" s="34">
        <v>6</v>
      </c>
      <c r="C17" s="34" t="s">
        <v>204</v>
      </c>
      <c r="D17" s="214">
        <v>78</v>
      </c>
      <c r="E17" s="211">
        <v>76</v>
      </c>
      <c r="F17" s="208"/>
      <c r="G17" s="208">
        <f>VLOOKUP($C17,'3'!$B$6:$D$230,2,FALSE)</f>
        <v>78</v>
      </c>
      <c r="H17" s="208">
        <f>VLOOKUP($C17,'3'!$B$6:$D$231,3,FALSE)</f>
        <v>76</v>
      </c>
      <c r="I17" s="208">
        <f t="shared" si="0"/>
        <v>0</v>
      </c>
      <c r="K17" s="34" t="s">
        <v>155</v>
      </c>
      <c r="L17" s="138" t="s">
        <v>267</v>
      </c>
      <c r="M17" s="203">
        <v>78.75</v>
      </c>
      <c r="N17" s="139">
        <f t="shared" si="1"/>
        <v>5</v>
      </c>
      <c r="O17" s="199" t="str">
        <f t="shared" si="2"/>
        <v>American Samoa</v>
      </c>
      <c r="P17" s="199" t="str">
        <f t="shared" si="3"/>
        <v>American Samoa</v>
      </c>
      <c r="Q17" s="200"/>
      <c r="R17" s="43"/>
      <c r="S17" s="43"/>
      <c r="T17" s="43"/>
      <c r="U17" s="43"/>
    </row>
    <row r="18" spans="2:21">
      <c r="B18" s="34">
        <v>7</v>
      </c>
      <c r="C18" s="34" t="s">
        <v>205</v>
      </c>
      <c r="D18" s="214">
        <v>84</v>
      </c>
      <c r="E18" s="211">
        <v>84</v>
      </c>
      <c r="F18" s="208"/>
      <c r="G18" s="208">
        <f>VLOOKUP($C18,'3'!$B$6:$D$230,2,FALSE)</f>
        <v>84</v>
      </c>
      <c r="H18" s="208">
        <f>VLOOKUP($C18,'3'!$B$6:$D$231,3,FALSE)</f>
        <v>84</v>
      </c>
      <c r="I18" s="208">
        <f t="shared" si="0"/>
        <v>0</v>
      </c>
      <c r="K18" s="34" t="s">
        <v>204</v>
      </c>
      <c r="L18" s="138" t="s">
        <v>268</v>
      </c>
      <c r="M18" s="203">
        <v>75.75</v>
      </c>
      <c r="N18" s="139">
        <f t="shared" si="1"/>
        <v>6</v>
      </c>
      <c r="O18" s="199" t="str">
        <f t="shared" si="2"/>
        <v>Andorra</v>
      </c>
      <c r="P18" s="199" t="str">
        <f t="shared" si="3"/>
        <v>Andorra</v>
      </c>
      <c r="Q18" s="200"/>
      <c r="R18" s="43"/>
      <c r="S18" s="43"/>
      <c r="T18" s="43"/>
      <c r="U18" s="43"/>
    </row>
    <row r="19" spans="2:21">
      <c r="B19" s="34">
        <v>8</v>
      </c>
      <c r="C19" s="34" t="s">
        <v>156</v>
      </c>
      <c r="D19" s="214">
        <v>105</v>
      </c>
      <c r="E19" s="211">
        <v>110</v>
      </c>
      <c r="F19" s="208"/>
      <c r="G19" s="208">
        <f>VLOOKUP($C19,'3'!$B$6:$D$230,2,FALSE)</f>
        <v>105</v>
      </c>
      <c r="H19" s="208">
        <f>VLOOKUP($C19,'3'!$B$6:$D$231,3,FALSE)</f>
        <v>110</v>
      </c>
      <c r="I19" s="208">
        <f t="shared" si="0"/>
        <v>0</v>
      </c>
      <c r="K19" s="34" t="s">
        <v>205</v>
      </c>
      <c r="L19" s="138" t="s">
        <v>269</v>
      </c>
      <c r="M19" s="203">
        <v>83.644800000000004</v>
      </c>
      <c r="N19" s="139">
        <f t="shared" si="1"/>
        <v>7</v>
      </c>
      <c r="O19" s="199" t="str">
        <f t="shared" si="2"/>
        <v>Angola</v>
      </c>
      <c r="P19" s="199" t="str">
        <f t="shared" si="3"/>
        <v>Angola</v>
      </c>
      <c r="Q19" s="200"/>
      <c r="R19" s="43"/>
      <c r="S19" s="43"/>
      <c r="T19" s="43"/>
      <c r="U19" s="43"/>
    </row>
    <row r="20" spans="2:21">
      <c r="B20" s="34">
        <v>9</v>
      </c>
      <c r="C20" s="34" t="s">
        <v>621</v>
      </c>
      <c r="D20" s="214">
        <v>105</v>
      </c>
      <c r="E20" s="211">
        <v>95</v>
      </c>
      <c r="F20" s="208"/>
      <c r="G20" s="208">
        <f>VLOOKUP($C20,'3'!$B$6:$D$230,2,FALSE)</f>
        <v>105</v>
      </c>
      <c r="H20" s="208">
        <f>VLOOKUP($C20,'3'!$B$6:$D$231,3,FALSE)</f>
        <v>95</v>
      </c>
      <c r="I20" s="208">
        <f t="shared" si="0"/>
        <v>0</v>
      </c>
      <c r="K20" s="34" t="s">
        <v>156</v>
      </c>
      <c r="L20" s="138" t="s">
        <v>270</v>
      </c>
      <c r="M20" s="203">
        <v>110</v>
      </c>
      <c r="N20" s="139">
        <f t="shared" si="1"/>
        <v>8</v>
      </c>
      <c r="O20" s="199" t="str">
        <f t="shared" si="2"/>
        <v>Anguilla</v>
      </c>
      <c r="P20" s="199" t="str">
        <f t="shared" si="3"/>
        <v>Anguilla</v>
      </c>
      <c r="Q20" s="200"/>
      <c r="R20" s="43"/>
      <c r="S20" s="43"/>
      <c r="T20" s="43"/>
      <c r="U20" s="43"/>
    </row>
    <row r="21" spans="2:21">
      <c r="B21" s="34">
        <v>10</v>
      </c>
      <c r="C21" s="34" t="s">
        <v>622</v>
      </c>
      <c r="D21" s="214">
        <v>73</v>
      </c>
      <c r="E21" s="211">
        <v>86</v>
      </c>
      <c r="F21" s="208"/>
      <c r="G21" s="208">
        <f>VLOOKUP($C21,'3'!$B$6:$D$230,2,FALSE)</f>
        <v>73</v>
      </c>
      <c r="H21" s="208">
        <f>VLOOKUP($C21,'3'!$B$6:$D$231,3,FALSE)</f>
        <v>86</v>
      </c>
      <c r="I21" s="208">
        <f t="shared" si="0"/>
        <v>0</v>
      </c>
      <c r="K21" s="34" t="s">
        <v>238</v>
      </c>
      <c r="L21" s="138" t="s">
        <v>271</v>
      </c>
      <c r="M21" s="203">
        <v>94.5</v>
      </c>
      <c r="N21" s="139">
        <f t="shared" si="1"/>
        <v>9</v>
      </c>
      <c r="O21" s="199" t="str">
        <f t="shared" si="2"/>
        <v>Antigua And Barbuda</v>
      </c>
      <c r="P21" s="199" t="str">
        <f t="shared" si="3"/>
        <v>Antigua And Barbuda</v>
      </c>
      <c r="Q21" s="200"/>
      <c r="R21" s="43"/>
      <c r="S21" s="43"/>
      <c r="T21" s="43"/>
      <c r="U21" s="43"/>
    </row>
    <row r="22" spans="2:21">
      <c r="B22" s="34">
        <v>11</v>
      </c>
      <c r="C22" s="34" t="s">
        <v>623</v>
      </c>
      <c r="D22" s="214">
        <v>92</v>
      </c>
      <c r="E22" s="211">
        <v>92</v>
      </c>
      <c r="F22" s="208"/>
      <c r="G22" s="208">
        <f>VLOOKUP($C22,'3'!$B$6:$D$230,2,FALSE)</f>
        <v>92</v>
      </c>
      <c r="H22" s="208">
        <f>VLOOKUP($C22,'3'!$B$6:$D$231,3,FALSE)</f>
        <v>92</v>
      </c>
      <c r="I22" s="208">
        <f t="shared" si="0"/>
        <v>0</v>
      </c>
      <c r="K22" s="34" t="s">
        <v>206</v>
      </c>
      <c r="L22" s="138" t="s">
        <v>272</v>
      </c>
      <c r="M22" s="203">
        <v>85.5</v>
      </c>
      <c r="N22" s="139">
        <f t="shared" si="1"/>
        <v>10</v>
      </c>
      <c r="O22" s="199" t="str">
        <f t="shared" si="2"/>
        <v>Argentina</v>
      </c>
      <c r="P22" s="199" t="str">
        <f t="shared" si="3"/>
        <v>Argentina</v>
      </c>
      <c r="Q22" s="200"/>
      <c r="R22" s="43"/>
      <c r="S22" s="43"/>
      <c r="T22" s="43"/>
      <c r="U22" s="43"/>
    </row>
    <row r="23" spans="2:21">
      <c r="B23" s="34">
        <v>12</v>
      </c>
      <c r="C23" s="34" t="s">
        <v>157</v>
      </c>
      <c r="D23" s="214">
        <v>105</v>
      </c>
      <c r="E23" s="211">
        <v>99</v>
      </c>
      <c r="F23" s="208"/>
      <c r="G23" s="208">
        <f>VLOOKUP($C23,'3'!$B$6:$D$230,2,FALSE)</f>
        <v>105</v>
      </c>
      <c r="H23" s="208">
        <f>VLOOKUP($C23,'3'!$B$6:$D$231,3,FALSE)</f>
        <v>99</v>
      </c>
      <c r="I23" s="208">
        <f t="shared" si="0"/>
        <v>0</v>
      </c>
      <c r="K23" s="34" t="s">
        <v>207</v>
      </c>
      <c r="L23" s="138" t="s">
        <v>273</v>
      </c>
      <c r="M23" s="203">
        <v>92.357799999999997</v>
      </c>
      <c r="N23" s="139">
        <f t="shared" si="1"/>
        <v>11</v>
      </c>
      <c r="O23" s="199" t="str">
        <f t="shared" si="2"/>
        <v>Armenia</v>
      </c>
      <c r="P23" s="199" t="str">
        <f t="shared" si="3"/>
        <v>Armenia</v>
      </c>
      <c r="Q23" s="200"/>
      <c r="R23" s="43"/>
      <c r="S23" s="43"/>
      <c r="T23" s="43"/>
      <c r="U23" s="43"/>
    </row>
    <row r="24" spans="2:21">
      <c r="B24" s="34">
        <v>13</v>
      </c>
      <c r="C24" s="34" t="s">
        <v>624</v>
      </c>
      <c r="D24" s="214">
        <v>98</v>
      </c>
      <c r="E24" s="211">
        <v>101</v>
      </c>
      <c r="F24" s="208"/>
      <c r="G24" s="208">
        <f>VLOOKUP($C24,'3'!$B$6:$D$230,2,FALSE)</f>
        <v>98</v>
      </c>
      <c r="H24" s="208">
        <f>VLOOKUP($C24,'3'!$B$6:$D$231,3,FALSE)</f>
        <v>101</v>
      </c>
      <c r="I24" s="208">
        <f t="shared" si="0"/>
        <v>0</v>
      </c>
      <c r="K24" s="34" t="s">
        <v>157</v>
      </c>
      <c r="L24" s="138" t="s">
        <v>274</v>
      </c>
      <c r="M24" s="203">
        <v>99</v>
      </c>
      <c r="N24" s="139">
        <f t="shared" si="1"/>
        <v>12</v>
      </c>
      <c r="O24" s="199" t="str">
        <f t="shared" si="2"/>
        <v>Aruba</v>
      </c>
      <c r="P24" s="199" t="str">
        <f t="shared" si="3"/>
        <v>Aruba</v>
      </c>
      <c r="Q24" s="200"/>
      <c r="R24" s="43"/>
      <c r="S24" s="43"/>
      <c r="T24" s="43"/>
      <c r="U24" s="43"/>
    </row>
    <row r="25" spans="2:21">
      <c r="B25" s="34">
        <v>14</v>
      </c>
      <c r="C25" s="34" t="s">
        <v>694</v>
      </c>
      <c r="D25" s="214">
        <v>94</v>
      </c>
      <c r="E25" s="211">
        <v>98</v>
      </c>
      <c r="F25" s="208"/>
      <c r="G25" s="208">
        <f>VLOOKUP($C25,'3'!$B$6:$D$230,2,FALSE)</f>
        <v>94</v>
      </c>
      <c r="H25" s="208">
        <f>VLOOKUP($C25,'3'!$B$6:$D$231,3,FALSE)</f>
        <v>98</v>
      </c>
      <c r="I25" s="208">
        <f t="shared" si="0"/>
        <v>0</v>
      </c>
      <c r="K25" s="34" t="s">
        <v>158</v>
      </c>
      <c r="L25" s="138" t="s">
        <v>275</v>
      </c>
      <c r="M25" s="203">
        <v>101.25</v>
      </c>
      <c r="N25" s="139">
        <f t="shared" si="1"/>
        <v>13</v>
      </c>
      <c r="O25" s="199" t="str">
        <f t="shared" si="2"/>
        <v>Australia</v>
      </c>
      <c r="P25" s="199" t="str">
        <f t="shared" si="3"/>
        <v>Australia</v>
      </c>
      <c r="Q25" s="200"/>
      <c r="R25" s="43"/>
      <c r="S25" s="43"/>
      <c r="T25" s="43"/>
      <c r="U25" s="43"/>
    </row>
    <row r="26" spans="2:21">
      <c r="B26" s="34">
        <v>15</v>
      </c>
      <c r="C26" s="34" t="s">
        <v>625</v>
      </c>
      <c r="D26" s="214">
        <v>81</v>
      </c>
      <c r="E26" s="211">
        <v>81</v>
      </c>
      <c r="F26" s="208"/>
      <c r="G26" s="208">
        <f>VLOOKUP($C26,'3'!$B$6:$D$230,2,FALSE)</f>
        <v>81</v>
      </c>
      <c r="H26" s="208">
        <f>VLOOKUP($C26,'3'!$B$6:$D$231,3,FALSE)</f>
        <v>81</v>
      </c>
      <c r="I26" s="208">
        <f t="shared" si="0"/>
        <v>0</v>
      </c>
      <c r="K26" s="34" t="s">
        <v>159</v>
      </c>
      <c r="L26" s="138" t="s">
        <v>277</v>
      </c>
      <c r="M26" s="203">
        <v>80.595250000000007</v>
      </c>
      <c r="N26" s="139">
        <f t="shared" si="1"/>
        <v>15</v>
      </c>
      <c r="O26" s="199" t="str">
        <f t="shared" si="2"/>
        <v>Azerbaijan</v>
      </c>
      <c r="P26" s="199" t="str">
        <f t="shared" si="3"/>
        <v>Azerbaijan</v>
      </c>
      <c r="Q26" s="200"/>
      <c r="R26" s="43"/>
      <c r="S26" s="43"/>
      <c r="T26" s="43"/>
      <c r="U26" s="43"/>
    </row>
    <row r="27" spans="2:21">
      <c r="B27" s="34">
        <v>16</v>
      </c>
      <c r="C27" s="34" t="s">
        <v>160</v>
      </c>
      <c r="D27" s="214">
        <v>105</v>
      </c>
      <c r="E27" s="211">
        <v>110</v>
      </c>
      <c r="F27" s="208"/>
      <c r="G27" s="208">
        <f>VLOOKUP($C27,'3'!$B$6:$D$230,2,FALSE)</f>
        <v>105</v>
      </c>
      <c r="H27" s="208">
        <f>VLOOKUP($C27,'3'!$B$6:$D$231,3,FALSE)</f>
        <v>110</v>
      </c>
      <c r="I27" s="208">
        <f t="shared" si="0"/>
        <v>0</v>
      </c>
      <c r="K27" s="34" t="s">
        <v>160</v>
      </c>
      <c r="L27" s="138" t="s">
        <v>278</v>
      </c>
      <c r="M27" s="203">
        <v>110</v>
      </c>
      <c r="N27" s="139">
        <f t="shared" si="1"/>
        <v>16</v>
      </c>
      <c r="O27" s="199" t="str">
        <f t="shared" si="2"/>
        <v>Bahamas</v>
      </c>
      <c r="P27" s="199" t="str">
        <f t="shared" si="3"/>
        <v>Bahamas</v>
      </c>
      <c r="Q27" s="200"/>
      <c r="R27" s="43"/>
      <c r="S27" s="43"/>
      <c r="T27" s="43"/>
      <c r="U27" s="43"/>
    </row>
    <row r="28" spans="2:21">
      <c r="B28" s="34">
        <v>17</v>
      </c>
      <c r="C28" s="34" t="s">
        <v>626</v>
      </c>
      <c r="D28" s="214">
        <v>110</v>
      </c>
      <c r="E28" s="211">
        <v>83</v>
      </c>
      <c r="F28" s="208"/>
      <c r="G28" s="208">
        <f>VLOOKUP($C28,'3'!$B$6:$D$230,2,FALSE)</f>
        <v>110</v>
      </c>
      <c r="H28" s="208">
        <f>VLOOKUP($C28,'3'!$B$6:$D$231,3,FALSE)</f>
        <v>83</v>
      </c>
      <c r="I28" s="208">
        <f t="shared" si="0"/>
        <v>0</v>
      </c>
      <c r="K28" s="34" t="s">
        <v>161</v>
      </c>
      <c r="L28" s="138" t="s">
        <v>279</v>
      </c>
      <c r="M28" s="203">
        <v>82.5</v>
      </c>
      <c r="N28" s="139">
        <f t="shared" si="1"/>
        <v>17</v>
      </c>
      <c r="O28" s="199" t="str">
        <f t="shared" si="2"/>
        <v>Bahrain</v>
      </c>
      <c r="P28" s="199" t="str">
        <f t="shared" si="3"/>
        <v>Bahrain</v>
      </c>
      <c r="Q28" s="200"/>
      <c r="R28" s="43"/>
      <c r="S28" s="43"/>
      <c r="T28" s="43"/>
      <c r="U28" s="43"/>
    </row>
    <row r="29" spans="2:21">
      <c r="B29" s="34">
        <v>18</v>
      </c>
      <c r="C29" s="34" t="s">
        <v>162</v>
      </c>
      <c r="D29" s="214">
        <v>93</v>
      </c>
      <c r="E29" s="211">
        <v>81</v>
      </c>
      <c r="F29" s="208"/>
      <c r="G29" s="208">
        <f>VLOOKUP($C29,'3'!$B$6:$D$230,2,FALSE)</f>
        <v>93</v>
      </c>
      <c r="H29" s="208">
        <f>VLOOKUP($C29,'3'!$B$6:$D$231,3,FALSE)</f>
        <v>81</v>
      </c>
      <c r="I29" s="208">
        <f t="shared" si="0"/>
        <v>0</v>
      </c>
      <c r="K29" s="34" t="s">
        <v>162</v>
      </c>
      <c r="L29" s="138" t="s">
        <v>280</v>
      </c>
      <c r="M29" s="203">
        <v>81</v>
      </c>
      <c r="N29" s="139">
        <f t="shared" si="1"/>
        <v>18</v>
      </c>
      <c r="O29" s="199" t="str">
        <f t="shared" si="2"/>
        <v>Bangladesh</v>
      </c>
      <c r="P29" s="199" t="str">
        <f t="shared" si="3"/>
        <v>Bangladesh</v>
      </c>
      <c r="Q29" s="200"/>
      <c r="R29" s="43"/>
      <c r="S29" s="43"/>
      <c r="T29" s="43"/>
      <c r="U29" s="43"/>
    </row>
    <row r="30" spans="2:21">
      <c r="B30" s="34">
        <v>19</v>
      </c>
      <c r="C30" s="34" t="s">
        <v>163</v>
      </c>
      <c r="D30" s="214">
        <v>105</v>
      </c>
      <c r="E30" s="211">
        <v>107</v>
      </c>
      <c r="F30" s="208"/>
      <c r="G30" s="208">
        <f>VLOOKUP($C30,'3'!$B$6:$D$230,2,FALSE)</f>
        <v>105</v>
      </c>
      <c r="H30" s="208">
        <f>VLOOKUP($C30,'3'!$B$6:$D$231,3,FALSE)</f>
        <v>107</v>
      </c>
      <c r="I30" s="208">
        <f t="shared" si="0"/>
        <v>0</v>
      </c>
      <c r="K30" s="34" t="s">
        <v>163</v>
      </c>
      <c r="L30" s="138" t="s">
        <v>281</v>
      </c>
      <c r="M30" s="203">
        <v>107.25</v>
      </c>
      <c r="N30" s="139">
        <f t="shared" si="1"/>
        <v>19</v>
      </c>
      <c r="O30" s="199" t="str">
        <f t="shared" si="2"/>
        <v>Barbados</v>
      </c>
      <c r="P30" s="199" t="str">
        <f t="shared" si="3"/>
        <v>Barbados</v>
      </c>
      <c r="Q30" s="200"/>
      <c r="R30" s="43"/>
      <c r="S30" s="43"/>
      <c r="T30" s="43"/>
      <c r="U30" s="43"/>
    </row>
    <row r="31" spans="2:21">
      <c r="B31" s="34">
        <v>20</v>
      </c>
      <c r="C31" s="34" t="s">
        <v>208</v>
      </c>
      <c r="D31" s="214">
        <v>82</v>
      </c>
      <c r="E31" s="211">
        <v>83</v>
      </c>
      <c r="F31" s="208"/>
      <c r="G31" s="208">
        <f>VLOOKUP($C31,'3'!$B$6:$D$230,2,FALSE)</f>
        <v>82</v>
      </c>
      <c r="H31" s="208">
        <f>VLOOKUP($C31,'3'!$B$6:$D$231,3,FALSE)</f>
        <v>83</v>
      </c>
      <c r="I31" s="208">
        <f t="shared" si="0"/>
        <v>0</v>
      </c>
      <c r="K31" s="34" t="s">
        <v>208</v>
      </c>
      <c r="L31" s="138" t="s">
        <v>282</v>
      </c>
      <c r="M31" s="203">
        <v>83.25</v>
      </c>
      <c r="N31" s="139">
        <f t="shared" si="1"/>
        <v>20</v>
      </c>
      <c r="O31" s="199" t="str">
        <f t="shared" si="2"/>
        <v>Belarus</v>
      </c>
      <c r="P31" s="199" t="str">
        <f t="shared" si="3"/>
        <v>Belarus</v>
      </c>
      <c r="Q31" s="200"/>
      <c r="R31" s="43"/>
      <c r="S31" s="43"/>
      <c r="T31" s="43"/>
      <c r="U31" s="43"/>
    </row>
    <row r="32" spans="2:21">
      <c r="B32" s="34">
        <v>21</v>
      </c>
      <c r="C32" s="34" t="s">
        <v>164</v>
      </c>
      <c r="D32" s="214">
        <v>82</v>
      </c>
      <c r="E32" s="211">
        <v>65</v>
      </c>
      <c r="F32" s="208"/>
      <c r="G32" s="208">
        <f>VLOOKUP($C32,'3'!$B$6:$D$230,2,FALSE)</f>
        <v>82</v>
      </c>
      <c r="H32" s="208">
        <f>VLOOKUP($C32,'3'!$B$6:$D$231,3,FALSE)</f>
        <v>65</v>
      </c>
      <c r="I32" s="208">
        <f t="shared" si="0"/>
        <v>0</v>
      </c>
      <c r="K32" s="34" t="s">
        <v>164</v>
      </c>
      <c r="L32" s="138" t="s">
        <v>283</v>
      </c>
      <c r="M32" s="203">
        <v>65.25</v>
      </c>
      <c r="N32" s="139">
        <f t="shared" si="1"/>
        <v>21</v>
      </c>
      <c r="O32" s="199" t="str">
        <f t="shared" si="2"/>
        <v>Belize</v>
      </c>
      <c r="P32" s="199" t="str">
        <f t="shared" si="3"/>
        <v>Belize</v>
      </c>
      <c r="Q32" s="200"/>
      <c r="R32" s="43"/>
      <c r="S32" s="43"/>
      <c r="T32" s="43"/>
      <c r="U32" s="43"/>
    </row>
    <row r="33" spans="2:21">
      <c r="B33" s="34">
        <v>22</v>
      </c>
      <c r="C33" s="34" t="s">
        <v>165</v>
      </c>
      <c r="D33" s="214">
        <v>77</v>
      </c>
      <c r="E33" s="211">
        <v>77</v>
      </c>
      <c r="F33" s="208"/>
      <c r="G33" s="208">
        <f>VLOOKUP($C33,'3'!$B$6:$D$230,2,FALSE)</f>
        <v>77</v>
      </c>
      <c r="H33" s="208">
        <f>VLOOKUP($C33,'3'!$B$6:$D$231,3,FALSE)</f>
        <v>77</v>
      </c>
      <c r="I33" s="208">
        <f t="shared" si="0"/>
        <v>0</v>
      </c>
      <c r="K33" s="34" t="s">
        <v>165</v>
      </c>
      <c r="L33" s="138" t="s">
        <v>284</v>
      </c>
      <c r="M33" s="203">
        <v>76.674400000000006</v>
      </c>
      <c r="N33" s="139">
        <f t="shared" si="1"/>
        <v>22</v>
      </c>
      <c r="O33" s="199" t="str">
        <f t="shared" si="2"/>
        <v>Benin</v>
      </c>
      <c r="P33" s="199" t="str">
        <f t="shared" si="3"/>
        <v>Benin</v>
      </c>
      <c r="Q33" s="200"/>
      <c r="R33" s="43"/>
      <c r="S33" s="43"/>
      <c r="T33" s="43"/>
      <c r="U33" s="43"/>
    </row>
    <row r="34" spans="2:21">
      <c r="B34" s="34">
        <v>23</v>
      </c>
      <c r="C34" s="34" t="s">
        <v>166</v>
      </c>
      <c r="D34" s="214">
        <v>105</v>
      </c>
      <c r="E34" s="211">
        <v>89</v>
      </c>
      <c r="F34" s="208"/>
      <c r="G34" s="208">
        <f>VLOOKUP($C34,'3'!$B$6:$D$230,2,FALSE)</f>
        <v>105</v>
      </c>
      <c r="H34" s="208">
        <f>VLOOKUP($C34,'3'!$B$6:$D$231,3,FALSE)</f>
        <v>89</v>
      </c>
      <c r="I34" s="208">
        <f t="shared" si="0"/>
        <v>0</v>
      </c>
      <c r="K34" s="34" t="s">
        <v>166</v>
      </c>
      <c r="L34" s="138" t="s">
        <v>285</v>
      </c>
      <c r="M34" s="203">
        <v>88.5</v>
      </c>
      <c r="N34" s="139">
        <f t="shared" si="1"/>
        <v>23</v>
      </c>
      <c r="O34" s="199" t="str">
        <f t="shared" si="2"/>
        <v>Bermuda</v>
      </c>
      <c r="P34" s="199" t="str">
        <f t="shared" si="3"/>
        <v>Bermuda</v>
      </c>
      <c r="Q34" s="200"/>
      <c r="R34" s="43"/>
      <c r="S34" s="43"/>
      <c r="T34" s="43"/>
      <c r="U34" s="43"/>
    </row>
    <row r="35" spans="2:21">
      <c r="B35" s="34">
        <v>24</v>
      </c>
      <c r="C35" s="34" t="s">
        <v>167</v>
      </c>
      <c r="D35" s="214">
        <v>43</v>
      </c>
      <c r="E35" s="211">
        <v>26</v>
      </c>
      <c r="F35" s="208"/>
      <c r="G35" s="208">
        <f>VLOOKUP($C35,'3'!$B$6:$D$230,2,FALSE)</f>
        <v>43</v>
      </c>
      <c r="H35" s="208">
        <f>VLOOKUP($C35,'3'!$B$6:$D$231,3,FALSE)</f>
        <v>26</v>
      </c>
      <c r="I35" s="208">
        <f t="shared" si="0"/>
        <v>0</v>
      </c>
      <c r="K35" s="34" t="s">
        <v>167</v>
      </c>
      <c r="L35" s="138" t="s">
        <v>286</v>
      </c>
      <c r="M35" s="203">
        <v>25.5</v>
      </c>
      <c r="N35" s="139">
        <f t="shared" si="1"/>
        <v>24</v>
      </c>
      <c r="O35" s="199" t="str">
        <f t="shared" si="2"/>
        <v>Bhutan</v>
      </c>
      <c r="P35" s="199" t="str">
        <f t="shared" si="3"/>
        <v>Bhutan</v>
      </c>
      <c r="Q35" s="200"/>
      <c r="R35" s="43"/>
      <c r="S35" s="43"/>
      <c r="T35" s="43"/>
      <c r="U35" s="43"/>
    </row>
    <row r="36" spans="2:21">
      <c r="B36" s="34">
        <v>25</v>
      </c>
      <c r="C36" s="34" t="s">
        <v>627</v>
      </c>
      <c r="D36" s="214">
        <v>79</v>
      </c>
      <c r="E36" s="211">
        <v>77</v>
      </c>
      <c r="F36" s="208"/>
      <c r="G36" s="208">
        <f>VLOOKUP($C36,'3'!$B$6:$D$230,2,FALSE)</f>
        <v>79</v>
      </c>
      <c r="H36" s="208">
        <f>VLOOKUP($C36,'3'!$B$6:$D$231,3,FALSE)</f>
        <v>77</v>
      </c>
      <c r="I36" s="208">
        <f t="shared" si="0"/>
        <v>0</v>
      </c>
      <c r="K36" s="34" t="s">
        <v>43</v>
      </c>
      <c r="L36" s="138" t="s">
        <v>287</v>
      </c>
      <c r="M36" s="203">
        <v>76.5</v>
      </c>
      <c r="N36" s="139">
        <f t="shared" si="1"/>
        <v>25</v>
      </c>
      <c r="O36" s="199" t="str">
        <f t="shared" si="2"/>
        <v>Bolivia</v>
      </c>
      <c r="P36" s="199" t="str">
        <f t="shared" si="3"/>
        <v>Bolivia</v>
      </c>
      <c r="Q36" s="200"/>
      <c r="R36" s="43"/>
      <c r="S36" s="43"/>
      <c r="T36" s="43"/>
      <c r="U36" s="43"/>
    </row>
    <row r="37" spans="2:21">
      <c r="B37" s="34">
        <v>26</v>
      </c>
      <c r="C37" s="34" t="s">
        <v>593</v>
      </c>
      <c r="D37" s="214">
        <v>101</v>
      </c>
      <c r="E37" s="211">
        <v>90</v>
      </c>
      <c r="F37" s="208"/>
      <c r="G37" s="208">
        <f>VLOOKUP($C37,'3'!$B$6:$D$230,2,FALSE)</f>
        <v>101</v>
      </c>
      <c r="H37" s="208">
        <f>VLOOKUP($C37,'3'!$B$6:$D$231,3,FALSE)</f>
        <v>90</v>
      </c>
      <c r="I37" s="208">
        <f t="shared" si="0"/>
        <v>0</v>
      </c>
      <c r="K37" s="34" t="s">
        <v>209</v>
      </c>
      <c r="L37" s="138" t="s">
        <v>288</v>
      </c>
      <c r="M37" s="203">
        <v>90</v>
      </c>
      <c r="N37" s="139">
        <f t="shared" si="1"/>
        <v>26</v>
      </c>
      <c r="O37" s="199" t="str">
        <f t="shared" si="2"/>
        <v>Bonaire</v>
      </c>
      <c r="P37" s="199" t="str">
        <f t="shared" si="3"/>
        <v>Bonaire</v>
      </c>
      <c r="Q37" s="200"/>
      <c r="R37" s="43"/>
      <c r="S37" s="43"/>
      <c r="T37" s="43"/>
      <c r="U37" s="43"/>
    </row>
    <row r="38" spans="2:21">
      <c r="B38" s="34">
        <v>27</v>
      </c>
      <c r="C38" s="34" t="s">
        <v>628</v>
      </c>
      <c r="D38" s="214">
        <v>60</v>
      </c>
      <c r="E38" s="211">
        <v>61</v>
      </c>
      <c r="F38" s="208"/>
      <c r="G38" s="208">
        <f>VLOOKUP($C38,'3'!$B$6:$D$230,2,FALSE)</f>
        <v>60</v>
      </c>
      <c r="H38" s="208">
        <f>VLOOKUP($C38,'3'!$B$6:$D$231,3,FALSE)</f>
        <v>61</v>
      </c>
      <c r="I38" s="208">
        <f t="shared" si="0"/>
        <v>0</v>
      </c>
      <c r="K38" s="34" t="s">
        <v>168</v>
      </c>
      <c r="L38" s="138" t="s">
        <v>289</v>
      </c>
      <c r="M38" s="203">
        <v>60.75</v>
      </c>
      <c r="N38" s="139">
        <f t="shared" si="1"/>
        <v>27</v>
      </c>
      <c r="O38" s="199" t="str">
        <f t="shared" si="2"/>
        <v>Bosnia-Herzegovina</v>
      </c>
      <c r="P38" s="199" t="str">
        <f t="shared" si="3"/>
        <v>Bosnia-Herzegovina</v>
      </c>
      <c r="Q38" s="200"/>
      <c r="R38" s="43"/>
      <c r="S38" s="43"/>
      <c r="T38" s="43"/>
      <c r="U38" s="43"/>
    </row>
    <row r="39" spans="2:21">
      <c r="B39" s="34">
        <v>28</v>
      </c>
      <c r="C39" s="34" t="s">
        <v>168</v>
      </c>
      <c r="D39" s="214">
        <v>58</v>
      </c>
      <c r="E39" s="211">
        <v>58</v>
      </c>
      <c r="F39" s="208"/>
      <c r="G39" s="208">
        <f>VLOOKUP($C39,'3'!$B$6:$D$230,2,FALSE)</f>
        <v>58</v>
      </c>
      <c r="H39" s="208">
        <f>VLOOKUP($C39,'3'!$B$6:$D$231,3,FALSE)</f>
        <v>58</v>
      </c>
      <c r="I39" s="208">
        <f t="shared" si="0"/>
        <v>0</v>
      </c>
      <c r="K39" s="34" t="s">
        <v>210</v>
      </c>
      <c r="L39" s="138" t="s">
        <v>290</v>
      </c>
      <c r="M39" s="203">
        <v>57.505800000000001</v>
      </c>
      <c r="N39" s="139">
        <f t="shared" si="1"/>
        <v>28</v>
      </c>
      <c r="O39" s="199" t="str">
        <f t="shared" si="2"/>
        <v>Botswana</v>
      </c>
      <c r="P39" s="199" t="str">
        <f t="shared" si="3"/>
        <v>Botswana</v>
      </c>
      <c r="Q39" s="200"/>
      <c r="R39" s="43"/>
      <c r="S39" s="43"/>
      <c r="T39" s="43"/>
      <c r="U39" s="43"/>
    </row>
    <row r="40" spans="2:21">
      <c r="B40" s="34">
        <v>29</v>
      </c>
      <c r="C40" s="34" t="s">
        <v>629</v>
      </c>
      <c r="D40" s="214">
        <v>52</v>
      </c>
      <c r="E40" s="211">
        <v>52</v>
      </c>
      <c r="F40" s="208"/>
      <c r="G40" s="208">
        <f>VLOOKUP($C40,'3'!$B$6:$D$230,2,FALSE)</f>
        <v>52</v>
      </c>
      <c r="H40" s="208">
        <f>VLOOKUP($C40,'3'!$B$6:$D$231,3,FALSE)</f>
        <v>52</v>
      </c>
      <c r="I40" s="208">
        <f t="shared" si="0"/>
        <v>0</v>
      </c>
      <c r="K40" s="34" t="s">
        <v>169</v>
      </c>
      <c r="L40" s="138" t="s">
        <v>291</v>
      </c>
      <c r="M40" s="203">
        <v>51.842350000000003</v>
      </c>
      <c r="N40" s="139">
        <f t="shared" si="1"/>
        <v>29</v>
      </c>
      <c r="O40" s="199" t="str">
        <f t="shared" si="2"/>
        <v>Brazil</v>
      </c>
      <c r="P40" s="199" t="str">
        <f t="shared" si="3"/>
        <v>Brazil</v>
      </c>
      <c r="Q40" s="200"/>
      <c r="R40" s="43"/>
      <c r="S40" s="43"/>
      <c r="T40" s="43"/>
      <c r="U40" s="43"/>
    </row>
    <row r="41" spans="2:21">
      <c r="B41" s="34">
        <v>30</v>
      </c>
      <c r="C41" s="34" t="s">
        <v>630</v>
      </c>
      <c r="D41" s="214">
        <v>102</v>
      </c>
      <c r="E41" s="211">
        <v>102</v>
      </c>
      <c r="F41" s="208"/>
      <c r="G41" s="208">
        <f>VLOOKUP($C41,'3'!$B$6:$D$230,2,FALSE)</f>
        <v>102</v>
      </c>
      <c r="H41" s="208">
        <f>VLOOKUP($C41,'3'!$B$6:$D$231,3,FALSE)</f>
        <v>102</v>
      </c>
      <c r="I41" s="208">
        <f t="shared" si="0"/>
        <v>0</v>
      </c>
      <c r="K41" s="34" t="s">
        <v>170</v>
      </c>
      <c r="L41" s="138" t="s">
        <v>292</v>
      </c>
      <c r="M41" s="203">
        <v>102.37775000000001</v>
      </c>
      <c r="N41" s="139">
        <f t="shared" si="1"/>
        <v>30</v>
      </c>
      <c r="O41" s="199" t="str">
        <f t="shared" si="2"/>
        <v>British Virgin Islands</v>
      </c>
      <c r="P41" s="199" t="str">
        <f t="shared" si="3"/>
        <v>British Virgin Islands</v>
      </c>
      <c r="Q41" s="200"/>
      <c r="R41" s="43"/>
      <c r="S41" s="43"/>
      <c r="T41" s="43"/>
      <c r="U41" s="43"/>
    </row>
    <row r="42" spans="2:21">
      <c r="B42" s="34">
        <v>31</v>
      </c>
      <c r="C42" s="34" t="s">
        <v>170</v>
      </c>
      <c r="D42" s="214">
        <v>50</v>
      </c>
      <c r="E42" s="211">
        <v>48</v>
      </c>
      <c r="F42" s="208"/>
      <c r="G42" s="208">
        <f>VLOOKUP($C42,'3'!$B$6:$D$230,2,FALSE)</f>
        <v>50</v>
      </c>
      <c r="H42" s="208">
        <f>VLOOKUP($C42,'3'!$B$6:$D$231,3,FALSE)</f>
        <v>48</v>
      </c>
      <c r="I42" s="208">
        <f t="shared" si="0"/>
        <v>0</v>
      </c>
      <c r="K42" s="34" t="s">
        <v>211</v>
      </c>
      <c r="L42" s="138" t="s">
        <v>293</v>
      </c>
      <c r="M42" s="203">
        <v>48</v>
      </c>
      <c r="N42" s="139">
        <f t="shared" si="1"/>
        <v>31</v>
      </c>
      <c r="O42" s="199" t="str">
        <f t="shared" si="2"/>
        <v>Brunei</v>
      </c>
      <c r="P42" s="199" t="str">
        <f t="shared" si="3"/>
        <v>Brunei</v>
      </c>
      <c r="Q42" s="200"/>
      <c r="R42" s="43"/>
      <c r="S42" s="43"/>
      <c r="T42" s="43"/>
      <c r="U42" s="43"/>
    </row>
    <row r="43" spans="2:21">
      <c r="B43" s="34">
        <v>32</v>
      </c>
      <c r="C43" s="34" t="s">
        <v>631</v>
      </c>
      <c r="D43" s="214">
        <v>50</v>
      </c>
      <c r="E43" s="211">
        <v>59</v>
      </c>
      <c r="F43" s="208"/>
      <c r="G43" s="208">
        <f>VLOOKUP($C43,'3'!$B$6:$D$230,2,FALSE)</f>
        <v>50</v>
      </c>
      <c r="H43" s="208">
        <f>VLOOKUP($C43,'3'!$B$6:$D$231,3,FALSE)</f>
        <v>59</v>
      </c>
      <c r="I43" s="208">
        <f t="shared" si="0"/>
        <v>0</v>
      </c>
      <c r="K43" s="34" t="s">
        <v>212</v>
      </c>
      <c r="L43" s="138" t="s">
        <v>294</v>
      </c>
      <c r="M43" s="203">
        <v>58.5</v>
      </c>
      <c r="N43" s="139">
        <f t="shared" si="1"/>
        <v>32</v>
      </c>
      <c r="O43" s="199" t="str">
        <f t="shared" si="2"/>
        <v>Bulgaria</v>
      </c>
      <c r="P43" s="199" t="str">
        <f t="shared" si="3"/>
        <v>Bulgaria</v>
      </c>
      <c r="Q43" s="200"/>
      <c r="R43" s="43"/>
      <c r="S43" s="43"/>
      <c r="T43" s="43"/>
      <c r="U43" s="43"/>
    </row>
    <row r="44" spans="2:21">
      <c r="B44" s="34">
        <v>33</v>
      </c>
      <c r="C44" s="34" t="s">
        <v>212</v>
      </c>
      <c r="D44" s="214">
        <v>88</v>
      </c>
      <c r="E44" s="211">
        <v>92</v>
      </c>
      <c r="F44" s="208"/>
      <c r="G44" s="208">
        <f>VLOOKUP($C44,'3'!$B$6:$D$230,2,FALSE)</f>
        <v>88</v>
      </c>
      <c r="H44" s="208">
        <f>VLOOKUP($C44,'3'!$B$6:$D$231,3,FALSE)</f>
        <v>92</v>
      </c>
      <c r="I44" s="208">
        <f t="shared" si="0"/>
        <v>0</v>
      </c>
      <c r="K44" s="34" t="s">
        <v>171</v>
      </c>
      <c r="L44" s="138" t="s">
        <v>295</v>
      </c>
      <c r="M44" s="203">
        <v>91.5</v>
      </c>
      <c r="N44" s="139">
        <f t="shared" si="1"/>
        <v>33</v>
      </c>
      <c r="O44" s="199" t="str">
        <f t="shared" si="2"/>
        <v>Burkina Faso</v>
      </c>
      <c r="P44" s="199" t="str">
        <f t="shared" si="3"/>
        <v>Burkina Faso</v>
      </c>
      <c r="Q44" s="200"/>
      <c r="R44" s="43"/>
      <c r="S44" s="43"/>
      <c r="T44" s="43"/>
      <c r="U44" s="43"/>
    </row>
    <row r="45" spans="2:21">
      <c r="B45" s="34">
        <v>34</v>
      </c>
      <c r="C45" s="34" t="s">
        <v>171</v>
      </c>
      <c r="D45" s="214">
        <v>85</v>
      </c>
      <c r="E45" s="211">
        <v>78</v>
      </c>
      <c r="F45" s="208"/>
      <c r="G45" s="208">
        <f>VLOOKUP($C45,'3'!$B$6:$D$230,2,FALSE)</f>
        <v>85</v>
      </c>
      <c r="H45" s="208">
        <f>VLOOKUP($C45,'3'!$B$6:$D$231,3,FALSE)</f>
        <v>78</v>
      </c>
      <c r="I45" s="208">
        <f t="shared" si="0"/>
        <v>0</v>
      </c>
      <c r="K45" s="34" t="s">
        <v>172</v>
      </c>
      <c r="L45" s="138" t="s">
        <v>296</v>
      </c>
      <c r="M45" s="203">
        <v>78</v>
      </c>
      <c r="N45" s="139">
        <f t="shared" si="1"/>
        <v>34</v>
      </c>
      <c r="O45" s="199" t="str">
        <f t="shared" si="2"/>
        <v>Burundi</v>
      </c>
      <c r="P45" s="199" t="str">
        <f t="shared" si="3"/>
        <v>Burundi</v>
      </c>
      <c r="Q45" s="200"/>
      <c r="R45" s="43"/>
      <c r="S45" s="43"/>
      <c r="T45" s="43"/>
      <c r="U45" s="43"/>
    </row>
    <row r="46" spans="2:21">
      <c r="B46" s="34">
        <v>35</v>
      </c>
      <c r="C46" s="34" t="s">
        <v>632</v>
      </c>
      <c r="D46" s="214">
        <v>82</v>
      </c>
      <c r="E46" s="211">
        <v>86</v>
      </c>
      <c r="F46" s="208"/>
      <c r="G46" s="208">
        <f>VLOOKUP($C46,'3'!$B$6:$D$230,2,FALSE)</f>
        <v>82</v>
      </c>
      <c r="H46" s="208">
        <f>VLOOKUP($C46,'3'!$B$6:$D$231,3,FALSE)</f>
        <v>86</v>
      </c>
      <c r="I46" s="208">
        <f t="shared" si="0"/>
        <v>0</v>
      </c>
      <c r="K46" s="34" t="s">
        <v>213</v>
      </c>
      <c r="L46" s="138" t="s">
        <v>297</v>
      </c>
      <c r="M46" s="203">
        <v>86.25</v>
      </c>
      <c r="N46" s="139">
        <f t="shared" si="1"/>
        <v>35</v>
      </c>
      <c r="O46" s="199" t="str">
        <f t="shared" si="2"/>
        <v>Cambodia</v>
      </c>
      <c r="P46" s="199" t="str">
        <f t="shared" si="3"/>
        <v>Cambodia</v>
      </c>
      <c r="Q46" s="200"/>
      <c r="R46" s="43"/>
      <c r="S46" s="43"/>
      <c r="T46" s="43"/>
      <c r="U46" s="43"/>
    </row>
    <row r="47" spans="2:21">
      <c r="B47" s="34">
        <v>36</v>
      </c>
      <c r="C47" s="34" t="s">
        <v>667</v>
      </c>
      <c r="D47" s="214">
        <v>91</v>
      </c>
      <c r="E47" s="211">
        <v>92</v>
      </c>
      <c r="F47" s="208"/>
      <c r="G47" s="208">
        <f>VLOOKUP($C47,'3'!$B$6:$D$230,2,FALSE)</f>
        <v>91</v>
      </c>
      <c r="H47" s="208">
        <f>VLOOKUP($C47,'3'!$B$6:$D$231,3,FALSE)</f>
        <v>92</v>
      </c>
      <c r="I47" s="208">
        <f t="shared" si="0"/>
        <v>0</v>
      </c>
      <c r="K47" s="34" t="s">
        <v>173</v>
      </c>
      <c r="L47" s="138" t="s">
        <v>299</v>
      </c>
      <c r="M47" s="203">
        <v>98.25</v>
      </c>
      <c r="N47" s="139">
        <f t="shared" si="1"/>
        <v>37</v>
      </c>
      <c r="O47" s="199" t="str">
        <f t="shared" si="2"/>
        <v>Canada</v>
      </c>
      <c r="P47" s="199" t="str">
        <f t="shared" si="3"/>
        <v>Canada</v>
      </c>
      <c r="Q47" s="200"/>
      <c r="R47" s="43"/>
      <c r="S47" s="43"/>
      <c r="T47" s="43"/>
      <c r="U47" s="43"/>
    </row>
    <row r="48" spans="2:21">
      <c r="B48" s="34">
        <v>37</v>
      </c>
      <c r="C48" s="34" t="s">
        <v>213</v>
      </c>
      <c r="D48" s="214">
        <v>102</v>
      </c>
      <c r="E48" s="211">
        <v>98</v>
      </c>
      <c r="F48" s="208"/>
      <c r="G48" s="208">
        <f>VLOOKUP($C48,'3'!$B$6:$D$230,2,FALSE)</f>
        <v>102</v>
      </c>
      <c r="H48" s="208">
        <f>VLOOKUP($C48,'3'!$B$6:$D$231,3,FALSE)</f>
        <v>98</v>
      </c>
      <c r="I48" s="208">
        <f t="shared" si="0"/>
        <v>0</v>
      </c>
      <c r="K48" s="34" t="s">
        <v>174</v>
      </c>
      <c r="L48" s="138" t="s">
        <v>300</v>
      </c>
      <c r="M48" s="203">
        <v>75.75</v>
      </c>
      <c r="N48" s="139">
        <f t="shared" si="1"/>
        <v>38</v>
      </c>
      <c r="O48" s="199" t="str">
        <f t="shared" si="2"/>
        <v>Canary Islands</v>
      </c>
      <c r="P48" s="199" t="str">
        <f t="shared" si="3"/>
        <v>Canary Islands</v>
      </c>
      <c r="Q48" s="200"/>
      <c r="R48" s="43"/>
      <c r="S48" s="43"/>
      <c r="T48" s="43"/>
      <c r="U48" s="43"/>
    </row>
    <row r="49" spans="2:21">
      <c r="B49" s="34">
        <v>38</v>
      </c>
      <c r="C49" s="34" t="s">
        <v>633</v>
      </c>
      <c r="D49" s="214">
        <v>78</v>
      </c>
      <c r="E49" s="211">
        <v>76</v>
      </c>
      <c r="F49" s="208"/>
      <c r="G49" s="208">
        <f>VLOOKUP($C49,'3'!$B$6:$D$230,2,FALSE)</f>
        <v>78</v>
      </c>
      <c r="H49" s="208">
        <f>VLOOKUP($C49,'3'!$B$6:$D$231,3,FALSE)</f>
        <v>76</v>
      </c>
      <c r="I49" s="208">
        <f t="shared" si="0"/>
        <v>0</v>
      </c>
      <c r="K49" s="34" t="s">
        <v>175</v>
      </c>
      <c r="L49" s="138" t="s">
        <v>302</v>
      </c>
      <c r="M49" s="203">
        <v>99</v>
      </c>
      <c r="N49" s="139">
        <f t="shared" si="1"/>
        <v>40</v>
      </c>
      <c r="O49" s="199" t="str">
        <f t="shared" si="2"/>
        <v>Cayman Islands</v>
      </c>
      <c r="P49" s="199" t="str">
        <f t="shared" si="3"/>
        <v>Cayman Islands</v>
      </c>
      <c r="Q49" s="200"/>
      <c r="R49" s="43"/>
      <c r="S49" s="43"/>
      <c r="T49" s="43"/>
      <c r="U49" s="43"/>
    </row>
    <row r="50" spans="2:21">
      <c r="B50" s="34">
        <v>39</v>
      </c>
      <c r="C50" s="34" t="s">
        <v>666</v>
      </c>
      <c r="D50" s="214">
        <v>74</v>
      </c>
      <c r="E50" s="211">
        <v>68</v>
      </c>
      <c r="F50" s="208"/>
      <c r="G50" s="208">
        <f>VLOOKUP($C50,'3'!$B$6:$D$230,2,FALSE)</f>
        <v>74</v>
      </c>
      <c r="H50" s="208">
        <f>VLOOKUP($C50,'3'!$B$6:$D$231,3,FALSE)</f>
        <v>68</v>
      </c>
      <c r="I50" s="208">
        <f t="shared" si="0"/>
        <v>0</v>
      </c>
      <c r="K50" s="34" t="s">
        <v>214</v>
      </c>
      <c r="L50" s="140" t="s">
        <v>303</v>
      </c>
      <c r="M50" s="203">
        <v>91.922150000000002</v>
      </c>
      <c r="N50" s="139">
        <f t="shared" si="1"/>
        <v>41</v>
      </c>
      <c r="O50" s="199" t="str">
        <f t="shared" si="2"/>
        <v>Central African Republic</v>
      </c>
      <c r="P50" s="199" t="str">
        <f t="shared" si="3"/>
        <v>Central African Republic</v>
      </c>
      <c r="Q50" s="200"/>
      <c r="R50" s="43"/>
      <c r="S50" s="43"/>
      <c r="T50" s="43"/>
      <c r="U50" s="43"/>
    </row>
    <row r="51" spans="2:21">
      <c r="B51" s="34">
        <v>40</v>
      </c>
      <c r="C51" s="34" t="s">
        <v>634</v>
      </c>
      <c r="D51" s="214">
        <v>105</v>
      </c>
      <c r="E51" s="211">
        <v>99</v>
      </c>
      <c r="F51" s="208"/>
      <c r="G51" s="208">
        <f>VLOOKUP($C51,'3'!$B$6:$D$230,2,FALSE)</f>
        <v>105</v>
      </c>
      <c r="H51" s="208">
        <f>VLOOKUP($C51,'3'!$B$6:$D$231,3,FALSE)</f>
        <v>99</v>
      </c>
      <c r="I51" s="208">
        <f t="shared" si="0"/>
        <v>0</v>
      </c>
      <c r="K51" s="34" t="s">
        <v>215</v>
      </c>
      <c r="L51" s="138" t="s">
        <v>305</v>
      </c>
      <c r="M51" s="203">
        <v>78.75</v>
      </c>
      <c r="N51" s="139">
        <f t="shared" si="1"/>
        <v>43</v>
      </c>
      <c r="O51" s="199" t="str">
        <f>_xlfn.XLOOKUP(N51,$B$13:$B$237,$C$13:$C$237,,)</f>
        <v>Chile</v>
      </c>
      <c r="P51" s="199" t="str">
        <f t="shared" si="3"/>
        <v>Chile</v>
      </c>
      <c r="Q51" s="200"/>
      <c r="R51" s="43"/>
      <c r="S51" s="43"/>
      <c r="T51" s="43"/>
      <c r="U51" s="43"/>
    </row>
    <row r="52" spans="2:21">
      <c r="B52" s="34">
        <v>41</v>
      </c>
      <c r="C52" s="34" t="s">
        <v>635</v>
      </c>
      <c r="D52" s="214">
        <v>92</v>
      </c>
      <c r="E52" s="211">
        <v>92</v>
      </c>
      <c r="F52" s="208"/>
      <c r="G52" s="208">
        <f>VLOOKUP($C52,'3'!$B$6:$D$230,2,FALSE)</f>
        <v>92</v>
      </c>
      <c r="H52" s="208">
        <f>VLOOKUP($C52,'3'!$B$6:$D$231,3,FALSE)</f>
        <v>92</v>
      </c>
      <c r="I52" s="208">
        <f t="shared" si="0"/>
        <v>0</v>
      </c>
      <c r="K52" s="34" t="s">
        <v>216</v>
      </c>
      <c r="L52" s="138" t="s">
        <v>306</v>
      </c>
      <c r="M52" s="203">
        <v>81.75</v>
      </c>
      <c r="N52" s="139">
        <f t="shared" si="1"/>
        <v>44</v>
      </c>
      <c r="O52" s="199" t="str">
        <f t="shared" si="2"/>
        <v>China</v>
      </c>
      <c r="P52" s="199" t="str">
        <f t="shared" si="3"/>
        <v>China</v>
      </c>
      <c r="Q52" s="200"/>
      <c r="R52" s="43"/>
      <c r="S52" s="43"/>
      <c r="T52" s="43"/>
      <c r="U52" s="43"/>
    </row>
    <row r="53" spans="2:21">
      <c r="B53" s="34">
        <v>42</v>
      </c>
      <c r="C53" s="34" t="s">
        <v>715</v>
      </c>
      <c r="D53" s="214">
        <v>78</v>
      </c>
      <c r="E53" s="211">
        <v>78</v>
      </c>
      <c r="F53" s="208"/>
      <c r="G53" s="208">
        <f>VLOOKUP($C53,'3'!$B$6:$D$230,2,FALSE)</f>
        <v>78</v>
      </c>
      <c r="H53" s="208">
        <f>VLOOKUP($C53,'3'!$B$6:$D$231,3,FALSE)</f>
        <v>78</v>
      </c>
      <c r="I53" s="208">
        <f t="shared" si="0"/>
        <v>0</v>
      </c>
      <c r="K53" s="34" t="s">
        <v>176</v>
      </c>
      <c r="L53" s="138" t="s">
        <v>309</v>
      </c>
      <c r="M53" s="203">
        <v>37.030250000000002</v>
      </c>
      <c r="N53" s="139">
        <f t="shared" si="1"/>
        <v>47</v>
      </c>
      <c r="O53" s="199" t="str">
        <f t="shared" si="2"/>
        <v>Colombia</v>
      </c>
      <c r="P53" s="199" t="str">
        <f t="shared" si="3"/>
        <v>Colombia</v>
      </c>
      <c r="Q53" s="200"/>
      <c r="R53" s="43"/>
      <c r="S53" s="43"/>
      <c r="T53" s="43"/>
      <c r="U53" s="43"/>
    </row>
    <row r="54" spans="2:21">
      <c r="B54" s="34">
        <v>43</v>
      </c>
      <c r="C54" s="34" t="s">
        <v>636</v>
      </c>
      <c r="D54" s="214">
        <v>87</v>
      </c>
      <c r="E54" s="211">
        <v>79</v>
      </c>
      <c r="F54" s="208"/>
      <c r="G54" s="208">
        <f>VLOOKUP($C54,'3'!$B$6:$D$230,2,FALSE)</f>
        <v>87</v>
      </c>
      <c r="H54" s="208">
        <f>VLOOKUP($C54,'3'!$B$6:$D$231,3,FALSE)</f>
        <v>79</v>
      </c>
      <c r="I54" s="208">
        <f t="shared" si="0"/>
        <v>0</v>
      </c>
      <c r="K54" s="34" t="s">
        <v>217</v>
      </c>
      <c r="L54" s="138" t="s">
        <v>310</v>
      </c>
      <c r="M54" s="203">
        <v>87</v>
      </c>
      <c r="N54" s="139">
        <f t="shared" si="1"/>
        <v>48</v>
      </c>
      <c r="O54" s="199" t="str">
        <f t="shared" si="2"/>
        <v>Comoros</v>
      </c>
      <c r="P54" s="199" t="str">
        <f t="shared" si="3"/>
        <v>Comoros</v>
      </c>
      <c r="Q54" s="200"/>
      <c r="R54" s="43"/>
      <c r="S54" s="43"/>
      <c r="T54" s="43"/>
      <c r="U54" s="43"/>
    </row>
    <row r="55" spans="2:21">
      <c r="B55" s="34">
        <v>44</v>
      </c>
      <c r="C55" s="34" t="s">
        <v>215</v>
      </c>
      <c r="D55" s="214">
        <v>80</v>
      </c>
      <c r="E55" s="211">
        <v>82</v>
      </c>
      <c r="F55" s="208"/>
      <c r="G55" s="208">
        <f>VLOOKUP($C55,'3'!$B$6:$D$230,2,FALSE)</f>
        <v>80</v>
      </c>
      <c r="H55" s="208">
        <f>VLOOKUP($C55,'3'!$B$6:$D$231,3,FALSE)</f>
        <v>82</v>
      </c>
      <c r="I55" s="208">
        <f t="shared" si="0"/>
        <v>0</v>
      </c>
      <c r="K55" s="34" t="s">
        <v>177</v>
      </c>
      <c r="L55" s="138" t="s">
        <v>312</v>
      </c>
      <c r="M55" s="203">
        <v>101.07080000000001</v>
      </c>
      <c r="N55" s="139">
        <f t="shared" si="1"/>
        <v>50</v>
      </c>
      <c r="O55" s="199" t="str">
        <f t="shared" si="2"/>
        <v>Congo, Republic Of</v>
      </c>
      <c r="P55" s="199" t="str">
        <f t="shared" si="3"/>
        <v>Congo, Republic Of</v>
      </c>
      <c r="Q55" s="200"/>
      <c r="R55" s="43"/>
      <c r="S55" s="43"/>
      <c r="T55" s="43"/>
      <c r="U55" s="43"/>
    </row>
    <row r="56" spans="2:21">
      <c r="B56" s="34">
        <v>45</v>
      </c>
      <c r="C56" s="34" t="s">
        <v>657</v>
      </c>
      <c r="D56" s="214">
        <v>88</v>
      </c>
      <c r="E56" s="211">
        <v>88</v>
      </c>
      <c r="F56" s="208"/>
      <c r="G56" s="208">
        <f>VLOOKUP($C56,'3'!$B$6:$D$230,2,FALSE)</f>
        <v>88</v>
      </c>
      <c r="H56" s="208">
        <f>VLOOKUP($C56,'3'!$B$6:$D$231,3,FALSE)</f>
        <v>88</v>
      </c>
      <c r="I56" s="208">
        <f t="shared" si="0"/>
        <v>0</v>
      </c>
      <c r="K56" s="34" t="s">
        <v>178</v>
      </c>
      <c r="L56" s="140" t="s">
        <v>311</v>
      </c>
      <c r="M56" s="203">
        <v>110.21944999999999</v>
      </c>
      <c r="N56" s="139">
        <f t="shared" si="1"/>
        <v>49</v>
      </c>
      <c r="O56" s="199" t="str">
        <f t="shared" si="2"/>
        <v>Congo, Democratic Republic Of</v>
      </c>
      <c r="P56" s="199" t="str">
        <f t="shared" si="3"/>
        <v>Congo, Democratic Republic Of</v>
      </c>
      <c r="Q56" s="200"/>
      <c r="R56" s="43"/>
      <c r="S56" s="43"/>
      <c r="T56" s="43"/>
      <c r="U56" s="43"/>
    </row>
    <row r="57" spans="2:21">
      <c r="B57" s="34">
        <v>46</v>
      </c>
      <c r="C57" s="34" t="s">
        <v>677</v>
      </c>
      <c r="D57" s="214">
        <v>36</v>
      </c>
      <c r="E57" s="211">
        <v>37</v>
      </c>
      <c r="F57" s="208"/>
      <c r="G57" s="208">
        <f>VLOOKUP($C57,'3'!$B$6:$D$230,2,FALSE)</f>
        <v>36</v>
      </c>
      <c r="H57" s="208">
        <f>VLOOKUP($C57,'3'!$B$6:$D$231,3,FALSE)</f>
        <v>37</v>
      </c>
      <c r="I57" s="208">
        <f t="shared" si="0"/>
        <v>0</v>
      </c>
      <c r="K57" s="34" t="s">
        <v>218</v>
      </c>
      <c r="L57" s="138" t="s">
        <v>313</v>
      </c>
      <c r="M57" s="203">
        <v>88.5</v>
      </c>
      <c r="N57" s="139">
        <f t="shared" si="1"/>
        <v>51</v>
      </c>
      <c r="O57" s="199" t="str">
        <f t="shared" si="2"/>
        <v>Cook Islands</v>
      </c>
      <c r="P57" s="199" t="str">
        <f t="shared" si="3"/>
        <v>Cook Islands</v>
      </c>
      <c r="Q57" s="200"/>
      <c r="R57" s="43"/>
      <c r="S57" s="43"/>
      <c r="T57" s="43"/>
      <c r="U57" s="43"/>
    </row>
    <row r="58" spans="2:21">
      <c r="B58" s="34">
        <v>47</v>
      </c>
      <c r="C58" s="34" t="s">
        <v>216</v>
      </c>
      <c r="D58" s="214">
        <v>37</v>
      </c>
      <c r="E58" s="211">
        <v>37</v>
      </c>
      <c r="F58" s="208"/>
      <c r="G58" s="208">
        <f>VLOOKUP($C58,'3'!$B$6:$D$230,2,FALSE)</f>
        <v>37</v>
      </c>
      <c r="H58" s="208">
        <f>VLOOKUP($C58,'3'!$B$6:$D$231,3,FALSE)</f>
        <v>37</v>
      </c>
      <c r="I58" s="208">
        <f t="shared" si="0"/>
        <v>0</v>
      </c>
      <c r="K58" s="34" t="s">
        <v>179</v>
      </c>
      <c r="L58" s="138" t="s">
        <v>314</v>
      </c>
      <c r="M58" s="203">
        <v>95.25</v>
      </c>
      <c r="N58" s="139">
        <f t="shared" si="1"/>
        <v>52</v>
      </c>
      <c r="O58" s="199" t="str">
        <f t="shared" si="2"/>
        <v>Costa Rica</v>
      </c>
      <c r="P58" s="199" t="str">
        <f t="shared" si="3"/>
        <v>Costa Rica</v>
      </c>
      <c r="Q58" s="200"/>
      <c r="R58" s="43"/>
      <c r="S58" s="43"/>
      <c r="T58" s="43"/>
      <c r="U58" s="43"/>
    </row>
    <row r="59" spans="2:21">
      <c r="B59" s="34">
        <v>48</v>
      </c>
      <c r="C59" s="34" t="s">
        <v>637</v>
      </c>
      <c r="D59" s="214">
        <v>102</v>
      </c>
      <c r="E59" s="211">
        <v>87</v>
      </c>
      <c r="F59" s="208"/>
      <c r="G59" s="208">
        <f>VLOOKUP($C59,'3'!$B$6:$D$230,2,FALSE)</f>
        <v>102</v>
      </c>
      <c r="H59" s="208">
        <f>VLOOKUP($C59,'3'!$B$6:$D$231,3,FALSE)</f>
        <v>87</v>
      </c>
      <c r="I59" s="208">
        <f t="shared" si="0"/>
        <v>0</v>
      </c>
      <c r="K59" s="34" t="s">
        <v>142</v>
      </c>
      <c r="L59" s="138" t="s">
        <v>317</v>
      </c>
      <c r="M59" s="203">
        <v>73.1892</v>
      </c>
      <c r="N59" s="139">
        <f t="shared" si="1"/>
        <v>55</v>
      </c>
      <c r="O59" s="199" t="str">
        <f t="shared" si="2"/>
        <v>Cuba</v>
      </c>
      <c r="P59" s="199" t="str">
        <f t="shared" si="3"/>
        <v>Cuba</v>
      </c>
      <c r="Q59" s="200"/>
      <c r="R59" s="43"/>
      <c r="S59" s="43"/>
      <c r="T59" s="43"/>
      <c r="U59" s="43"/>
    </row>
    <row r="60" spans="2:21">
      <c r="B60" s="34">
        <v>49</v>
      </c>
      <c r="C60" s="34" t="s">
        <v>639</v>
      </c>
      <c r="D60" s="214">
        <v>110</v>
      </c>
      <c r="E60" s="211">
        <v>110</v>
      </c>
      <c r="F60" s="208"/>
      <c r="G60" s="208">
        <f>VLOOKUP($C60,'3'!$B$6:$D$230,2,FALSE)</f>
        <v>110</v>
      </c>
      <c r="H60" s="208">
        <f>VLOOKUP($C60,'3'!$B$6:$D$231,3,FALSE)</f>
        <v>110</v>
      </c>
      <c r="I60" s="208">
        <f t="shared" si="0"/>
        <v>0</v>
      </c>
      <c r="K60" s="34" t="s">
        <v>143</v>
      </c>
      <c r="L60" s="138" t="s">
        <v>522</v>
      </c>
      <c r="M60" s="203">
        <v>90.75</v>
      </c>
      <c r="N60" s="139">
        <f t="shared" si="1"/>
        <v>56</v>
      </c>
      <c r="O60" s="199" t="str">
        <f t="shared" si="2"/>
        <v>Curaçao</v>
      </c>
      <c r="P60" s="199" t="str">
        <f t="shared" si="3"/>
        <v>Curaçao</v>
      </c>
      <c r="Q60" s="200"/>
      <c r="R60" s="43"/>
      <c r="S60" s="43"/>
      <c r="T60" s="43"/>
      <c r="U60" s="43"/>
    </row>
    <row r="61" spans="2:21">
      <c r="B61" s="34">
        <v>50</v>
      </c>
      <c r="C61" s="34" t="s">
        <v>638</v>
      </c>
      <c r="D61" s="214">
        <v>101</v>
      </c>
      <c r="E61" s="211">
        <v>101</v>
      </c>
      <c r="F61" s="208"/>
      <c r="G61" s="208">
        <f>VLOOKUP($C61,'3'!$B$6:$D$230,2,FALSE)</f>
        <v>101</v>
      </c>
      <c r="H61" s="208">
        <f>VLOOKUP($C61,'3'!$B$6:$D$231,3,FALSE)</f>
        <v>101</v>
      </c>
      <c r="I61" s="208">
        <f t="shared" si="0"/>
        <v>0</v>
      </c>
      <c r="K61" s="34" t="s">
        <v>180</v>
      </c>
      <c r="L61" s="138" t="s">
        <v>318</v>
      </c>
      <c r="M61" s="203">
        <v>77.25</v>
      </c>
      <c r="N61" s="139">
        <f t="shared" si="1"/>
        <v>57</v>
      </c>
      <c r="O61" s="199" t="str">
        <f t="shared" si="2"/>
        <v>Cyprus</v>
      </c>
      <c r="P61" s="199" t="str">
        <f t="shared" si="3"/>
        <v>Cyprus</v>
      </c>
      <c r="Q61" s="200"/>
      <c r="R61" s="43"/>
      <c r="S61" s="43"/>
      <c r="T61" s="43"/>
      <c r="U61" s="43"/>
    </row>
    <row r="62" spans="2:21">
      <c r="B62" s="34">
        <v>51</v>
      </c>
      <c r="C62" s="34" t="s">
        <v>640</v>
      </c>
      <c r="D62" s="214">
        <v>101</v>
      </c>
      <c r="E62" s="211">
        <v>89</v>
      </c>
      <c r="F62" s="208"/>
      <c r="G62" s="208">
        <f>VLOOKUP($C62,'3'!$B$6:$D$230,2,FALSE)</f>
        <v>101</v>
      </c>
      <c r="H62" s="208">
        <f>VLOOKUP($C62,'3'!$B$6:$D$231,3,FALSE)</f>
        <v>89</v>
      </c>
      <c r="I62" s="208">
        <f t="shared" si="0"/>
        <v>0</v>
      </c>
      <c r="K62" s="34" t="s">
        <v>0</v>
      </c>
      <c r="L62" s="138" t="s">
        <v>320</v>
      </c>
      <c r="M62" s="203">
        <v>110</v>
      </c>
      <c r="N62" s="139">
        <f t="shared" si="1"/>
        <v>59</v>
      </c>
      <c r="O62" s="199" t="str">
        <f t="shared" si="2"/>
        <v>Denmark</v>
      </c>
      <c r="P62" s="199" t="str">
        <f t="shared" si="3"/>
        <v>Denmark</v>
      </c>
      <c r="Q62" s="200"/>
      <c r="R62" s="43"/>
      <c r="S62" s="43"/>
      <c r="T62" s="43"/>
      <c r="U62" s="43"/>
    </row>
    <row r="63" spans="2:21">
      <c r="B63" s="34">
        <v>52</v>
      </c>
      <c r="C63" s="34" t="s">
        <v>218</v>
      </c>
      <c r="D63" s="214">
        <v>90</v>
      </c>
      <c r="E63" s="211">
        <v>95</v>
      </c>
      <c r="F63" s="208"/>
      <c r="G63" s="208">
        <f>VLOOKUP($C63,'3'!$B$6:$D$230,2,FALSE)</f>
        <v>90</v>
      </c>
      <c r="H63" s="208">
        <f>VLOOKUP($C63,'3'!$B$6:$D$231,3,FALSE)</f>
        <v>95</v>
      </c>
      <c r="I63" s="208">
        <f t="shared" si="0"/>
        <v>0</v>
      </c>
      <c r="K63" s="34" t="s">
        <v>1</v>
      </c>
      <c r="L63" s="138" t="s">
        <v>321</v>
      </c>
      <c r="M63" s="203">
        <v>103.5</v>
      </c>
      <c r="N63" s="139">
        <f t="shared" si="1"/>
        <v>60</v>
      </c>
      <c r="O63" s="199" t="str">
        <f t="shared" si="2"/>
        <v>Djibouti</v>
      </c>
      <c r="P63" s="199" t="str">
        <f t="shared" si="3"/>
        <v>Djibouti</v>
      </c>
      <c r="Q63" s="200"/>
      <c r="R63" s="43"/>
      <c r="S63" s="43"/>
      <c r="T63" s="43"/>
      <c r="U63" s="43"/>
    </row>
    <row r="64" spans="2:21">
      <c r="B64" s="34">
        <v>53</v>
      </c>
      <c r="C64" s="34" t="s">
        <v>663</v>
      </c>
      <c r="D64" s="214">
        <v>89</v>
      </c>
      <c r="E64" s="211">
        <v>87</v>
      </c>
      <c r="F64" s="208"/>
      <c r="G64" s="208">
        <f>VLOOKUP($C64,'3'!$B$6:$D$230,2,FALSE)</f>
        <v>89</v>
      </c>
      <c r="H64" s="208">
        <f>VLOOKUP($C64,'3'!$B$6:$D$231,3,FALSE)</f>
        <v>87</v>
      </c>
      <c r="I64" s="208">
        <f t="shared" si="0"/>
        <v>0</v>
      </c>
      <c r="K64" s="34" t="s">
        <v>138</v>
      </c>
      <c r="L64" s="138" t="s">
        <v>322</v>
      </c>
      <c r="M64" s="203">
        <v>97.5</v>
      </c>
      <c r="N64" s="139">
        <f t="shared" si="1"/>
        <v>61</v>
      </c>
      <c r="O64" s="199" t="str">
        <f t="shared" si="2"/>
        <v>Dominica</v>
      </c>
      <c r="P64" s="199" t="str">
        <f t="shared" si="3"/>
        <v>Dominica</v>
      </c>
      <c r="Q64" s="200"/>
      <c r="R64" s="43"/>
      <c r="S64" s="43"/>
      <c r="T64" s="43"/>
      <c r="U64" s="43"/>
    </row>
    <row r="65" spans="2:21">
      <c r="B65" s="34">
        <v>54</v>
      </c>
      <c r="C65" s="34" t="s">
        <v>672</v>
      </c>
      <c r="D65" s="214">
        <v>64</v>
      </c>
      <c r="E65" s="211">
        <v>74</v>
      </c>
      <c r="F65" s="208"/>
      <c r="G65" s="208">
        <f>VLOOKUP($C65,'3'!$B$6:$D$230,2,FALSE)</f>
        <v>64</v>
      </c>
      <c r="H65" s="208">
        <f>VLOOKUP($C65,'3'!$B$6:$D$231,3,FALSE)</f>
        <v>74</v>
      </c>
      <c r="I65" s="208">
        <f t="shared" si="0"/>
        <v>0</v>
      </c>
      <c r="K65" s="34" t="s">
        <v>2</v>
      </c>
      <c r="L65" s="138" t="s">
        <v>323</v>
      </c>
      <c r="M65" s="203">
        <v>76.5</v>
      </c>
      <c r="N65" s="139">
        <f t="shared" si="1"/>
        <v>62</v>
      </c>
      <c r="O65" s="199" t="str">
        <f t="shared" si="2"/>
        <v>Dominican Republic</v>
      </c>
      <c r="P65" s="199" t="str">
        <f t="shared" si="3"/>
        <v>Dominican Republic</v>
      </c>
      <c r="Q65" s="200"/>
      <c r="R65" s="43"/>
      <c r="S65" s="43"/>
      <c r="T65" s="43"/>
      <c r="U65" s="43"/>
    </row>
    <row r="66" spans="2:21">
      <c r="B66" s="34">
        <v>55</v>
      </c>
      <c r="C66" s="34" t="s">
        <v>179</v>
      </c>
      <c r="D66" s="214">
        <v>73</v>
      </c>
      <c r="E66" s="211">
        <v>73</v>
      </c>
      <c r="F66" s="208"/>
      <c r="G66" s="208">
        <f>VLOOKUP($C66,'3'!$B$6:$D$230,2,FALSE)</f>
        <v>73</v>
      </c>
      <c r="H66" s="208">
        <f>VLOOKUP($C66,'3'!$B$6:$D$231,3,FALSE)</f>
        <v>73</v>
      </c>
      <c r="I66" s="208">
        <f t="shared" si="0"/>
        <v>0</v>
      </c>
      <c r="K66" s="34" t="s">
        <v>3</v>
      </c>
      <c r="L66" s="138" t="s">
        <v>340</v>
      </c>
      <c r="M66" s="203">
        <v>92.25</v>
      </c>
      <c r="N66" s="139">
        <f t="shared" si="1"/>
        <v>79</v>
      </c>
      <c r="O66" s="199" t="str">
        <f t="shared" si="2"/>
        <v>Germany</v>
      </c>
      <c r="P66" s="199" t="str">
        <f t="shared" si="3"/>
        <v>Germany</v>
      </c>
      <c r="Q66" s="200"/>
      <c r="R66" s="43"/>
      <c r="S66" s="43"/>
      <c r="T66" s="43"/>
      <c r="U66" s="43"/>
    </row>
    <row r="67" spans="2:21">
      <c r="B67" s="34">
        <v>56</v>
      </c>
      <c r="C67" s="34" t="s">
        <v>594</v>
      </c>
      <c r="D67" s="214">
        <v>105</v>
      </c>
      <c r="E67" s="211">
        <v>91</v>
      </c>
      <c r="F67" s="208"/>
      <c r="G67" s="208">
        <f>VLOOKUP($C67,'3'!$B$6:$D$230,2,FALSE)</f>
        <v>105</v>
      </c>
      <c r="H67" s="208">
        <f>VLOOKUP($C67,'3'!$B$6:$D$231,3,FALSE)</f>
        <v>91</v>
      </c>
      <c r="I67" s="208">
        <f t="shared" si="0"/>
        <v>0</v>
      </c>
      <c r="K67" s="34" t="s">
        <v>4</v>
      </c>
      <c r="L67" s="138" t="s">
        <v>324</v>
      </c>
      <c r="M67" s="203">
        <v>84</v>
      </c>
      <c r="N67" s="139">
        <f t="shared" si="1"/>
        <v>63</v>
      </c>
      <c r="O67" s="199" t="str">
        <f t="shared" si="2"/>
        <v>Ecuador</v>
      </c>
      <c r="P67" s="199" t="str">
        <f t="shared" si="3"/>
        <v>Ecuador</v>
      </c>
      <c r="Q67" s="200"/>
      <c r="R67" s="43"/>
      <c r="S67" s="43"/>
      <c r="T67" s="43"/>
      <c r="U67" s="43"/>
    </row>
    <row r="68" spans="2:21">
      <c r="B68" s="34">
        <v>57</v>
      </c>
      <c r="C68" s="34" t="s">
        <v>142</v>
      </c>
      <c r="D68" s="214">
        <v>75</v>
      </c>
      <c r="E68" s="211">
        <v>77</v>
      </c>
      <c r="F68" s="208"/>
      <c r="G68" s="208">
        <f>VLOOKUP($C68,'3'!$B$6:$D$230,2,FALSE)</f>
        <v>75</v>
      </c>
      <c r="H68" s="208">
        <f>VLOOKUP($C68,'3'!$B$6:$D$231,3,FALSE)</f>
        <v>77</v>
      </c>
      <c r="I68" s="208">
        <f t="shared" si="0"/>
        <v>0</v>
      </c>
      <c r="K68" s="34" t="s">
        <v>5</v>
      </c>
      <c r="L68" s="138" t="s">
        <v>325</v>
      </c>
      <c r="M68" s="203">
        <v>84</v>
      </c>
      <c r="N68" s="139">
        <f t="shared" si="1"/>
        <v>64</v>
      </c>
      <c r="O68" s="199" t="str">
        <f t="shared" si="2"/>
        <v>Egypt</v>
      </c>
      <c r="P68" s="199" t="str">
        <f t="shared" si="3"/>
        <v>Egypt</v>
      </c>
      <c r="Q68" s="200"/>
      <c r="R68" s="43"/>
      <c r="S68" s="43"/>
      <c r="T68" s="43"/>
      <c r="U68" s="43"/>
    </row>
    <row r="69" spans="2:21">
      <c r="B69" s="34">
        <v>58</v>
      </c>
      <c r="C69" s="34" t="s">
        <v>716</v>
      </c>
      <c r="D69" s="214">
        <v>58</v>
      </c>
      <c r="E69" s="211">
        <v>74</v>
      </c>
      <c r="F69" s="208"/>
      <c r="G69" s="208">
        <f>VLOOKUP($C69,'3'!$B$6:$D$230,2,FALSE)</f>
        <v>58</v>
      </c>
      <c r="H69" s="208">
        <f>VLOOKUP($C69,'3'!$B$6:$D$231,3,FALSE)</f>
        <v>74</v>
      </c>
      <c r="I69" s="208">
        <f t="shared" si="0"/>
        <v>0</v>
      </c>
      <c r="K69" s="34" t="s">
        <v>6</v>
      </c>
      <c r="L69" s="138" t="s">
        <v>326</v>
      </c>
      <c r="M69" s="203">
        <v>77.981350000000006</v>
      </c>
      <c r="N69" s="139">
        <f t="shared" si="1"/>
        <v>65</v>
      </c>
      <c r="O69" s="199" t="str">
        <f t="shared" si="2"/>
        <v>El Salvador</v>
      </c>
      <c r="P69" s="199" t="str">
        <f t="shared" si="3"/>
        <v>El Salvador</v>
      </c>
      <c r="Q69" s="200"/>
      <c r="R69" s="43"/>
      <c r="S69" s="43"/>
      <c r="T69" s="43"/>
      <c r="U69" s="43"/>
    </row>
    <row r="70" spans="2:21">
      <c r="B70" s="34">
        <v>59</v>
      </c>
      <c r="C70" s="34" t="s">
        <v>641</v>
      </c>
      <c r="D70" s="214">
        <v>125</v>
      </c>
      <c r="E70" s="211">
        <v>110</v>
      </c>
      <c r="F70" s="208"/>
      <c r="G70" s="208">
        <f>VLOOKUP($C70,'3'!$B$6:$D$230,2,FALSE)</f>
        <v>125</v>
      </c>
      <c r="H70" s="208">
        <f>VLOOKUP($C70,'3'!$B$6:$D$231,3,FALSE)</f>
        <v>110</v>
      </c>
      <c r="I70" s="208">
        <f t="shared" si="0"/>
        <v>0</v>
      </c>
      <c r="K70" s="34" t="s">
        <v>46</v>
      </c>
      <c r="L70" s="138" t="s">
        <v>327</v>
      </c>
      <c r="M70" s="203">
        <v>61.5</v>
      </c>
      <c r="N70" s="139">
        <f t="shared" si="1"/>
        <v>66</v>
      </c>
      <c r="O70" s="199" t="str">
        <f t="shared" si="2"/>
        <v>Equatorial Guinea</v>
      </c>
      <c r="P70" s="199" t="str">
        <f t="shared" si="3"/>
        <v>Equatorial Guinea</v>
      </c>
      <c r="Q70" s="200"/>
      <c r="R70" s="43"/>
      <c r="S70" s="43"/>
      <c r="T70" s="43"/>
      <c r="U70" s="43"/>
    </row>
    <row r="71" spans="2:21">
      <c r="B71" s="34">
        <v>60</v>
      </c>
      <c r="C71" s="34" t="s">
        <v>180</v>
      </c>
      <c r="D71" s="214">
        <v>98</v>
      </c>
      <c r="E71" s="211">
        <v>104</v>
      </c>
      <c r="F71" s="208"/>
      <c r="G71" s="208">
        <f>VLOOKUP($C71,'3'!$B$6:$D$230,2,FALSE)</f>
        <v>98</v>
      </c>
      <c r="H71" s="208">
        <f>VLOOKUP($C71,'3'!$B$6:$D$231,3,FALSE)</f>
        <v>104</v>
      </c>
      <c r="I71" s="208">
        <f t="shared" si="0"/>
        <v>0</v>
      </c>
      <c r="K71" s="34" t="s">
        <v>7</v>
      </c>
      <c r="L71" s="138" t="s">
        <v>328</v>
      </c>
      <c r="M71" s="203">
        <v>91.922150000000002</v>
      </c>
      <c r="N71" s="139">
        <f t="shared" si="1"/>
        <v>67</v>
      </c>
      <c r="O71" s="199" t="str">
        <f t="shared" si="2"/>
        <v>Eritrea</v>
      </c>
      <c r="P71" s="199" t="str">
        <f t="shared" si="3"/>
        <v>Eritrea</v>
      </c>
      <c r="Q71" s="200"/>
      <c r="R71" s="43"/>
      <c r="S71" s="43"/>
      <c r="T71" s="43"/>
      <c r="U71" s="43"/>
    </row>
    <row r="72" spans="2:21">
      <c r="B72" s="34">
        <v>61</v>
      </c>
      <c r="C72" s="34" t="s">
        <v>0</v>
      </c>
      <c r="D72" s="214">
        <v>81</v>
      </c>
      <c r="E72" s="211">
        <v>98</v>
      </c>
      <c r="F72" s="208"/>
      <c r="G72" s="208">
        <f>VLOOKUP($C72,'3'!$B$6:$D$230,2,FALSE)</f>
        <v>81</v>
      </c>
      <c r="H72" s="208">
        <f>VLOOKUP($C72,'3'!$B$6:$D$231,3,FALSE)</f>
        <v>98</v>
      </c>
      <c r="I72" s="208">
        <f t="shared" si="0"/>
        <v>0</v>
      </c>
      <c r="K72" s="34" t="s">
        <v>8</v>
      </c>
      <c r="L72" s="138" t="s">
        <v>329</v>
      </c>
      <c r="M72" s="203">
        <v>93.75</v>
      </c>
      <c r="N72" s="139">
        <f t="shared" si="1"/>
        <v>68</v>
      </c>
      <c r="O72" s="199" t="str">
        <f t="shared" si="2"/>
        <v>Estonia</v>
      </c>
      <c r="P72" s="199" t="str">
        <f t="shared" si="3"/>
        <v>Estonia</v>
      </c>
      <c r="Q72" s="200"/>
      <c r="R72" s="43"/>
      <c r="S72" s="43"/>
      <c r="T72" s="43"/>
      <c r="U72" s="43"/>
    </row>
    <row r="73" spans="2:21">
      <c r="B73" s="34">
        <v>62</v>
      </c>
      <c r="C73" s="34" t="s">
        <v>642</v>
      </c>
      <c r="D73" s="214">
        <v>71</v>
      </c>
      <c r="E73" s="211">
        <v>77</v>
      </c>
      <c r="F73" s="208"/>
      <c r="G73" s="208">
        <f>VLOOKUP($C73,'3'!$B$6:$D$230,2,FALSE)</f>
        <v>71</v>
      </c>
      <c r="H73" s="208">
        <f>VLOOKUP($C73,'3'!$B$6:$D$231,3,FALSE)</f>
        <v>77</v>
      </c>
      <c r="I73" s="208">
        <f t="shared" si="0"/>
        <v>0</v>
      </c>
      <c r="K73" s="34" t="s">
        <v>9</v>
      </c>
      <c r="L73" s="138" t="s">
        <v>330</v>
      </c>
      <c r="M73" s="203">
        <v>95.25</v>
      </c>
      <c r="N73" s="139">
        <f t="shared" si="1"/>
        <v>70</v>
      </c>
      <c r="O73" s="199" t="str">
        <f t="shared" si="2"/>
        <v>Ethiopia</v>
      </c>
      <c r="P73" s="199" t="str">
        <f t="shared" si="3"/>
        <v>Ethiopia</v>
      </c>
      <c r="Q73" s="200"/>
      <c r="R73" s="43"/>
      <c r="S73" s="43"/>
      <c r="T73" s="43"/>
      <c r="U73" s="43"/>
    </row>
    <row r="74" spans="2:21">
      <c r="B74" s="34">
        <v>63</v>
      </c>
      <c r="C74" s="34" t="s">
        <v>2</v>
      </c>
      <c r="D74" s="214">
        <v>89</v>
      </c>
      <c r="E74" s="211">
        <v>84</v>
      </c>
      <c r="F74" s="208"/>
      <c r="G74" s="208">
        <f>VLOOKUP($C74,'3'!$B$6:$D$230,2,FALSE)</f>
        <v>89</v>
      </c>
      <c r="H74" s="208">
        <f>VLOOKUP($C74,'3'!$B$6:$D$231,3,FALSE)</f>
        <v>84</v>
      </c>
      <c r="I74" s="208">
        <f t="shared" si="0"/>
        <v>0</v>
      </c>
      <c r="K74" s="34" t="s">
        <v>139</v>
      </c>
      <c r="L74" s="138" t="s">
        <v>332</v>
      </c>
      <c r="M74" s="203">
        <v>74.25</v>
      </c>
      <c r="N74" s="139">
        <f t="shared" si="1"/>
        <v>71</v>
      </c>
      <c r="O74" s="199" t="str">
        <f t="shared" si="2"/>
        <v>Fiji</v>
      </c>
      <c r="P74" s="199" t="str">
        <f t="shared" si="3"/>
        <v>Fiji</v>
      </c>
      <c r="Q74" s="200"/>
      <c r="R74" s="43"/>
      <c r="S74" s="43"/>
      <c r="T74" s="43"/>
      <c r="U74" s="43"/>
    </row>
    <row r="75" spans="2:21">
      <c r="B75" s="34">
        <v>64</v>
      </c>
      <c r="C75" s="34" t="s">
        <v>644</v>
      </c>
      <c r="D75" s="214">
        <v>94</v>
      </c>
      <c r="E75" s="211">
        <v>84</v>
      </c>
      <c r="F75" s="208"/>
      <c r="G75" s="208">
        <f>VLOOKUP($C75,'3'!$B$6:$D$230,2,FALSE)</f>
        <v>94</v>
      </c>
      <c r="H75" s="208">
        <f>VLOOKUP($C75,'3'!$B$6:$D$231,3,FALSE)</f>
        <v>84</v>
      </c>
      <c r="I75" s="208">
        <f t="shared" si="0"/>
        <v>0</v>
      </c>
      <c r="K75" s="34" t="s">
        <v>144</v>
      </c>
      <c r="L75" s="138" t="s">
        <v>424</v>
      </c>
      <c r="M75" s="203">
        <v>99.32820000000001</v>
      </c>
      <c r="N75" s="139">
        <f t="shared" si="1"/>
        <v>163</v>
      </c>
      <c r="O75" s="199" t="str">
        <f t="shared" si="2"/>
        <v>Philippines</v>
      </c>
      <c r="P75" s="199" t="str">
        <f t="shared" si="3"/>
        <v>Philippines</v>
      </c>
      <c r="Q75" s="200"/>
      <c r="R75" s="43"/>
      <c r="S75" s="43"/>
      <c r="T75" s="43"/>
      <c r="U75" s="43"/>
    </row>
    <row r="76" spans="2:21">
      <c r="B76" s="34">
        <v>65</v>
      </c>
      <c r="C76" s="34" t="s">
        <v>4</v>
      </c>
      <c r="D76" s="214">
        <v>78</v>
      </c>
      <c r="E76" s="211">
        <v>78</v>
      </c>
      <c r="F76" s="208"/>
      <c r="G76" s="208">
        <f>VLOOKUP($C76,'3'!$B$6:$D$230,2,FALSE)</f>
        <v>78</v>
      </c>
      <c r="H76" s="208">
        <f>VLOOKUP($C76,'3'!$B$6:$D$231,3,FALSE)</f>
        <v>78</v>
      </c>
      <c r="I76" s="208">
        <f t="shared" si="0"/>
        <v>0</v>
      </c>
      <c r="K76" s="34" t="s">
        <v>10</v>
      </c>
      <c r="L76" s="138" t="s">
        <v>333</v>
      </c>
      <c r="M76" s="203">
        <v>110</v>
      </c>
      <c r="N76" s="139">
        <f t="shared" si="1"/>
        <v>72</v>
      </c>
      <c r="O76" s="199" t="str">
        <f t="shared" si="2"/>
        <v>Finland</v>
      </c>
      <c r="P76" s="199" t="str">
        <f t="shared" si="3"/>
        <v>Finland</v>
      </c>
      <c r="Q76" s="200"/>
      <c r="R76" s="43"/>
      <c r="S76" s="43"/>
      <c r="T76" s="43"/>
      <c r="U76" s="43"/>
    </row>
    <row r="77" spans="2:21">
      <c r="B77" s="34">
        <v>66</v>
      </c>
      <c r="C77" s="34" t="s">
        <v>645</v>
      </c>
      <c r="D77" s="214">
        <v>79</v>
      </c>
      <c r="E77" s="211">
        <v>62</v>
      </c>
      <c r="F77" s="208"/>
      <c r="G77" s="208">
        <f>VLOOKUP($C77,'3'!$B$6:$D$230,2,FALSE)</f>
        <v>79</v>
      </c>
      <c r="H77" s="208">
        <f>VLOOKUP($C77,'3'!$B$6:$D$231,3,FALSE)</f>
        <v>62</v>
      </c>
      <c r="I77" s="208">
        <f t="shared" si="0"/>
        <v>0</v>
      </c>
      <c r="K77" s="34" t="s">
        <v>11</v>
      </c>
      <c r="L77" s="138" t="s">
        <v>334</v>
      </c>
      <c r="M77" s="203">
        <v>95.25</v>
      </c>
      <c r="N77" s="139">
        <f t="shared" si="1"/>
        <v>73</v>
      </c>
      <c r="O77" s="199" t="str">
        <f t="shared" si="2"/>
        <v>France</v>
      </c>
      <c r="P77" s="199" t="str">
        <f t="shared" si="3"/>
        <v>France</v>
      </c>
      <c r="Q77" s="200"/>
      <c r="R77" s="43"/>
      <c r="S77" s="43"/>
      <c r="T77" s="43"/>
      <c r="U77" s="43"/>
    </row>
    <row r="78" spans="2:21">
      <c r="B78" s="34">
        <v>67</v>
      </c>
      <c r="C78" s="34" t="s">
        <v>6</v>
      </c>
      <c r="D78" s="214">
        <v>92</v>
      </c>
      <c r="E78" s="211">
        <v>92</v>
      </c>
      <c r="F78" s="208"/>
      <c r="G78" s="208">
        <f>VLOOKUP($C78,'3'!$B$6:$D$230,2,FALSE)</f>
        <v>92</v>
      </c>
      <c r="H78" s="208">
        <f>VLOOKUP($C78,'3'!$B$6:$D$231,3,FALSE)</f>
        <v>92</v>
      </c>
      <c r="I78" s="208">
        <f t="shared" ref="I78:I141" si="4">+D78+E78-G78-H78</f>
        <v>0</v>
      </c>
      <c r="K78" s="34" t="s">
        <v>12</v>
      </c>
      <c r="L78" s="138" t="s">
        <v>335</v>
      </c>
      <c r="M78" s="203">
        <v>105.75</v>
      </c>
      <c r="N78" s="139">
        <f t="shared" ref="N78:N141" si="5">_xlfn.XLOOKUP(L78,$C$13:$C$237,$B$13:$B$237,"xxx",0,1)</f>
        <v>74</v>
      </c>
      <c r="O78" s="199" t="str">
        <f t="shared" ref="O78:O141" si="6">_xlfn.XLOOKUP(N78,$B$13:$B$237,$C$13:$C$237,,)</f>
        <v>French Guiana</v>
      </c>
      <c r="P78" s="199" t="str">
        <f t="shared" ref="P78:P141" si="7">PROPER(L78)</f>
        <v>French Guiana</v>
      </c>
      <c r="Q78" s="200"/>
      <c r="R78" s="43"/>
      <c r="S78" s="43"/>
      <c r="T78" s="43"/>
      <c r="U78" s="43"/>
    </row>
    <row r="79" spans="2:21">
      <c r="B79" s="34">
        <v>68</v>
      </c>
      <c r="C79" s="34" t="s">
        <v>646</v>
      </c>
      <c r="D79" s="214">
        <v>84</v>
      </c>
      <c r="E79" s="211">
        <v>94</v>
      </c>
      <c r="F79" s="208"/>
      <c r="G79" s="208">
        <f>VLOOKUP($C79,'3'!$B$6:$D$230,2,FALSE)</f>
        <v>84</v>
      </c>
      <c r="H79" s="208">
        <f>VLOOKUP($C79,'3'!$B$6:$D$231,3,FALSE)</f>
        <v>94</v>
      </c>
      <c r="I79" s="208">
        <f t="shared" si="4"/>
        <v>0</v>
      </c>
      <c r="K79" s="34" t="s">
        <v>13</v>
      </c>
      <c r="L79" s="138" t="s">
        <v>336</v>
      </c>
      <c r="M79" s="203">
        <v>105</v>
      </c>
      <c r="N79" s="139">
        <f t="shared" si="5"/>
        <v>75</v>
      </c>
      <c r="O79" s="199" t="str">
        <f t="shared" si="6"/>
        <v>French Polynesia</v>
      </c>
      <c r="P79" s="199" t="str">
        <f t="shared" si="7"/>
        <v>French Polynesia</v>
      </c>
      <c r="Q79" s="200"/>
      <c r="R79" s="43"/>
      <c r="S79" s="43"/>
      <c r="T79" s="43"/>
      <c r="U79" s="43"/>
    </row>
    <row r="80" spans="2:21">
      <c r="B80" s="34">
        <v>69</v>
      </c>
      <c r="C80" s="34" t="s">
        <v>711</v>
      </c>
      <c r="D80" s="214">
        <v>47</v>
      </c>
      <c r="E80" s="211">
        <v>60</v>
      </c>
      <c r="F80" s="208"/>
      <c r="G80" s="208">
        <f>VLOOKUP($C80,'3'!$B$6:$D$230,2,FALSE)</f>
        <v>47</v>
      </c>
      <c r="H80" s="208">
        <f>VLOOKUP($C80,'3'!$B$6:$D$231,3,FALSE)</f>
        <v>60</v>
      </c>
      <c r="I80" s="208">
        <f t="shared" si="4"/>
        <v>0</v>
      </c>
      <c r="K80" s="34" t="s">
        <v>14</v>
      </c>
      <c r="L80" s="138" t="s">
        <v>337</v>
      </c>
      <c r="M80" s="203">
        <v>110</v>
      </c>
      <c r="N80" s="139">
        <f t="shared" si="5"/>
        <v>76</v>
      </c>
      <c r="O80" s="199" t="str">
        <f t="shared" si="6"/>
        <v>Gabon</v>
      </c>
      <c r="P80" s="199" t="str">
        <f t="shared" si="7"/>
        <v>Gabon</v>
      </c>
      <c r="Q80" s="200"/>
      <c r="R80" s="43"/>
      <c r="S80" s="43"/>
      <c r="T80" s="43"/>
      <c r="U80" s="43"/>
    </row>
    <row r="81" spans="2:21">
      <c r="B81" s="34">
        <v>70</v>
      </c>
      <c r="C81" s="34" t="s">
        <v>647</v>
      </c>
      <c r="D81" s="214">
        <v>92</v>
      </c>
      <c r="E81" s="211">
        <v>95</v>
      </c>
      <c r="F81" s="208"/>
      <c r="G81" s="208">
        <f>VLOOKUP($C81,'3'!$B$6:$D$230,2,FALSE)</f>
        <v>92</v>
      </c>
      <c r="H81" s="208">
        <f>VLOOKUP($C81,'3'!$B$6:$D$231,3,FALSE)</f>
        <v>95</v>
      </c>
      <c r="I81" s="208">
        <f t="shared" si="4"/>
        <v>0</v>
      </c>
      <c r="K81" s="34" t="s">
        <v>15</v>
      </c>
      <c r="L81" s="138" t="s">
        <v>338</v>
      </c>
      <c r="M81" s="203">
        <v>70.139650000000003</v>
      </c>
      <c r="N81" s="139">
        <f t="shared" si="5"/>
        <v>77</v>
      </c>
      <c r="O81" s="199" t="str">
        <f t="shared" si="6"/>
        <v>Gambia</v>
      </c>
      <c r="P81" s="199" t="str">
        <f t="shared" si="7"/>
        <v>Gambia</v>
      </c>
      <c r="Q81" s="200"/>
      <c r="R81" s="43"/>
      <c r="S81" s="43"/>
      <c r="T81" s="43"/>
      <c r="U81" s="43"/>
    </row>
    <row r="82" spans="2:21">
      <c r="B82" s="34">
        <v>71</v>
      </c>
      <c r="C82" s="34" t="s">
        <v>8</v>
      </c>
      <c r="D82" s="214">
        <v>86</v>
      </c>
      <c r="E82" s="211">
        <v>74</v>
      </c>
      <c r="F82" s="208"/>
      <c r="G82" s="208">
        <f>VLOOKUP($C82,'3'!$B$6:$D$230,2,FALSE)</f>
        <v>86</v>
      </c>
      <c r="H82" s="208">
        <f>VLOOKUP($C82,'3'!$B$6:$D$231,3,FALSE)</f>
        <v>74</v>
      </c>
      <c r="I82" s="208">
        <f t="shared" si="4"/>
        <v>0</v>
      </c>
      <c r="K82" s="34" t="s">
        <v>16</v>
      </c>
      <c r="L82" s="138" t="s">
        <v>339</v>
      </c>
      <c r="M82" s="203">
        <v>63.169250000000005</v>
      </c>
      <c r="N82" s="139">
        <f t="shared" si="5"/>
        <v>78</v>
      </c>
      <c r="O82" s="199" t="str">
        <f t="shared" si="6"/>
        <v>Georgia</v>
      </c>
      <c r="P82" s="199" t="str">
        <f t="shared" si="7"/>
        <v>Georgia</v>
      </c>
      <c r="Q82" s="200"/>
      <c r="R82" s="43"/>
      <c r="S82" s="43"/>
      <c r="T82" s="43"/>
      <c r="U82" s="43"/>
    </row>
    <row r="83" spans="2:21">
      <c r="B83" s="34">
        <v>72</v>
      </c>
      <c r="C83" s="34" t="s">
        <v>139</v>
      </c>
      <c r="D83" s="214">
        <v>113</v>
      </c>
      <c r="E83" s="211">
        <v>110</v>
      </c>
      <c r="F83" s="208"/>
      <c r="G83" s="208">
        <f>VLOOKUP($C83,'3'!$B$6:$D$230,2,FALSE)</f>
        <v>113</v>
      </c>
      <c r="H83" s="208">
        <f>VLOOKUP($C83,'3'!$B$6:$D$231,3,FALSE)</f>
        <v>110</v>
      </c>
      <c r="I83" s="208">
        <f t="shared" si="4"/>
        <v>0</v>
      </c>
      <c r="K83" s="34" t="s">
        <v>17</v>
      </c>
      <c r="L83" s="138" t="s">
        <v>341</v>
      </c>
      <c r="M83" s="203">
        <v>72.75</v>
      </c>
      <c r="N83" s="139">
        <f t="shared" si="5"/>
        <v>80</v>
      </c>
      <c r="O83" s="199" t="str">
        <f t="shared" si="6"/>
        <v>Ghana</v>
      </c>
      <c r="P83" s="199" t="str">
        <f t="shared" si="7"/>
        <v>Ghana</v>
      </c>
      <c r="Q83" s="200"/>
      <c r="R83" s="43"/>
      <c r="S83" s="43"/>
      <c r="T83" s="43"/>
      <c r="U83" s="43"/>
    </row>
    <row r="84" spans="2:21">
      <c r="B84" s="34">
        <v>73</v>
      </c>
      <c r="C84" s="34" t="s">
        <v>561</v>
      </c>
      <c r="D84" s="214">
        <v>100</v>
      </c>
      <c r="E84" s="211">
        <v>95</v>
      </c>
      <c r="F84" s="208"/>
      <c r="G84" s="208">
        <f>VLOOKUP($C84,'3'!$B$6:$D$230,2,FALSE)</f>
        <v>100</v>
      </c>
      <c r="H84" s="208">
        <f>VLOOKUP($C84,'3'!$B$6:$D$231,3,FALSE)</f>
        <v>95</v>
      </c>
      <c r="I84" s="208">
        <f t="shared" si="4"/>
        <v>0</v>
      </c>
      <c r="K84" s="34" t="s">
        <v>140</v>
      </c>
      <c r="L84" s="138" t="s">
        <v>342</v>
      </c>
      <c r="M84" s="203">
        <v>75.75</v>
      </c>
      <c r="N84" s="139">
        <f t="shared" si="5"/>
        <v>81</v>
      </c>
      <c r="O84" s="199" t="str">
        <f t="shared" si="6"/>
        <v>Gibraltar</v>
      </c>
      <c r="P84" s="199" t="str">
        <f t="shared" si="7"/>
        <v>Gibraltar</v>
      </c>
      <c r="Q84" s="200"/>
      <c r="R84" s="43"/>
      <c r="S84" s="43"/>
      <c r="T84" s="43"/>
      <c r="U84" s="43"/>
    </row>
    <row r="85" spans="2:21">
      <c r="B85" s="34">
        <v>74</v>
      </c>
      <c r="C85" s="34" t="s">
        <v>648</v>
      </c>
      <c r="D85" s="214">
        <v>105</v>
      </c>
      <c r="E85" s="211">
        <v>106</v>
      </c>
      <c r="F85" s="208"/>
      <c r="G85" s="208">
        <f>VLOOKUP($C85,'3'!$B$6:$D$230,2,FALSE)</f>
        <v>105</v>
      </c>
      <c r="H85" s="208">
        <f>VLOOKUP($C85,'3'!$B$6:$D$231,3,FALSE)</f>
        <v>106</v>
      </c>
      <c r="I85" s="208">
        <f t="shared" si="4"/>
        <v>0</v>
      </c>
      <c r="K85" s="34" t="s">
        <v>18</v>
      </c>
      <c r="L85" s="138" t="s">
        <v>345</v>
      </c>
      <c r="M85" s="203">
        <v>76.5</v>
      </c>
      <c r="N85" s="139">
        <f t="shared" si="5"/>
        <v>84</v>
      </c>
      <c r="O85" s="199" t="str">
        <f t="shared" si="6"/>
        <v>Grenada</v>
      </c>
      <c r="P85" s="199" t="str">
        <f t="shared" si="7"/>
        <v>Grenada</v>
      </c>
      <c r="Q85" s="200"/>
      <c r="R85" s="43"/>
      <c r="S85" s="43"/>
      <c r="T85" s="43"/>
      <c r="U85" s="43"/>
    </row>
    <row r="86" spans="2:21">
      <c r="B86" s="34">
        <v>75</v>
      </c>
      <c r="C86" s="34" t="s">
        <v>649</v>
      </c>
      <c r="D86" s="214">
        <v>105</v>
      </c>
      <c r="E86" s="211">
        <v>105</v>
      </c>
      <c r="F86" s="208"/>
      <c r="G86" s="208">
        <f>VLOOKUP($C86,'3'!$B$6:$D$230,2,FALSE)</f>
        <v>105</v>
      </c>
      <c r="H86" s="208">
        <f>VLOOKUP($C86,'3'!$B$6:$D$231,3,FALSE)</f>
        <v>105</v>
      </c>
      <c r="I86" s="208">
        <f t="shared" si="4"/>
        <v>0</v>
      </c>
      <c r="K86" s="34" t="s">
        <v>19</v>
      </c>
      <c r="L86" s="138" t="s">
        <v>343</v>
      </c>
      <c r="M86" s="203">
        <v>81</v>
      </c>
      <c r="N86" s="139">
        <f t="shared" si="5"/>
        <v>82</v>
      </c>
      <c r="O86" s="199" t="str">
        <f t="shared" si="6"/>
        <v>Greece</v>
      </c>
      <c r="P86" s="199" t="str">
        <f t="shared" si="7"/>
        <v>Greece</v>
      </c>
      <c r="Q86" s="200"/>
      <c r="R86" s="43"/>
      <c r="S86" s="43"/>
      <c r="T86" s="43"/>
      <c r="U86" s="43"/>
    </row>
    <row r="87" spans="2:21">
      <c r="B87" s="34">
        <v>76</v>
      </c>
      <c r="C87" s="34" t="s">
        <v>12</v>
      </c>
      <c r="D87" s="214">
        <v>108</v>
      </c>
      <c r="E87" s="211">
        <v>110</v>
      </c>
      <c r="F87" s="208"/>
      <c r="G87" s="208">
        <f>VLOOKUP($C87,'3'!$B$6:$D$230,2,FALSE)</f>
        <v>108</v>
      </c>
      <c r="H87" s="208">
        <f>VLOOKUP($C87,'3'!$B$6:$D$231,3,FALSE)</f>
        <v>110</v>
      </c>
      <c r="I87" s="208">
        <f t="shared" si="4"/>
        <v>0</v>
      </c>
      <c r="K87" s="34" t="s">
        <v>20</v>
      </c>
      <c r="L87" s="138" t="s">
        <v>344</v>
      </c>
      <c r="M87" s="203">
        <v>110</v>
      </c>
      <c r="N87" s="139">
        <f t="shared" si="5"/>
        <v>83</v>
      </c>
      <c r="O87" s="199" t="str">
        <f t="shared" si="6"/>
        <v>Greenland</v>
      </c>
      <c r="P87" s="199" t="str">
        <f t="shared" si="7"/>
        <v>Greenland</v>
      </c>
      <c r="Q87" s="200"/>
      <c r="R87" s="43"/>
      <c r="S87" s="43"/>
      <c r="T87" s="43"/>
      <c r="U87" s="43"/>
    </row>
    <row r="88" spans="2:21">
      <c r="B88" s="34">
        <v>77</v>
      </c>
      <c r="C88" s="34" t="s">
        <v>13</v>
      </c>
      <c r="D88" s="214">
        <v>70</v>
      </c>
      <c r="E88" s="211">
        <v>70</v>
      </c>
      <c r="F88" s="208"/>
      <c r="G88" s="208">
        <f>VLOOKUP($C88,'3'!$B$6:$D$230,2,FALSE)</f>
        <v>70</v>
      </c>
      <c r="H88" s="208">
        <f>VLOOKUP($C88,'3'!$B$6:$D$231,3,FALSE)</f>
        <v>70</v>
      </c>
      <c r="I88" s="208">
        <f t="shared" si="4"/>
        <v>0</v>
      </c>
      <c r="K88" s="34" t="s">
        <v>21</v>
      </c>
      <c r="L88" s="138" t="s">
        <v>346</v>
      </c>
      <c r="M88" s="203">
        <v>98.25</v>
      </c>
      <c r="N88" s="139">
        <f t="shared" si="5"/>
        <v>85</v>
      </c>
      <c r="O88" s="199" t="str">
        <f t="shared" si="6"/>
        <v>Guadeloupe</v>
      </c>
      <c r="P88" s="199" t="str">
        <f t="shared" si="7"/>
        <v>Guadeloupe</v>
      </c>
      <c r="Q88" s="200"/>
      <c r="R88" s="43"/>
      <c r="S88" s="43"/>
      <c r="T88" s="43"/>
      <c r="U88" s="43"/>
    </row>
    <row r="89" spans="2:21">
      <c r="B89" s="34">
        <v>78</v>
      </c>
      <c r="C89" s="34" t="s">
        <v>650</v>
      </c>
      <c r="D89" s="214">
        <v>63</v>
      </c>
      <c r="E89" s="211">
        <v>63</v>
      </c>
      <c r="F89" s="208"/>
      <c r="G89" s="208">
        <f>VLOOKUP($C89,'3'!$B$6:$D$230,2,FALSE)</f>
        <v>63</v>
      </c>
      <c r="H89" s="208">
        <f>VLOOKUP($C89,'3'!$B$6:$D$231,3,FALSE)</f>
        <v>63</v>
      </c>
      <c r="I89" s="208">
        <f t="shared" si="4"/>
        <v>0</v>
      </c>
      <c r="K89" s="34" t="s">
        <v>22</v>
      </c>
      <c r="L89" s="138" t="s">
        <v>347</v>
      </c>
      <c r="M89" s="203">
        <v>79.5</v>
      </c>
      <c r="N89" s="139">
        <f t="shared" si="5"/>
        <v>86</v>
      </c>
      <c r="O89" s="199" t="str">
        <f t="shared" si="6"/>
        <v>Guam</v>
      </c>
      <c r="P89" s="199" t="str">
        <f t="shared" si="7"/>
        <v>Guam</v>
      </c>
      <c r="Q89" s="200"/>
      <c r="R89" s="43"/>
      <c r="S89" s="43"/>
      <c r="T89" s="43"/>
      <c r="U89" s="43"/>
    </row>
    <row r="90" spans="2:21">
      <c r="B90" s="34">
        <v>79</v>
      </c>
      <c r="C90" s="34" t="s">
        <v>643</v>
      </c>
      <c r="D90" s="214">
        <v>87</v>
      </c>
      <c r="E90" s="211">
        <v>92</v>
      </c>
      <c r="F90" s="208"/>
      <c r="G90" s="208">
        <f>VLOOKUP($C90,'3'!$B$6:$D$230,2,FALSE)</f>
        <v>87</v>
      </c>
      <c r="H90" s="208">
        <f>VLOOKUP($C90,'3'!$B$6:$D$231,3,FALSE)</f>
        <v>92</v>
      </c>
      <c r="I90" s="208">
        <f t="shared" si="4"/>
        <v>0</v>
      </c>
      <c r="K90" s="34" t="s">
        <v>23</v>
      </c>
      <c r="L90" s="138" t="s">
        <v>348</v>
      </c>
      <c r="M90" s="203">
        <v>98.25</v>
      </c>
      <c r="N90" s="139">
        <f t="shared" si="5"/>
        <v>87</v>
      </c>
      <c r="O90" s="199" t="str">
        <f t="shared" si="6"/>
        <v>Guatemala</v>
      </c>
      <c r="P90" s="199" t="str">
        <f t="shared" si="7"/>
        <v>Guatemala</v>
      </c>
      <c r="Q90" s="200"/>
      <c r="R90" s="43"/>
      <c r="S90" s="43"/>
      <c r="T90" s="43"/>
      <c r="U90" s="43"/>
    </row>
    <row r="91" spans="2:21">
      <c r="B91" s="34">
        <v>80</v>
      </c>
      <c r="C91" s="34" t="s">
        <v>15</v>
      </c>
      <c r="D91" s="214">
        <v>97</v>
      </c>
      <c r="E91" s="211">
        <v>73</v>
      </c>
      <c r="F91" s="208"/>
      <c r="G91" s="208">
        <f>VLOOKUP($C91,'3'!$B$6:$D$230,2,FALSE)</f>
        <v>97</v>
      </c>
      <c r="H91" s="208">
        <f>VLOOKUP($C91,'3'!$B$6:$D$231,3,FALSE)</f>
        <v>73</v>
      </c>
      <c r="I91" s="208">
        <f t="shared" si="4"/>
        <v>0</v>
      </c>
      <c r="K91" s="34" t="s">
        <v>24</v>
      </c>
      <c r="L91" s="138" t="s">
        <v>349</v>
      </c>
      <c r="M91" s="203">
        <v>85.823049999999995</v>
      </c>
      <c r="N91" s="139">
        <f t="shared" si="5"/>
        <v>88</v>
      </c>
      <c r="O91" s="199" t="str">
        <f t="shared" si="6"/>
        <v>Guinea</v>
      </c>
      <c r="P91" s="199" t="str">
        <f t="shared" si="7"/>
        <v>Guinea</v>
      </c>
      <c r="Q91" s="200"/>
      <c r="R91" s="43"/>
      <c r="S91" s="43"/>
      <c r="T91" s="43"/>
      <c r="U91" s="43"/>
    </row>
    <row r="92" spans="2:21">
      <c r="B92" s="34">
        <v>81</v>
      </c>
      <c r="C92" s="34" t="s">
        <v>16</v>
      </c>
      <c r="D92" s="214">
        <v>74</v>
      </c>
      <c r="E92" s="211">
        <v>76</v>
      </c>
      <c r="F92" s="208"/>
      <c r="G92" s="208">
        <f>VLOOKUP($C92,'3'!$B$6:$D$230,2,FALSE)</f>
        <v>74</v>
      </c>
      <c r="H92" s="208">
        <f>VLOOKUP($C92,'3'!$B$6:$D$231,3,FALSE)</f>
        <v>76</v>
      </c>
      <c r="I92" s="208">
        <f t="shared" si="4"/>
        <v>0</v>
      </c>
      <c r="K92" s="34" t="s">
        <v>25</v>
      </c>
      <c r="L92" s="138" t="s">
        <v>350</v>
      </c>
      <c r="M92" s="203">
        <v>69.268349999999998</v>
      </c>
      <c r="N92" s="139">
        <f t="shared" si="5"/>
        <v>89</v>
      </c>
      <c r="O92" s="199" t="str">
        <f t="shared" si="6"/>
        <v>Guinea-Bissau</v>
      </c>
      <c r="P92" s="199" t="str">
        <f t="shared" si="7"/>
        <v>Guinea-Bissau</v>
      </c>
      <c r="Q92" s="200"/>
      <c r="R92" s="43"/>
      <c r="S92" s="43"/>
      <c r="T92" s="43"/>
      <c r="U92" s="43"/>
    </row>
    <row r="93" spans="2:21">
      <c r="B93" s="34">
        <v>82</v>
      </c>
      <c r="C93" s="34" t="s">
        <v>651</v>
      </c>
      <c r="D93" s="214">
        <v>78</v>
      </c>
      <c r="E93" s="211">
        <v>81</v>
      </c>
      <c r="F93" s="208"/>
      <c r="G93" s="208">
        <f>VLOOKUP($C93,'3'!$B$6:$D$230,2,FALSE)</f>
        <v>78</v>
      </c>
      <c r="H93" s="208">
        <f>VLOOKUP($C93,'3'!$B$6:$D$231,3,FALSE)</f>
        <v>81</v>
      </c>
      <c r="I93" s="208">
        <f t="shared" si="4"/>
        <v>0</v>
      </c>
      <c r="K93" s="34" t="s">
        <v>26</v>
      </c>
      <c r="L93" s="138" t="s">
        <v>351</v>
      </c>
      <c r="M93" s="203">
        <v>78.417000000000002</v>
      </c>
      <c r="N93" s="139">
        <f t="shared" si="5"/>
        <v>90</v>
      </c>
      <c r="O93" s="199" t="str">
        <f t="shared" si="6"/>
        <v>Guyana</v>
      </c>
      <c r="P93" s="199" t="str">
        <f t="shared" si="7"/>
        <v>Guyana</v>
      </c>
      <c r="Q93" s="200"/>
      <c r="R93" s="43"/>
      <c r="S93" s="43"/>
      <c r="T93" s="43"/>
      <c r="U93" s="43"/>
    </row>
    <row r="94" spans="2:21">
      <c r="B94" s="34">
        <v>83</v>
      </c>
      <c r="C94" s="34" t="s">
        <v>652</v>
      </c>
      <c r="D94" s="214">
        <v>125</v>
      </c>
      <c r="E94" s="211">
        <v>110</v>
      </c>
      <c r="F94" s="208"/>
      <c r="G94" s="208">
        <f>VLOOKUP($C94,'3'!$B$6:$D$230,2,FALSE)</f>
        <v>125</v>
      </c>
      <c r="H94" s="208">
        <f>VLOOKUP($C94,'3'!$B$6:$D$231,3,FALSE)</f>
        <v>110</v>
      </c>
      <c r="I94" s="208">
        <f t="shared" si="4"/>
        <v>0</v>
      </c>
      <c r="K94" s="34" t="s">
        <v>153</v>
      </c>
      <c r="L94" s="138" t="s">
        <v>352</v>
      </c>
      <c r="M94" s="203">
        <v>85.823049999999995</v>
      </c>
      <c r="N94" s="139">
        <f t="shared" si="5"/>
        <v>91</v>
      </c>
      <c r="O94" s="199" t="str">
        <f t="shared" si="6"/>
        <v>Haiti</v>
      </c>
      <c r="P94" s="199" t="str">
        <f t="shared" si="7"/>
        <v>Haiti</v>
      </c>
      <c r="Q94" s="200"/>
      <c r="R94" s="43"/>
      <c r="S94" s="43"/>
      <c r="T94" s="43"/>
      <c r="U94" s="43"/>
    </row>
    <row r="95" spans="2:21">
      <c r="B95" s="34">
        <v>84</v>
      </c>
      <c r="C95" s="34" t="s">
        <v>17</v>
      </c>
      <c r="D95" s="214">
        <v>95</v>
      </c>
      <c r="E95" s="211">
        <v>77</v>
      </c>
      <c r="F95" s="208"/>
      <c r="G95" s="208">
        <f>VLOOKUP($C95,'3'!$B$6:$D$230,2,FALSE)</f>
        <v>95</v>
      </c>
      <c r="H95" s="208">
        <f>VLOOKUP($C95,'3'!$B$6:$D$231,3,FALSE)</f>
        <v>77</v>
      </c>
      <c r="I95" s="208">
        <f t="shared" si="4"/>
        <v>0</v>
      </c>
      <c r="K95" s="34" t="s">
        <v>27</v>
      </c>
      <c r="L95" s="138" t="s">
        <v>353</v>
      </c>
      <c r="M95" s="203">
        <v>65.25</v>
      </c>
      <c r="N95" s="139">
        <f t="shared" si="5"/>
        <v>92</v>
      </c>
      <c r="O95" s="199" t="str">
        <f t="shared" si="6"/>
        <v>Honduras</v>
      </c>
      <c r="P95" s="199" t="str">
        <f t="shared" si="7"/>
        <v>Honduras</v>
      </c>
      <c r="Q95" s="200"/>
      <c r="R95" s="43"/>
      <c r="S95" s="43"/>
      <c r="T95" s="43"/>
      <c r="U95" s="43"/>
    </row>
    <row r="96" spans="2:21">
      <c r="B96" s="34">
        <v>85</v>
      </c>
      <c r="C96" s="34" t="s">
        <v>19</v>
      </c>
      <c r="D96" s="214">
        <v>104</v>
      </c>
      <c r="E96" s="211">
        <v>98</v>
      </c>
      <c r="F96" s="208"/>
      <c r="G96" s="208">
        <f>VLOOKUP($C96,'3'!$B$6:$D$230,2,FALSE)</f>
        <v>104</v>
      </c>
      <c r="H96" s="208">
        <f>VLOOKUP($C96,'3'!$B$6:$D$231,3,FALSE)</f>
        <v>98</v>
      </c>
      <c r="I96" s="208">
        <f t="shared" si="4"/>
        <v>0</v>
      </c>
      <c r="K96" s="34" t="s">
        <v>145</v>
      </c>
      <c r="L96" s="138" t="s">
        <v>354</v>
      </c>
      <c r="M96" s="203">
        <v>69.75</v>
      </c>
      <c r="N96" s="139">
        <f t="shared" si="5"/>
        <v>93</v>
      </c>
      <c r="O96" s="199" t="str">
        <f t="shared" si="6"/>
        <v>Hungary</v>
      </c>
      <c r="P96" s="199" t="str">
        <f t="shared" si="7"/>
        <v>Hungary</v>
      </c>
      <c r="Q96" s="200"/>
      <c r="R96" s="43"/>
      <c r="S96" s="43"/>
      <c r="T96" s="43"/>
      <c r="U96" s="43"/>
    </row>
    <row r="97" spans="2:21">
      <c r="B97" s="34">
        <v>86</v>
      </c>
      <c r="C97" s="34" t="s">
        <v>20</v>
      </c>
      <c r="D97" s="214">
        <v>94</v>
      </c>
      <c r="E97" s="211">
        <v>80</v>
      </c>
      <c r="F97" s="208"/>
      <c r="G97" s="208">
        <f>VLOOKUP($C97,'3'!$B$6:$D$230,2,FALSE)</f>
        <v>94</v>
      </c>
      <c r="H97" s="208">
        <f>VLOOKUP($C97,'3'!$B$6:$D$231,3,FALSE)</f>
        <v>80</v>
      </c>
      <c r="I97" s="208">
        <f t="shared" si="4"/>
        <v>0</v>
      </c>
      <c r="K97" s="34" t="s">
        <v>234</v>
      </c>
      <c r="L97" s="138" t="s">
        <v>307</v>
      </c>
      <c r="M97" s="203">
        <v>87.565650000000005</v>
      </c>
      <c r="N97" s="139">
        <f t="shared" si="5"/>
        <v>45</v>
      </c>
      <c r="O97" s="199" t="str">
        <f t="shared" si="6"/>
        <v>China, Hong Kong</v>
      </c>
      <c r="P97" s="199" t="str">
        <f t="shared" si="7"/>
        <v>China, Hong Kong</v>
      </c>
      <c r="Q97" s="200"/>
      <c r="R97" s="43"/>
      <c r="S97" s="43"/>
      <c r="T97" s="43"/>
      <c r="U97" s="43"/>
    </row>
    <row r="98" spans="2:21">
      <c r="B98" s="34">
        <v>87</v>
      </c>
      <c r="C98" s="34" t="s">
        <v>21</v>
      </c>
      <c r="D98" s="214">
        <v>88</v>
      </c>
      <c r="E98" s="211">
        <v>98</v>
      </c>
      <c r="F98" s="208"/>
      <c r="G98" s="208">
        <f>VLOOKUP($C98,'3'!$B$6:$D$230,2,FALSE)</f>
        <v>88</v>
      </c>
      <c r="H98" s="208">
        <f>VLOOKUP($C98,'3'!$B$6:$D$231,3,FALSE)</f>
        <v>98</v>
      </c>
      <c r="I98" s="208">
        <f t="shared" si="4"/>
        <v>0</v>
      </c>
      <c r="K98" s="34" t="s">
        <v>28</v>
      </c>
      <c r="L98" s="138" t="s">
        <v>360</v>
      </c>
      <c r="M98" s="203">
        <v>108</v>
      </c>
      <c r="N98" s="139">
        <f t="shared" si="5"/>
        <v>99</v>
      </c>
      <c r="O98" s="199" t="str">
        <f t="shared" si="6"/>
        <v>Ireland</v>
      </c>
      <c r="P98" s="199" t="str">
        <f t="shared" si="7"/>
        <v>Ireland</v>
      </c>
      <c r="Q98" s="200"/>
      <c r="R98" s="43"/>
      <c r="S98" s="43"/>
      <c r="T98" s="43"/>
      <c r="U98" s="43"/>
    </row>
    <row r="99" spans="2:21">
      <c r="B99" s="34">
        <v>88</v>
      </c>
      <c r="C99" s="34" t="s">
        <v>653</v>
      </c>
      <c r="D99" s="214">
        <v>86</v>
      </c>
      <c r="E99" s="211">
        <v>86</v>
      </c>
      <c r="F99" s="208"/>
      <c r="G99" s="208">
        <f>VLOOKUP($C99,'3'!$B$6:$D$230,2,FALSE)</f>
        <v>86</v>
      </c>
      <c r="H99" s="208">
        <f>VLOOKUP($C99,'3'!$B$6:$D$231,3,FALSE)</f>
        <v>86</v>
      </c>
      <c r="I99" s="208">
        <f t="shared" si="4"/>
        <v>0</v>
      </c>
      <c r="K99" s="34" t="s">
        <v>29</v>
      </c>
      <c r="L99" s="138" t="s">
        <v>355</v>
      </c>
      <c r="M99" s="203">
        <v>104.12035</v>
      </c>
      <c r="N99" s="139">
        <f t="shared" si="5"/>
        <v>94</v>
      </c>
      <c r="O99" s="199" t="str">
        <f t="shared" si="6"/>
        <v>Iceland</v>
      </c>
      <c r="P99" s="199" t="str">
        <f t="shared" si="7"/>
        <v>Iceland</v>
      </c>
      <c r="Q99" s="200"/>
      <c r="R99" s="43"/>
      <c r="S99" s="43"/>
      <c r="T99" s="43"/>
      <c r="U99" s="43"/>
    </row>
    <row r="100" spans="2:21">
      <c r="B100" s="34">
        <v>89</v>
      </c>
      <c r="C100" s="34" t="s">
        <v>654</v>
      </c>
      <c r="D100" s="214">
        <v>69</v>
      </c>
      <c r="E100" s="211">
        <v>69</v>
      </c>
      <c r="F100" s="208"/>
      <c r="G100" s="208">
        <f>VLOOKUP($C100,'3'!$B$6:$D$230,2,FALSE)</f>
        <v>69</v>
      </c>
      <c r="H100" s="208">
        <f>VLOOKUP($C100,'3'!$B$6:$D$231,3,FALSE)</f>
        <v>69</v>
      </c>
      <c r="I100" s="208">
        <f t="shared" si="4"/>
        <v>0</v>
      </c>
      <c r="K100" s="34" t="s">
        <v>30</v>
      </c>
      <c r="L100" s="138" t="s">
        <v>356</v>
      </c>
      <c r="M100" s="203">
        <v>68.397050000000007</v>
      </c>
      <c r="N100" s="139">
        <f t="shared" si="5"/>
        <v>95</v>
      </c>
      <c r="O100" s="199" t="str">
        <f t="shared" si="6"/>
        <v>India</v>
      </c>
      <c r="P100" s="199" t="str">
        <f t="shared" si="7"/>
        <v>India</v>
      </c>
      <c r="Q100" s="200"/>
      <c r="R100" s="43"/>
      <c r="S100" s="43"/>
      <c r="T100" s="43"/>
      <c r="U100" s="43"/>
    </row>
    <row r="101" spans="2:21">
      <c r="B101" s="34">
        <v>90</v>
      </c>
      <c r="C101" s="34" t="s">
        <v>24</v>
      </c>
      <c r="D101" s="214">
        <v>78</v>
      </c>
      <c r="E101" s="211">
        <v>78</v>
      </c>
      <c r="F101" s="208"/>
      <c r="G101" s="208">
        <f>VLOOKUP($C101,'3'!$B$6:$D$230,2,FALSE)</f>
        <v>78</v>
      </c>
      <c r="H101" s="208">
        <f>VLOOKUP($C101,'3'!$B$6:$D$231,3,FALSE)</f>
        <v>78</v>
      </c>
      <c r="I101" s="208">
        <f t="shared" si="4"/>
        <v>0</v>
      </c>
      <c r="K101" s="34" t="s">
        <v>31</v>
      </c>
      <c r="L101" s="138" t="s">
        <v>357</v>
      </c>
      <c r="M101" s="203">
        <v>70.5</v>
      </c>
      <c r="N101" s="139">
        <f t="shared" si="5"/>
        <v>96</v>
      </c>
      <c r="O101" s="199" t="str">
        <f t="shared" si="6"/>
        <v>Indonesia</v>
      </c>
      <c r="P101" s="199" t="str">
        <f t="shared" si="7"/>
        <v>Indonesia</v>
      </c>
      <c r="Q101" s="200"/>
      <c r="R101" s="43"/>
      <c r="S101" s="43"/>
      <c r="T101" s="43"/>
      <c r="U101" s="43"/>
    </row>
    <row r="102" spans="2:21">
      <c r="B102" s="34">
        <v>91</v>
      </c>
      <c r="C102" s="34" t="s">
        <v>655</v>
      </c>
      <c r="D102" s="214">
        <v>86</v>
      </c>
      <c r="E102" s="211">
        <v>86</v>
      </c>
      <c r="F102" s="208"/>
      <c r="G102" s="208">
        <f>VLOOKUP($C102,'3'!$B$6:$D$230,2,FALSE)</f>
        <v>86</v>
      </c>
      <c r="H102" s="208">
        <f>VLOOKUP($C102,'3'!$B$6:$D$231,3,FALSE)</f>
        <v>86</v>
      </c>
      <c r="I102" s="208">
        <f t="shared" si="4"/>
        <v>0</v>
      </c>
      <c r="K102" s="34" t="s">
        <v>219</v>
      </c>
      <c r="L102" s="138" t="s">
        <v>359</v>
      </c>
      <c r="M102" s="203">
        <v>70.5</v>
      </c>
      <c r="N102" s="139">
        <f t="shared" si="5"/>
        <v>98</v>
      </c>
      <c r="O102" s="199" t="str">
        <f t="shared" si="6"/>
        <v>Iraq</v>
      </c>
      <c r="P102" s="199" t="str">
        <f t="shared" si="7"/>
        <v>Iraq</v>
      </c>
      <c r="Q102" s="200"/>
      <c r="R102" s="43"/>
      <c r="S102" s="43"/>
      <c r="T102" s="43"/>
      <c r="U102" s="43"/>
    </row>
    <row r="103" spans="2:21">
      <c r="B103" s="34">
        <v>92</v>
      </c>
      <c r="C103" s="34" t="s">
        <v>26</v>
      </c>
      <c r="D103" s="214">
        <v>61</v>
      </c>
      <c r="E103" s="211">
        <v>65</v>
      </c>
      <c r="F103" s="208"/>
      <c r="G103" s="208">
        <f>VLOOKUP($C103,'3'!$B$6:$D$230,2,FALSE)</f>
        <v>61</v>
      </c>
      <c r="H103" s="208">
        <f>VLOOKUP($C103,'3'!$B$6:$D$231,3,FALSE)</f>
        <v>65</v>
      </c>
      <c r="I103" s="208">
        <f t="shared" si="4"/>
        <v>0</v>
      </c>
      <c r="K103" s="34" t="s">
        <v>146</v>
      </c>
      <c r="L103" s="138" t="s">
        <v>358</v>
      </c>
      <c r="M103" s="203">
        <v>71.446600000000004</v>
      </c>
      <c r="N103" s="139">
        <f t="shared" si="5"/>
        <v>97</v>
      </c>
      <c r="O103" s="199" t="str">
        <f t="shared" si="6"/>
        <v>Iran</v>
      </c>
      <c r="P103" s="199" t="str">
        <f t="shared" si="7"/>
        <v>Iran</v>
      </c>
      <c r="Q103" s="200"/>
      <c r="R103" s="43"/>
      <c r="S103" s="43"/>
      <c r="T103" s="43"/>
      <c r="U103" s="43"/>
    </row>
    <row r="104" spans="2:21">
      <c r="B104" s="34">
        <v>93</v>
      </c>
      <c r="C104" s="34" t="s">
        <v>656</v>
      </c>
      <c r="D104" s="214">
        <v>57</v>
      </c>
      <c r="E104" s="211">
        <v>70</v>
      </c>
      <c r="F104" s="208"/>
      <c r="G104" s="208">
        <f>VLOOKUP($C104,'3'!$B$6:$D$230,2,FALSE)</f>
        <v>57</v>
      </c>
      <c r="H104" s="208">
        <f>VLOOKUP($C104,'3'!$B$6:$D$231,3,FALSE)</f>
        <v>70</v>
      </c>
      <c r="I104" s="208">
        <f t="shared" si="4"/>
        <v>0</v>
      </c>
      <c r="K104" s="34" t="s">
        <v>220</v>
      </c>
      <c r="L104" s="138" t="s">
        <v>361</v>
      </c>
      <c r="M104" s="203">
        <v>104.25</v>
      </c>
      <c r="N104" s="139">
        <f t="shared" si="5"/>
        <v>100</v>
      </c>
      <c r="O104" s="199" t="str">
        <f t="shared" si="6"/>
        <v>Israel</v>
      </c>
      <c r="P104" s="199" t="str">
        <f t="shared" si="7"/>
        <v>Israel</v>
      </c>
      <c r="Q104" s="200"/>
      <c r="R104" s="43"/>
      <c r="S104" s="43"/>
      <c r="T104" s="43"/>
      <c r="U104" s="43"/>
    </row>
    <row r="105" spans="2:21">
      <c r="B105" s="34">
        <v>94</v>
      </c>
      <c r="C105" s="34" t="s">
        <v>659</v>
      </c>
      <c r="D105" s="214">
        <v>104</v>
      </c>
      <c r="E105" s="211">
        <v>104</v>
      </c>
      <c r="F105" s="208"/>
      <c r="G105" s="208">
        <f>VLOOKUP($C105,'3'!$B$6:$D$230,2,FALSE)</f>
        <v>104</v>
      </c>
      <c r="H105" s="208">
        <f>VLOOKUP($C105,'3'!$B$6:$D$231,3,FALSE)</f>
        <v>104</v>
      </c>
      <c r="I105" s="208">
        <f t="shared" si="4"/>
        <v>0</v>
      </c>
      <c r="K105" s="34" t="s">
        <v>32</v>
      </c>
      <c r="L105" s="138" t="s">
        <v>362</v>
      </c>
      <c r="M105" s="203">
        <v>87</v>
      </c>
      <c r="N105" s="139">
        <f t="shared" si="5"/>
        <v>101</v>
      </c>
      <c r="O105" s="199" t="str">
        <f t="shared" si="6"/>
        <v>Italy</v>
      </c>
      <c r="P105" s="199" t="str">
        <f t="shared" si="7"/>
        <v>Italy</v>
      </c>
      <c r="Q105" s="200"/>
      <c r="R105" s="43"/>
      <c r="S105" s="43"/>
      <c r="T105" s="43"/>
      <c r="U105" s="43"/>
    </row>
    <row r="106" spans="2:21">
      <c r="B106" s="34">
        <v>95</v>
      </c>
      <c r="C106" s="34" t="s">
        <v>28</v>
      </c>
      <c r="D106" s="214">
        <v>68</v>
      </c>
      <c r="E106" s="211">
        <v>68</v>
      </c>
      <c r="F106" s="208"/>
      <c r="G106" s="208">
        <f>VLOOKUP($C106,'3'!$B$6:$D$230,2,FALSE)</f>
        <v>68</v>
      </c>
      <c r="H106" s="208">
        <f>VLOOKUP($C106,'3'!$B$6:$D$231,3,FALSE)</f>
        <v>68</v>
      </c>
      <c r="I106" s="208">
        <f t="shared" si="4"/>
        <v>0</v>
      </c>
      <c r="K106" s="34" t="s">
        <v>221</v>
      </c>
      <c r="L106" s="138" t="s">
        <v>315</v>
      </c>
      <c r="M106" s="203">
        <v>87</v>
      </c>
      <c r="N106" s="139">
        <f t="shared" si="5"/>
        <v>53</v>
      </c>
      <c r="O106" s="199" t="str">
        <f t="shared" si="6"/>
        <v>Cote D'Ivoire</v>
      </c>
      <c r="P106" s="199" t="str">
        <f t="shared" si="7"/>
        <v>Cote D'Ivoire</v>
      </c>
      <c r="Q106" s="200"/>
      <c r="R106" s="43"/>
      <c r="S106" s="43"/>
      <c r="T106" s="43"/>
      <c r="U106" s="43"/>
    </row>
    <row r="107" spans="2:21">
      <c r="B107" s="34">
        <v>96</v>
      </c>
      <c r="C107" s="34" t="s">
        <v>660</v>
      </c>
      <c r="D107" s="214">
        <v>95</v>
      </c>
      <c r="E107" s="211">
        <v>71</v>
      </c>
      <c r="F107" s="208"/>
      <c r="G107" s="208">
        <f>VLOOKUP($C107,'3'!$B$6:$D$230,2,FALSE)</f>
        <v>95</v>
      </c>
      <c r="H107" s="208">
        <f>VLOOKUP($C107,'3'!$B$6:$D$231,3,FALSE)</f>
        <v>71</v>
      </c>
      <c r="I107" s="208">
        <f t="shared" si="4"/>
        <v>0</v>
      </c>
      <c r="K107" s="34" t="s">
        <v>33</v>
      </c>
      <c r="L107" s="138" t="s">
        <v>363</v>
      </c>
      <c r="M107" s="203">
        <v>90.75</v>
      </c>
      <c r="N107" s="139">
        <f t="shared" si="5"/>
        <v>102</v>
      </c>
      <c r="O107" s="199" t="str">
        <f t="shared" si="6"/>
        <v>Jamaica</v>
      </c>
      <c r="P107" s="199" t="str">
        <f t="shared" si="7"/>
        <v>Jamaica</v>
      </c>
      <c r="Q107" s="200"/>
      <c r="R107" s="43"/>
      <c r="S107" s="43"/>
      <c r="T107" s="43"/>
      <c r="U107" s="43"/>
    </row>
    <row r="108" spans="2:21">
      <c r="B108" s="34">
        <v>97</v>
      </c>
      <c r="C108" s="34" t="s">
        <v>31</v>
      </c>
      <c r="D108" s="214">
        <v>71</v>
      </c>
      <c r="E108" s="211">
        <v>71</v>
      </c>
      <c r="F108" s="208"/>
      <c r="G108" s="208">
        <f>VLOOKUP($C108,'3'!$B$6:$D$230,2,FALSE)</f>
        <v>71</v>
      </c>
      <c r="H108" s="208">
        <f>VLOOKUP($C108,'3'!$B$6:$D$231,3,FALSE)</f>
        <v>71</v>
      </c>
      <c r="I108" s="208">
        <f t="shared" si="4"/>
        <v>0</v>
      </c>
      <c r="K108" s="34" t="s">
        <v>34</v>
      </c>
      <c r="L108" s="138" t="s">
        <v>364</v>
      </c>
      <c r="M108" s="203">
        <v>86.25</v>
      </c>
      <c r="N108" s="139">
        <f t="shared" si="5"/>
        <v>103</v>
      </c>
      <c r="O108" s="199" t="str">
        <f t="shared" si="6"/>
        <v>Japan</v>
      </c>
      <c r="P108" s="199" t="str">
        <f t="shared" si="7"/>
        <v>Japan</v>
      </c>
      <c r="Q108" s="200"/>
      <c r="R108" s="43"/>
      <c r="S108" s="43"/>
      <c r="T108" s="43"/>
      <c r="U108" s="43"/>
    </row>
    <row r="109" spans="2:21">
      <c r="B109" s="34">
        <v>98</v>
      </c>
      <c r="C109" s="34" t="s">
        <v>562</v>
      </c>
      <c r="D109" s="214">
        <v>85</v>
      </c>
      <c r="E109" s="211">
        <v>71</v>
      </c>
      <c r="F109" s="208"/>
      <c r="G109" s="208">
        <f>VLOOKUP($C109,'3'!$B$6:$D$230,2,FALSE)</f>
        <v>85</v>
      </c>
      <c r="H109" s="208">
        <f>VLOOKUP($C109,'3'!$B$6:$D$231,3,FALSE)</f>
        <v>71</v>
      </c>
      <c r="I109" s="208">
        <f t="shared" si="4"/>
        <v>0</v>
      </c>
      <c r="K109" s="34" t="s">
        <v>35</v>
      </c>
      <c r="L109" s="138" t="s">
        <v>485</v>
      </c>
      <c r="M109" s="203">
        <v>60</v>
      </c>
      <c r="N109" s="139">
        <f t="shared" si="5"/>
        <v>224</v>
      </c>
      <c r="O109" s="199" t="str">
        <f t="shared" si="6"/>
        <v>Yemen</v>
      </c>
      <c r="P109" s="199" t="str">
        <f t="shared" si="7"/>
        <v>Yemen</v>
      </c>
      <c r="Q109" s="200"/>
      <c r="R109" s="43"/>
      <c r="S109" s="43"/>
      <c r="T109" s="43"/>
      <c r="U109" s="43"/>
    </row>
    <row r="110" spans="2:21">
      <c r="B110" s="34">
        <v>99</v>
      </c>
      <c r="C110" s="34" t="s">
        <v>658</v>
      </c>
      <c r="D110" s="214">
        <v>105</v>
      </c>
      <c r="E110" s="211">
        <v>108</v>
      </c>
      <c r="F110" s="208"/>
      <c r="G110" s="208">
        <f>VLOOKUP($C110,'3'!$B$6:$D$230,2,FALSE)</f>
        <v>105</v>
      </c>
      <c r="H110" s="208">
        <f>VLOOKUP($C110,'3'!$B$6:$D$231,3,FALSE)</f>
        <v>108</v>
      </c>
      <c r="I110" s="208">
        <f t="shared" si="4"/>
        <v>0</v>
      </c>
      <c r="K110" s="34" t="s">
        <v>222</v>
      </c>
      <c r="L110" s="138" t="s">
        <v>365</v>
      </c>
      <c r="M110" s="203">
        <v>80.595250000000007</v>
      </c>
      <c r="N110" s="139">
        <f t="shared" si="5"/>
        <v>104</v>
      </c>
      <c r="O110" s="199" t="str">
        <f t="shared" si="6"/>
        <v>Jordan</v>
      </c>
      <c r="P110" s="199" t="str">
        <f t="shared" si="7"/>
        <v>Jordan</v>
      </c>
      <c r="Q110" s="200"/>
      <c r="R110" s="43"/>
      <c r="S110" s="43"/>
      <c r="T110" s="43"/>
      <c r="U110" s="43"/>
    </row>
    <row r="111" spans="2:21">
      <c r="B111" s="34">
        <v>100</v>
      </c>
      <c r="C111" s="34" t="s">
        <v>661</v>
      </c>
      <c r="D111" s="214">
        <v>112</v>
      </c>
      <c r="E111" s="211">
        <v>104</v>
      </c>
      <c r="F111" s="208"/>
      <c r="G111" s="208">
        <f>VLOOKUP($C111,'3'!$B$6:$D$230,2,FALSE)</f>
        <v>112</v>
      </c>
      <c r="H111" s="208">
        <f>VLOOKUP($C111,'3'!$B$6:$D$231,3,FALSE)</f>
        <v>104</v>
      </c>
      <c r="I111" s="208">
        <f t="shared" si="4"/>
        <v>0</v>
      </c>
      <c r="K111" s="34" t="s">
        <v>36</v>
      </c>
      <c r="L111" s="138" t="s">
        <v>301</v>
      </c>
      <c r="M111" s="203">
        <v>68.25</v>
      </c>
      <c r="N111" s="139">
        <f t="shared" si="5"/>
        <v>39</v>
      </c>
      <c r="O111" s="199" t="str">
        <f t="shared" si="6"/>
        <v>Cape Verde</v>
      </c>
      <c r="P111" s="199" t="str">
        <f t="shared" si="7"/>
        <v>Cape Verde</v>
      </c>
      <c r="Q111" s="200"/>
      <c r="R111" s="43"/>
      <c r="S111" s="43"/>
      <c r="T111" s="43"/>
      <c r="U111" s="43"/>
    </row>
    <row r="112" spans="2:21">
      <c r="B112" s="34">
        <v>101</v>
      </c>
      <c r="C112" s="34" t="s">
        <v>662</v>
      </c>
      <c r="D112" s="214">
        <v>85</v>
      </c>
      <c r="E112" s="211">
        <v>87</v>
      </c>
      <c r="F112" s="208"/>
      <c r="G112" s="208">
        <f>VLOOKUP($C112,'3'!$B$6:$D$230,2,FALSE)</f>
        <v>85</v>
      </c>
      <c r="H112" s="208">
        <f>VLOOKUP($C112,'3'!$B$6:$D$231,3,FALSE)</f>
        <v>87</v>
      </c>
      <c r="I112" s="208">
        <f t="shared" si="4"/>
        <v>0</v>
      </c>
      <c r="K112" s="34" t="s">
        <v>37</v>
      </c>
      <c r="L112" s="138" t="s">
        <v>298</v>
      </c>
      <c r="M112" s="203">
        <v>92.25</v>
      </c>
      <c r="N112" s="139">
        <f t="shared" si="5"/>
        <v>36</v>
      </c>
      <c r="O112" s="199" t="str">
        <f t="shared" si="6"/>
        <v>Cameroon</v>
      </c>
      <c r="P112" s="199" t="str">
        <f t="shared" si="7"/>
        <v>Cameroon</v>
      </c>
      <c r="Q112" s="200"/>
      <c r="R112" s="43"/>
      <c r="S112" s="43"/>
      <c r="T112" s="43"/>
      <c r="U112" s="43"/>
    </row>
    <row r="113" spans="2:21">
      <c r="B113" s="34">
        <v>102</v>
      </c>
      <c r="C113" s="34" t="s">
        <v>32</v>
      </c>
      <c r="D113" s="214">
        <v>85</v>
      </c>
      <c r="E113" s="211">
        <v>91</v>
      </c>
      <c r="F113" s="208"/>
      <c r="G113" s="208">
        <f>VLOOKUP($C113,'3'!$B$6:$D$230,2,FALSE)</f>
        <v>85</v>
      </c>
      <c r="H113" s="208">
        <f>VLOOKUP($C113,'3'!$B$6:$D$231,3,FALSE)</f>
        <v>91</v>
      </c>
      <c r="I113" s="208">
        <f t="shared" si="4"/>
        <v>0</v>
      </c>
      <c r="K113" s="34" t="s">
        <v>38</v>
      </c>
      <c r="L113" s="138" t="s">
        <v>366</v>
      </c>
      <c r="M113" s="203">
        <v>77.110050000000001</v>
      </c>
      <c r="N113" s="139">
        <f t="shared" si="5"/>
        <v>105</v>
      </c>
      <c r="O113" s="199" t="str">
        <f t="shared" si="6"/>
        <v>Kazakhstan</v>
      </c>
      <c r="P113" s="199" t="str">
        <f t="shared" si="7"/>
        <v>Kazakhstan</v>
      </c>
      <c r="Q113" s="200"/>
      <c r="R113" s="43"/>
      <c r="S113" s="43"/>
      <c r="T113" s="43"/>
      <c r="U113" s="43"/>
    </row>
    <row r="114" spans="2:21">
      <c r="B114" s="34">
        <v>103</v>
      </c>
      <c r="C114" s="34" t="s">
        <v>221</v>
      </c>
      <c r="D114" s="214">
        <v>105</v>
      </c>
      <c r="E114" s="211">
        <v>86</v>
      </c>
      <c r="F114" s="208"/>
      <c r="G114" s="208">
        <f>VLOOKUP($C114,'3'!$B$6:$D$230,2,FALSE)</f>
        <v>105</v>
      </c>
      <c r="H114" s="208">
        <f>VLOOKUP($C114,'3'!$B$6:$D$231,3,FALSE)</f>
        <v>86</v>
      </c>
      <c r="I114" s="208">
        <f t="shared" si="4"/>
        <v>0</v>
      </c>
      <c r="K114" s="34" t="s">
        <v>39</v>
      </c>
      <c r="L114" s="138" t="s">
        <v>367</v>
      </c>
      <c r="M114" s="203">
        <v>84</v>
      </c>
      <c r="N114" s="139">
        <f t="shared" si="5"/>
        <v>106</v>
      </c>
      <c r="O114" s="199" t="str">
        <f t="shared" si="6"/>
        <v>Kenya</v>
      </c>
      <c r="P114" s="199" t="str">
        <f t="shared" si="7"/>
        <v>Kenya</v>
      </c>
      <c r="Q114" s="200"/>
      <c r="R114" s="43"/>
      <c r="S114" s="43"/>
      <c r="T114" s="43"/>
      <c r="U114" s="43"/>
    </row>
    <row r="115" spans="2:21">
      <c r="B115" s="34">
        <v>104</v>
      </c>
      <c r="C115" s="34" t="s">
        <v>665</v>
      </c>
      <c r="D115" s="214">
        <v>81</v>
      </c>
      <c r="E115" s="211">
        <v>81</v>
      </c>
      <c r="F115" s="208"/>
      <c r="G115" s="208">
        <f>VLOOKUP($C115,'3'!$B$6:$D$230,2,FALSE)</f>
        <v>81</v>
      </c>
      <c r="H115" s="208">
        <f>VLOOKUP($C115,'3'!$B$6:$D$231,3,FALSE)</f>
        <v>81</v>
      </c>
      <c r="I115" s="208">
        <f t="shared" si="4"/>
        <v>0</v>
      </c>
      <c r="K115" s="34" t="s">
        <v>40</v>
      </c>
      <c r="L115" s="138" t="s">
        <v>373</v>
      </c>
      <c r="M115" s="203">
        <v>63.169250000000005</v>
      </c>
      <c r="N115" s="139">
        <f t="shared" si="5"/>
        <v>112</v>
      </c>
      <c r="O115" s="199" t="str">
        <f t="shared" si="6"/>
        <v>Kyrgyzstan</v>
      </c>
      <c r="P115" s="199" t="str">
        <f t="shared" si="7"/>
        <v>Kyrgyzstan</v>
      </c>
      <c r="Q115" s="200"/>
      <c r="R115" s="43"/>
      <c r="S115" s="43"/>
      <c r="T115" s="43"/>
      <c r="U115" s="43"/>
    </row>
    <row r="116" spans="2:21">
      <c r="B116" s="34">
        <v>105</v>
      </c>
      <c r="C116" s="34" t="s">
        <v>563</v>
      </c>
      <c r="D116" s="214">
        <v>77</v>
      </c>
      <c r="E116" s="211">
        <v>77</v>
      </c>
      <c r="F116" s="208"/>
      <c r="G116" s="208">
        <f>VLOOKUP($C116,'3'!$B$6:$D$230,2,FALSE)</f>
        <v>77</v>
      </c>
      <c r="H116" s="208">
        <f>VLOOKUP($C116,'3'!$B$6:$D$231,3,FALSE)</f>
        <v>77</v>
      </c>
      <c r="I116" s="208">
        <f t="shared" si="4"/>
        <v>0</v>
      </c>
      <c r="K116" s="34" t="s">
        <v>223</v>
      </c>
      <c r="L116" s="138" t="s">
        <v>368</v>
      </c>
      <c r="M116" s="203">
        <v>32.25</v>
      </c>
      <c r="N116" s="139">
        <f t="shared" si="5"/>
        <v>107</v>
      </c>
      <c r="O116" s="199" t="str">
        <f t="shared" si="6"/>
        <v>Kiribati</v>
      </c>
      <c r="P116" s="199" t="str">
        <f t="shared" si="7"/>
        <v>Kiribati</v>
      </c>
      <c r="Q116" s="200"/>
      <c r="R116" s="43"/>
      <c r="S116" s="43"/>
      <c r="T116" s="43"/>
      <c r="U116" s="43"/>
    </row>
    <row r="117" spans="2:21">
      <c r="B117" s="34">
        <v>106</v>
      </c>
      <c r="C117" s="34" t="s">
        <v>564</v>
      </c>
      <c r="D117" s="214">
        <v>86</v>
      </c>
      <c r="E117" s="211">
        <v>84</v>
      </c>
      <c r="F117" s="208"/>
      <c r="G117" s="208">
        <f>VLOOKUP($C117,'3'!$B$6:$D$230,2,FALSE)</f>
        <v>86</v>
      </c>
      <c r="H117" s="208">
        <f>VLOOKUP($C117,'3'!$B$6:$D$231,3,FALSE)</f>
        <v>84</v>
      </c>
      <c r="I117" s="208">
        <f t="shared" si="4"/>
        <v>0</v>
      </c>
      <c r="K117" s="34" t="s">
        <v>224</v>
      </c>
      <c r="L117" s="138" t="s">
        <v>372</v>
      </c>
      <c r="M117" s="203">
        <v>96</v>
      </c>
      <c r="N117" s="139">
        <f t="shared" si="5"/>
        <v>111</v>
      </c>
      <c r="O117" s="199" t="str">
        <f t="shared" si="6"/>
        <v>Kuwait</v>
      </c>
      <c r="P117" s="199" t="str">
        <f t="shared" si="7"/>
        <v>Kuwait</v>
      </c>
      <c r="Q117" s="200"/>
      <c r="R117" s="43"/>
      <c r="S117" s="43"/>
      <c r="T117" s="43"/>
      <c r="U117" s="43"/>
    </row>
    <row r="118" spans="2:21">
      <c r="B118" s="34">
        <v>107</v>
      </c>
      <c r="C118" s="34" t="s">
        <v>39</v>
      </c>
      <c r="D118" s="214">
        <v>31</v>
      </c>
      <c r="E118" s="211">
        <v>32</v>
      </c>
      <c r="F118" s="208"/>
      <c r="G118" s="208">
        <f>VLOOKUP($C118,'3'!$B$6:$D$230,2,FALSE)</f>
        <v>31</v>
      </c>
      <c r="H118" s="208">
        <f>VLOOKUP($C118,'3'!$B$6:$D$231,3,FALSE)</f>
        <v>32</v>
      </c>
      <c r="I118" s="208">
        <f t="shared" si="4"/>
        <v>0</v>
      </c>
      <c r="K118" s="34" t="s">
        <v>185</v>
      </c>
      <c r="L118" s="140" t="s">
        <v>369</v>
      </c>
      <c r="M118" s="203">
        <v>48.75</v>
      </c>
      <c r="N118" s="139">
        <f t="shared" si="5"/>
        <v>108</v>
      </c>
      <c r="O118" s="199" t="str">
        <f t="shared" si="6"/>
        <v>Korea, Democratic Republic Of (North)</v>
      </c>
      <c r="P118" s="199" t="str">
        <f t="shared" si="7"/>
        <v>Korea, Democratic Republic Of (North)</v>
      </c>
      <c r="Q118" s="200"/>
      <c r="R118" s="43"/>
      <c r="S118" s="43"/>
      <c r="T118" s="43"/>
      <c r="U118" s="43"/>
    </row>
    <row r="119" spans="2:21">
      <c r="B119" s="34">
        <v>108</v>
      </c>
      <c r="C119" s="34" t="s">
        <v>670</v>
      </c>
      <c r="D119" s="214">
        <v>57</v>
      </c>
      <c r="E119" s="211">
        <v>49</v>
      </c>
      <c r="F119" s="208"/>
      <c r="G119" s="208">
        <f>VLOOKUP($C119,'3'!$B$6:$D$230,2,FALSE)</f>
        <v>57</v>
      </c>
      <c r="H119" s="208">
        <f>VLOOKUP($C119,'3'!$B$6:$D$231,3,FALSE)</f>
        <v>49</v>
      </c>
      <c r="I119" s="208">
        <f t="shared" si="4"/>
        <v>0</v>
      </c>
      <c r="K119" s="34" t="s">
        <v>225</v>
      </c>
      <c r="L119" s="140" t="s">
        <v>370</v>
      </c>
      <c r="M119" s="203">
        <v>85.5</v>
      </c>
      <c r="N119" s="139">
        <f t="shared" si="5"/>
        <v>109</v>
      </c>
      <c r="O119" s="199" t="str">
        <f t="shared" si="6"/>
        <v>Korea, Republic Of (South)</v>
      </c>
      <c r="P119" s="199" t="str">
        <f t="shared" si="7"/>
        <v>Korea, Republic Of (South)</v>
      </c>
      <c r="Q119" s="200"/>
      <c r="R119" s="43"/>
      <c r="S119" s="43"/>
      <c r="T119" s="43"/>
      <c r="U119" s="43"/>
    </row>
    <row r="120" spans="2:21">
      <c r="B120" s="34">
        <v>109</v>
      </c>
      <c r="C120" s="34" t="s">
        <v>671</v>
      </c>
      <c r="D120" s="214">
        <v>86</v>
      </c>
      <c r="E120" s="211">
        <v>86</v>
      </c>
      <c r="F120" s="208"/>
      <c r="G120" s="208">
        <f>VLOOKUP($C120,'3'!$B$6:$D$230,2,FALSE)</f>
        <v>86</v>
      </c>
      <c r="H120" s="208">
        <f>VLOOKUP($C120,'3'!$B$6:$D$231,3,FALSE)</f>
        <v>86</v>
      </c>
      <c r="I120" s="208">
        <f t="shared" si="4"/>
        <v>0</v>
      </c>
      <c r="K120" s="34" t="s">
        <v>41</v>
      </c>
      <c r="L120" s="138" t="s">
        <v>371</v>
      </c>
      <c r="M120" s="203">
        <v>56.25</v>
      </c>
      <c r="N120" s="139">
        <f t="shared" si="5"/>
        <v>110</v>
      </c>
      <c r="O120" s="199" t="str">
        <f t="shared" si="6"/>
        <v>Kosovo</v>
      </c>
      <c r="P120" s="199" t="str">
        <f t="shared" si="7"/>
        <v>Kosovo</v>
      </c>
      <c r="Q120" s="200"/>
      <c r="R120" s="43"/>
      <c r="S120" s="43"/>
      <c r="T120" s="43"/>
      <c r="U120" s="43"/>
    </row>
    <row r="121" spans="2:21">
      <c r="B121" s="34">
        <v>110</v>
      </c>
      <c r="C121" s="34" t="s">
        <v>185</v>
      </c>
      <c r="D121" s="214">
        <v>67</v>
      </c>
      <c r="E121" s="211">
        <v>56</v>
      </c>
      <c r="F121" s="208"/>
      <c r="G121" s="208">
        <f>VLOOKUP($C121,'3'!$B$6:$D$230,2,FALSE)</f>
        <v>67</v>
      </c>
      <c r="H121" s="208">
        <f>VLOOKUP($C121,'3'!$B$6:$D$231,3,FALSE)</f>
        <v>56</v>
      </c>
      <c r="I121" s="208">
        <f t="shared" si="4"/>
        <v>0</v>
      </c>
      <c r="K121" s="34" t="s">
        <v>42</v>
      </c>
      <c r="L121" s="138" t="s">
        <v>316</v>
      </c>
      <c r="M121" s="203">
        <v>74.25</v>
      </c>
      <c r="N121" s="139">
        <f t="shared" si="5"/>
        <v>54</v>
      </c>
      <c r="O121" s="199" t="str">
        <f t="shared" si="6"/>
        <v>Croatia</v>
      </c>
      <c r="P121" s="199" t="str">
        <f t="shared" si="7"/>
        <v>Croatia</v>
      </c>
      <c r="Q121" s="200"/>
      <c r="R121" s="43"/>
      <c r="S121" s="43"/>
      <c r="T121" s="43"/>
      <c r="U121" s="43"/>
    </row>
    <row r="122" spans="2:21">
      <c r="B122" s="34">
        <v>111</v>
      </c>
      <c r="C122" s="34" t="s">
        <v>669</v>
      </c>
      <c r="D122" s="214">
        <v>109</v>
      </c>
      <c r="E122" s="211">
        <v>96</v>
      </c>
      <c r="F122" s="208"/>
      <c r="G122" s="208">
        <f>VLOOKUP($C122,'3'!$B$6:$D$230,2,FALSE)</f>
        <v>109</v>
      </c>
      <c r="H122" s="208">
        <f>VLOOKUP($C122,'3'!$B$6:$D$231,3,FALSE)</f>
        <v>96</v>
      </c>
      <c r="I122" s="208">
        <f t="shared" si="4"/>
        <v>0</v>
      </c>
      <c r="K122" s="34" t="s">
        <v>47</v>
      </c>
      <c r="L122" s="138" t="s">
        <v>374</v>
      </c>
      <c r="M122" s="203">
        <v>69</v>
      </c>
      <c r="N122" s="139">
        <f t="shared" si="5"/>
        <v>113</v>
      </c>
      <c r="O122" s="199" t="str">
        <f t="shared" si="6"/>
        <v>Laos</v>
      </c>
      <c r="P122" s="199" t="str">
        <f t="shared" si="7"/>
        <v>Laos</v>
      </c>
      <c r="Q122" s="200"/>
      <c r="R122" s="43"/>
      <c r="S122" s="43"/>
      <c r="T122" s="43"/>
      <c r="U122" s="43"/>
    </row>
    <row r="123" spans="2:21">
      <c r="B123" s="34">
        <v>112</v>
      </c>
      <c r="C123" s="34" t="s">
        <v>668</v>
      </c>
      <c r="D123" s="214">
        <v>63</v>
      </c>
      <c r="E123" s="211">
        <v>63</v>
      </c>
      <c r="F123" s="208"/>
      <c r="G123" s="208">
        <f>VLOOKUP($C123,'3'!$B$6:$D$230,2,FALSE)</f>
        <v>63</v>
      </c>
      <c r="H123" s="208">
        <f>VLOOKUP($C123,'3'!$B$6:$D$231,3,FALSE)</f>
        <v>63</v>
      </c>
      <c r="I123" s="208">
        <f t="shared" si="4"/>
        <v>0</v>
      </c>
      <c r="K123" s="34" t="s">
        <v>49</v>
      </c>
      <c r="L123" s="138" t="s">
        <v>377</v>
      </c>
      <c r="M123" s="203">
        <v>46.614550000000001</v>
      </c>
      <c r="N123" s="139">
        <f t="shared" si="5"/>
        <v>116</v>
      </c>
      <c r="O123" s="199" t="str">
        <f t="shared" si="6"/>
        <v>Lesotho</v>
      </c>
      <c r="P123" s="199" t="str">
        <f t="shared" si="7"/>
        <v>Lesotho</v>
      </c>
      <c r="Q123" s="200"/>
      <c r="R123" s="43"/>
      <c r="S123" s="43"/>
      <c r="T123" s="43"/>
      <c r="U123" s="43"/>
    </row>
    <row r="124" spans="2:21">
      <c r="B124" s="34">
        <v>113</v>
      </c>
      <c r="C124" s="34" t="s">
        <v>41</v>
      </c>
      <c r="D124" s="214">
        <v>82</v>
      </c>
      <c r="E124" s="211">
        <v>69</v>
      </c>
      <c r="F124" s="208"/>
      <c r="G124" s="208">
        <f>VLOOKUP($C124,'3'!$B$6:$D$230,2,FALSE)</f>
        <v>82</v>
      </c>
      <c r="H124" s="208">
        <f>VLOOKUP($C124,'3'!$B$6:$D$231,3,FALSE)</f>
        <v>69</v>
      </c>
      <c r="I124" s="208">
        <f t="shared" si="4"/>
        <v>0</v>
      </c>
      <c r="K124" s="34" t="s">
        <v>50</v>
      </c>
      <c r="L124" s="138" t="s">
        <v>375</v>
      </c>
      <c r="M124" s="203">
        <v>82.5</v>
      </c>
      <c r="N124" s="139">
        <f t="shared" si="5"/>
        <v>114</v>
      </c>
      <c r="O124" s="199" t="str">
        <f t="shared" si="6"/>
        <v>Latvia</v>
      </c>
      <c r="P124" s="199" t="str">
        <f t="shared" si="7"/>
        <v>Latvia</v>
      </c>
      <c r="Q124" s="200"/>
      <c r="R124" s="43"/>
      <c r="S124" s="43"/>
      <c r="T124" s="43"/>
      <c r="U124" s="43"/>
    </row>
    <row r="125" spans="2:21">
      <c r="B125" s="34">
        <v>114</v>
      </c>
      <c r="C125" s="34" t="s">
        <v>673</v>
      </c>
      <c r="D125" s="214">
        <v>75</v>
      </c>
      <c r="E125" s="211">
        <v>83</v>
      </c>
      <c r="F125" s="208"/>
      <c r="G125" s="208">
        <f>VLOOKUP($C125,'3'!$B$6:$D$230,2,FALSE)</f>
        <v>75</v>
      </c>
      <c r="H125" s="208">
        <f>VLOOKUP($C125,'3'!$B$6:$D$231,3,FALSE)</f>
        <v>83</v>
      </c>
      <c r="I125" s="208">
        <f t="shared" si="4"/>
        <v>0</v>
      </c>
      <c r="K125" s="34" t="s">
        <v>51</v>
      </c>
      <c r="L125" s="138" t="s">
        <v>376</v>
      </c>
      <c r="M125" s="203">
        <v>97.5</v>
      </c>
      <c r="N125" s="139">
        <f t="shared" si="5"/>
        <v>115</v>
      </c>
      <c r="O125" s="199" t="str">
        <f t="shared" si="6"/>
        <v>Lebanon</v>
      </c>
      <c r="P125" s="199" t="str">
        <f t="shared" si="7"/>
        <v>Lebanon</v>
      </c>
      <c r="Q125" s="200"/>
      <c r="R125" s="43"/>
      <c r="S125" s="43"/>
      <c r="T125" s="43"/>
      <c r="U125" s="43"/>
    </row>
    <row r="126" spans="2:21">
      <c r="B126" s="34">
        <v>115</v>
      </c>
      <c r="C126" s="34" t="s">
        <v>674</v>
      </c>
      <c r="D126" s="214">
        <v>120</v>
      </c>
      <c r="E126" s="211">
        <v>98</v>
      </c>
      <c r="F126" s="208"/>
      <c r="G126" s="208">
        <f>VLOOKUP($C126,'3'!$B$6:$D$230,2,FALSE)</f>
        <v>120</v>
      </c>
      <c r="H126" s="208">
        <f>VLOOKUP($C126,'3'!$B$6:$D$231,3,FALSE)</f>
        <v>98</v>
      </c>
      <c r="I126" s="208">
        <f t="shared" si="4"/>
        <v>0</v>
      </c>
      <c r="K126" s="34" t="s">
        <v>235</v>
      </c>
      <c r="L126" s="138" t="s">
        <v>378</v>
      </c>
      <c r="M126" s="203">
        <v>110</v>
      </c>
      <c r="N126" s="139">
        <f t="shared" si="5"/>
        <v>117</v>
      </c>
      <c r="O126" s="199" t="str">
        <f t="shared" si="6"/>
        <v>Liberia</v>
      </c>
      <c r="P126" s="199" t="str">
        <f t="shared" si="7"/>
        <v>Liberia</v>
      </c>
      <c r="Q126" s="200"/>
      <c r="R126" s="43"/>
      <c r="S126" s="43"/>
      <c r="T126" s="43"/>
      <c r="U126" s="43"/>
    </row>
    <row r="127" spans="2:21">
      <c r="B127" s="34">
        <v>116</v>
      </c>
      <c r="C127" s="34" t="s">
        <v>42</v>
      </c>
      <c r="D127" s="214">
        <v>47</v>
      </c>
      <c r="E127" s="211">
        <v>47</v>
      </c>
      <c r="F127" s="208"/>
      <c r="G127" s="208">
        <f>VLOOKUP($C127,'3'!$B$6:$D$230,2,FALSE)</f>
        <v>47</v>
      </c>
      <c r="H127" s="208">
        <f>VLOOKUP($C127,'3'!$B$6:$D$231,3,FALSE)</f>
        <v>47</v>
      </c>
      <c r="I127" s="208">
        <f t="shared" si="4"/>
        <v>0</v>
      </c>
      <c r="K127" s="34" t="s">
        <v>48</v>
      </c>
      <c r="L127" s="138" t="s">
        <v>379</v>
      </c>
      <c r="M127" s="203">
        <v>52.5</v>
      </c>
      <c r="N127" s="139">
        <f t="shared" si="5"/>
        <v>118</v>
      </c>
      <c r="O127" s="199" t="str">
        <f t="shared" si="6"/>
        <v>Libya</v>
      </c>
      <c r="P127" s="199" t="str">
        <f t="shared" si="7"/>
        <v>Libya</v>
      </c>
      <c r="Q127" s="200"/>
      <c r="R127" s="43"/>
      <c r="S127" s="43"/>
      <c r="T127" s="43"/>
      <c r="U127" s="43"/>
    </row>
    <row r="128" spans="2:21">
      <c r="B128" s="34">
        <v>117</v>
      </c>
      <c r="C128" s="34" t="s">
        <v>50</v>
      </c>
      <c r="D128" s="214">
        <v>120</v>
      </c>
      <c r="E128" s="211">
        <v>110</v>
      </c>
      <c r="F128" s="208"/>
      <c r="G128" s="208">
        <f>VLOOKUP($C128,'3'!$B$6:$D$230,2,FALSE)</f>
        <v>120</v>
      </c>
      <c r="H128" s="208">
        <f>VLOOKUP($C128,'3'!$B$6:$D$231,3,FALSE)</f>
        <v>110</v>
      </c>
      <c r="I128" s="208">
        <f t="shared" si="4"/>
        <v>0</v>
      </c>
      <c r="K128" s="34" t="s">
        <v>226</v>
      </c>
      <c r="L128" s="138" t="s">
        <v>380</v>
      </c>
      <c r="M128" s="203">
        <v>110</v>
      </c>
      <c r="N128" s="139">
        <f t="shared" si="5"/>
        <v>119</v>
      </c>
      <c r="O128" s="199" t="str">
        <f t="shared" si="6"/>
        <v>Liechtenstein</v>
      </c>
      <c r="P128" s="199" t="str">
        <f t="shared" si="7"/>
        <v>Liechtenstein</v>
      </c>
      <c r="Q128" s="200"/>
      <c r="R128" s="43"/>
      <c r="S128" s="43"/>
      <c r="T128" s="43"/>
      <c r="U128" s="43"/>
    </row>
    <row r="129" spans="2:21">
      <c r="B129" s="34">
        <v>118</v>
      </c>
      <c r="C129" s="34" t="s">
        <v>675</v>
      </c>
      <c r="D129" s="214">
        <v>66</v>
      </c>
      <c r="E129" s="211">
        <v>53</v>
      </c>
      <c r="F129" s="208"/>
      <c r="G129" s="208">
        <f>VLOOKUP($C129,'3'!$B$6:$D$230,2,FALSE)</f>
        <v>66</v>
      </c>
      <c r="H129" s="208">
        <f>VLOOKUP($C129,'3'!$B$6:$D$231,3,FALSE)</f>
        <v>53</v>
      </c>
      <c r="I129" s="208">
        <f t="shared" si="4"/>
        <v>0</v>
      </c>
      <c r="K129" s="34" t="s">
        <v>52</v>
      </c>
      <c r="L129" s="138" t="s">
        <v>381</v>
      </c>
      <c r="M129" s="203">
        <v>77.25</v>
      </c>
      <c r="N129" s="139">
        <f t="shared" si="5"/>
        <v>120</v>
      </c>
      <c r="O129" s="199" t="str">
        <f t="shared" si="6"/>
        <v>Lithuania</v>
      </c>
      <c r="P129" s="199" t="str">
        <f t="shared" si="7"/>
        <v>Lithuania</v>
      </c>
      <c r="Q129" s="200"/>
      <c r="R129" s="43"/>
      <c r="S129" s="43"/>
      <c r="T129" s="43"/>
      <c r="U129" s="43"/>
    </row>
    <row r="130" spans="2:21">
      <c r="B130" s="34">
        <v>119</v>
      </c>
      <c r="C130" s="34" t="s">
        <v>235</v>
      </c>
      <c r="D130" s="214">
        <v>120</v>
      </c>
      <c r="E130" s="211">
        <v>110</v>
      </c>
      <c r="F130" s="208"/>
      <c r="G130" s="208">
        <f>VLOOKUP($C130,'3'!$B$6:$D$230,2,FALSE)</f>
        <v>120</v>
      </c>
      <c r="H130" s="208">
        <f>VLOOKUP($C130,'3'!$B$6:$D$231,3,FALSE)</f>
        <v>110</v>
      </c>
      <c r="I130" s="208">
        <f t="shared" si="4"/>
        <v>0</v>
      </c>
      <c r="K130" s="34" t="s">
        <v>44</v>
      </c>
      <c r="L130" s="138" t="s">
        <v>382</v>
      </c>
      <c r="M130" s="203">
        <v>106.5</v>
      </c>
      <c r="N130" s="139">
        <f t="shared" si="5"/>
        <v>121</v>
      </c>
      <c r="O130" s="199" t="str">
        <f t="shared" si="6"/>
        <v>Luxembourg</v>
      </c>
      <c r="P130" s="199" t="str">
        <f t="shared" si="7"/>
        <v>Luxembourg</v>
      </c>
      <c r="Q130" s="200"/>
      <c r="R130" s="43"/>
      <c r="S130" s="43"/>
      <c r="T130" s="43"/>
      <c r="U130" s="43"/>
    </row>
    <row r="131" spans="2:21">
      <c r="B131" s="34">
        <v>120</v>
      </c>
      <c r="C131" s="34" t="s">
        <v>676</v>
      </c>
      <c r="D131" s="214">
        <v>67</v>
      </c>
      <c r="E131" s="211">
        <v>77</v>
      </c>
      <c r="F131" s="208"/>
      <c r="G131" s="208">
        <f>VLOOKUP($C131,'3'!$B$6:$D$230,2,FALSE)</f>
        <v>67</v>
      </c>
      <c r="H131" s="208">
        <f>VLOOKUP($C131,'3'!$B$6:$D$231,3,FALSE)</f>
        <v>77</v>
      </c>
      <c r="I131" s="208">
        <f t="shared" si="4"/>
        <v>0</v>
      </c>
      <c r="K131" s="34" t="s">
        <v>53</v>
      </c>
      <c r="L131" s="138" t="s">
        <v>308</v>
      </c>
      <c r="M131" s="203">
        <v>36.75</v>
      </c>
      <c r="N131" s="139">
        <f t="shared" si="5"/>
        <v>46</v>
      </c>
      <c r="O131" s="199" t="str">
        <f t="shared" si="6"/>
        <v>China, Macau</v>
      </c>
      <c r="P131" s="199" t="str">
        <f t="shared" si="7"/>
        <v>China, Macau</v>
      </c>
      <c r="Q131" s="200"/>
      <c r="R131" s="43"/>
      <c r="S131" s="43"/>
      <c r="T131" s="43"/>
      <c r="U131" s="43"/>
    </row>
    <row r="132" spans="2:21">
      <c r="B132" s="34">
        <v>121</v>
      </c>
      <c r="C132" s="34" t="s">
        <v>565</v>
      </c>
      <c r="D132" s="214">
        <v>105</v>
      </c>
      <c r="E132" s="211">
        <v>107</v>
      </c>
      <c r="F132" s="208"/>
      <c r="G132" s="208">
        <f>VLOOKUP($C132,'3'!$B$6:$D$230,2,FALSE)</f>
        <v>105</v>
      </c>
      <c r="H132" s="208">
        <f>VLOOKUP($C132,'3'!$B$6:$D$231,3,FALSE)</f>
        <v>107</v>
      </c>
      <c r="I132" s="208">
        <f t="shared" si="4"/>
        <v>0</v>
      </c>
      <c r="K132" s="34" t="s">
        <v>54</v>
      </c>
      <c r="L132" s="138" t="s">
        <v>414</v>
      </c>
      <c r="M132" s="203">
        <v>53.25</v>
      </c>
      <c r="N132" s="139">
        <f t="shared" si="5"/>
        <v>153</v>
      </c>
      <c r="O132" s="199" t="str">
        <f t="shared" si="6"/>
        <v>North Macedonia</v>
      </c>
      <c r="P132" s="199" t="str">
        <f t="shared" si="7"/>
        <v>North Macedonia</v>
      </c>
      <c r="Q132" s="200"/>
      <c r="R132" s="43"/>
      <c r="S132" s="43"/>
      <c r="T132" s="43"/>
      <c r="U132" s="43"/>
    </row>
    <row r="133" spans="2:21">
      <c r="B133" s="34">
        <v>122</v>
      </c>
      <c r="C133" s="34" t="s">
        <v>566</v>
      </c>
      <c r="D133" s="214">
        <v>84</v>
      </c>
      <c r="E133" s="211">
        <v>82</v>
      </c>
      <c r="F133" s="208"/>
      <c r="G133" s="208">
        <f>VLOOKUP($C133,'3'!$B$6:$D$230,2,FALSE)</f>
        <v>84</v>
      </c>
      <c r="H133" s="208">
        <f>VLOOKUP($C133,'3'!$B$6:$D$231,3,FALSE)</f>
        <v>82</v>
      </c>
      <c r="I133" s="208">
        <f t="shared" si="4"/>
        <v>0</v>
      </c>
      <c r="K133" s="34" t="s">
        <v>55</v>
      </c>
      <c r="L133" s="138" t="s">
        <v>383</v>
      </c>
      <c r="M133" s="203">
        <v>81.75</v>
      </c>
      <c r="N133" s="139">
        <f t="shared" si="5"/>
        <v>122</v>
      </c>
      <c r="O133" s="199" t="str">
        <f t="shared" si="6"/>
        <v>Madagascar</v>
      </c>
      <c r="P133" s="199" t="str">
        <f t="shared" si="7"/>
        <v>Madagascar</v>
      </c>
      <c r="Q133" s="200"/>
      <c r="R133" s="43"/>
      <c r="S133" s="43"/>
      <c r="T133" s="43"/>
      <c r="U133" s="43"/>
    </row>
    <row r="134" spans="2:21">
      <c r="B134" s="34">
        <v>123</v>
      </c>
      <c r="C134" s="34" t="s">
        <v>54</v>
      </c>
      <c r="D134" s="214">
        <v>66</v>
      </c>
      <c r="E134" s="211">
        <v>66</v>
      </c>
      <c r="F134" s="208"/>
      <c r="G134" s="208">
        <f>VLOOKUP($C134,'3'!$B$6:$D$230,2,FALSE)</f>
        <v>66</v>
      </c>
      <c r="H134" s="208">
        <f>VLOOKUP($C134,'3'!$B$6:$D$231,3,FALSE)</f>
        <v>66</v>
      </c>
      <c r="I134" s="208">
        <f t="shared" si="4"/>
        <v>0</v>
      </c>
      <c r="K134" s="34" t="s">
        <v>56</v>
      </c>
      <c r="L134" s="138" t="s">
        <v>384</v>
      </c>
      <c r="M134" s="203">
        <v>65.783150000000006</v>
      </c>
      <c r="N134" s="139">
        <f t="shared" si="5"/>
        <v>123</v>
      </c>
      <c r="O134" s="199" t="str">
        <f t="shared" si="6"/>
        <v>Malawi</v>
      </c>
      <c r="P134" s="199" t="str">
        <f t="shared" si="7"/>
        <v>Malawi</v>
      </c>
      <c r="Q134" s="200"/>
      <c r="R134" s="43"/>
      <c r="S134" s="43"/>
      <c r="T134" s="43"/>
      <c r="U134" s="43"/>
    </row>
    <row r="135" spans="2:21">
      <c r="B135" s="34">
        <v>124</v>
      </c>
      <c r="C135" s="34" t="s">
        <v>679</v>
      </c>
      <c r="D135" s="214">
        <v>64</v>
      </c>
      <c r="E135" s="211">
        <v>64</v>
      </c>
      <c r="F135" s="208"/>
      <c r="G135" s="208">
        <f>VLOOKUP($C135,'3'!$B$6:$D$230,2,FALSE)</f>
        <v>64</v>
      </c>
      <c r="H135" s="208">
        <f>VLOOKUP($C135,'3'!$B$6:$D$231,3,FALSE)</f>
        <v>64</v>
      </c>
      <c r="I135" s="208">
        <f t="shared" si="4"/>
        <v>0</v>
      </c>
      <c r="K135" s="34" t="s">
        <v>57</v>
      </c>
      <c r="L135" s="138" t="s">
        <v>386</v>
      </c>
      <c r="M135" s="203">
        <v>61.5</v>
      </c>
      <c r="N135" s="139">
        <f t="shared" si="5"/>
        <v>125</v>
      </c>
      <c r="O135" s="199" t="str">
        <f t="shared" si="6"/>
        <v>Maldives</v>
      </c>
      <c r="P135" s="199" t="str">
        <f t="shared" si="7"/>
        <v>Maldives</v>
      </c>
      <c r="Q135" s="200"/>
      <c r="R135" s="43"/>
      <c r="S135" s="43"/>
      <c r="T135" s="43"/>
      <c r="U135" s="43"/>
    </row>
    <row r="136" spans="2:21">
      <c r="B136" s="34">
        <v>125</v>
      </c>
      <c r="C136" s="34" t="s">
        <v>567</v>
      </c>
      <c r="D136" s="214">
        <v>83</v>
      </c>
      <c r="E136" s="211">
        <v>62</v>
      </c>
      <c r="F136" s="208"/>
      <c r="G136" s="208">
        <f>VLOOKUP($C136,'3'!$B$6:$D$230,2,FALSE)</f>
        <v>83</v>
      </c>
      <c r="H136" s="208">
        <f>VLOOKUP($C136,'3'!$B$6:$D$231,3,FALSE)</f>
        <v>62</v>
      </c>
      <c r="I136" s="208">
        <f t="shared" si="4"/>
        <v>0</v>
      </c>
      <c r="K136" s="34" t="s">
        <v>141</v>
      </c>
      <c r="L136" s="138" t="s">
        <v>385</v>
      </c>
      <c r="M136" s="203">
        <v>64.040549999999996</v>
      </c>
      <c r="N136" s="139">
        <f t="shared" si="5"/>
        <v>124</v>
      </c>
      <c r="O136" s="199" t="str">
        <f t="shared" si="6"/>
        <v>Malaysia</v>
      </c>
      <c r="P136" s="199" t="str">
        <f t="shared" si="7"/>
        <v>Malaysia</v>
      </c>
      <c r="Q136" s="200"/>
      <c r="R136" s="43"/>
      <c r="S136" s="43"/>
      <c r="T136" s="43"/>
      <c r="U136" s="43"/>
    </row>
    <row r="137" spans="2:21">
      <c r="B137" s="34">
        <v>126</v>
      </c>
      <c r="C137" s="34" t="s">
        <v>57</v>
      </c>
      <c r="D137" s="214">
        <v>87</v>
      </c>
      <c r="E137" s="211">
        <v>96</v>
      </c>
      <c r="F137" s="208"/>
      <c r="G137" s="208">
        <f>VLOOKUP($C137,'3'!$B$6:$D$230,2,FALSE)</f>
        <v>87</v>
      </c>
      <c r="H137" s="208">
        <f>VLOOKUP($C137,'3'!$B$6:$D$231,3,FALSE)</f>
        <v>96</v>
      </c>
      <c r="I137" s="208">
        <f t="shared" si="4"/>
        <v>0</v>
      </c>
      <c r="K137" s="34" t="s">
        <v>58</v>
      </c>
      <c r="L137" s="138" t="s">
        <v>387</v>
      </c>
      <c r="M137" s="203">
        <v>96</v>
      </c>
      <c r="N137" s="139">
        <f t="shared" si="5"/>
        <v>126</v>
      </c>
      <c r="O137" s="199" t="str">
        <f t="shared" si="6"/>
        <v>Mali</v>
      </c>
      <c r="P137" s="199" t="str">
        <f t="shared" si="7"/>
        <v>Mali</v>
      </c>
      <c r="Q137" s="200"/>
      <c r="R137" s="43"/>
      <c r="S137" s="43"/>
      <c r="T137" s="43"/>
      <c r="U137" s="43"/>
    </row>
    <row r="138" spans="2:21">
      <c r="B138" s="34">
        <v>127</v>
      </c>
      <c r="C138" s="34" t="s">
        <v>141</v>
      </c>
      <c r="D138" s="214">
        <v>78</v>
      </c>
      <c r="E138" s="211">
        <v>82</v>
      </c>
      <c r="F138" s="208"/>
      <c r="G138" s="208">
        <f>VLOOKUP($C138,'3'!$B$6:$D$230,2,FALSE)</f>
        <v>78</v>
      </c>
      <c r="H138" s="208">
        <f>VLOOKUP($C138,'3'!$B$6:$D$231,3,FALSE)</f>
        <v>82</v>
      </c>
      <c r="I138" s="208">
        <f t="shared" si="4"/>
        <v>0</v>
      </c>
      <c r="K138" s="34" t="s">
        <v>59</v>
      </c>
      <c r="L138" s="138" t="s">
        <v>388</v>
      </c>
      <c r="M138" s="203">
        <v>81.75</v>
      </c>
      <c r="N138" s="139">
        <f t="shared" si="5"/>
        <v>127</v>
      </c>
      <c r="O138" s="199" t="str">
        <f t="shared" si="6"/>
        <v>Malta</v>
      </c>
      <c r="P138" s="199" t="str">
        <f t="shared" si="7"/>
        <v>Malta</v>
      </c>
      <c r="Q138" s="200"/>
      <c r="R138" s="43"/>
      <c r="S138" s="43"/>
      <c r="T138" s="43"/>
      <c r="U138" s="43"/>
    </row>
    <row r="139" spans="2:21">
      <c r="B139" s="34">
        <v>128</v>
      </c>
      <c r="C139" s="34" t="s">
        <v>681</v>
      </c>
      <c r="D139" s="214">
        <v>78</v>
      </c>
      <c r="E139" s="211">
        <v>66</v>
      </c>
      <c r="F139" s="208"/>
      <c r="G139" s="208">
        <f>VLOOKUP($C139,'3'!$B$6:$D$230,2,FALSE)</f>
        <v>78</v>
      </c>
      <c r="H139" s="208">
        <f>VLOOKUP($C139,'3'!$B$6:$D$231,3,FALSE)</f>
        <v>66</v>
      </c>
      <c r="I139" s="208">
        <f t="shared" si="4"/>
        <v>0</v>
      </c>
      <c r="K139" s="34" t="s">
        <v>60</v>
      </c>
      <c r="L139" s="138" t="s">
        <v>401</v>
      </c>
      <c r="M139" s="203">
        <v>79.5</v>
      </c>
      <c r="N139" s="139">
        <f t="shared" si="5"/>
        <v>140</v>
      </c>
      <c r="O139" s="199" t="str">
        <f t="shared" si="6"/>
        <v>Morocco</v>
      </c>
      <c r="P139" s="199" t="str">
        <f t="shared" si="7"/>
        <v>Morocco</v>
      </c>
      <c r="Q139" s="200"/>
      <c r="R139" s="43"/>
      <c r="S139" s="43"/>
      <c r="T139" s="43"/>
      <c r="U139" s="43"/>
    </row>
    <row r="140" spans="2:21">
      <c r="B140" s="34">
        <v>129</v>
      </c>
      <c r="C140" s="34" t="s">
        <v>60</v>
      </c>
      <c r="D140" s="214">
        <v>105</v>
      </c>
      <c r="E140" s="211">
        <v>101</v>
      </c>
      <c r="F140" s="208"/>
      <c r="G140" s="208">
        <f>VLOOKUP($C140,'3'!$B$6:$D$230,2,FALSE)</f>
        <v>105</v>
      </c>
      <c r="H140" s="208">
        <f>VLOOKUP($C140,'3'!$B$6:$D$231,3,FALSE)</f>
        <v>101</v>
      </c>
      <c r="I140" s="208">
        <f t="shared" si="4"/>
        <v>0</v>
      </c>
      <c r="K140" s="34" t="s">
        <v>61</v>
      </c>
      <c r="L140" s="138" t="s">
        <v>389</v>
      </c>
      <c r="M140" s="203">
        <v>66</v>
      </c>
      <c r="N140" s="139">
        <f t="shared" si="5"/>
        <v>128</v>
      </c>
      <c r="O140" s="199" t="str">
        <f t="shared" si="6"/>
        <v>Marshall Islands</v>
      </c>
      <c r="P140" s="199" t="str">
        <f t="shared" si="7"/>
        <v>Marshall Islands</v>
      </c>
      <c r="Q140" s="200"/>
      <c r="R140" s="43"/>
      <c r="S140" s="43"/>
      <c r="T140" s="43"/>
      <c r="U140" s="43"/>
    </row>
    <row r="141" spans="2:21">
      <c r="B141" s="34">
        <v>130</v>
      </c>
      <c r="C141" s="34" t="s">
        <v>682</v>
      </c>
      <c r="D141" s="214">
        <v>63</v>
      </c>
      <c r="E141" s="211">
        <v>63</v>
      </c>
      <c r="F141" s="208"/>
      <c r="G141" s="208">
        <f>VLOOKUP($C141,'3'!$B$6:$D$230,2,FALSE)</f>
        <v>63</v>
      </c>
      <c r="H141" s="208">
        <f>VLOOKUP($C141,'3'!$B$6:$D$231,3,FALSE)</f>
        <v>63</v>
      </c>
      <c r="I141" s="208">
        <f t="shared" si="4"/>
        <v>0</v>
      </c>
      <c r="K141" s="34" t="s">
        <v>62</v>
      </c>
      <c r="L141" s="138" t="s">
        <v>390</v>
      </c>
      <c r="M141" s="203">
        <v>101.25</v>
      </c>
      <c r="N141" s="139">
        <f t="shared" si="5"/>
        <v>129</v>
      </c>
      <c r="O141" s="199" t="str">
        <f t="shared" si="6"/>
        <v>Martinique</v>
      </c>
      <c r="P141" s="199" t="str">
        <f t="shared" si="7"/>
        <v>Martinique</v>
      </c>
      <c r="Q141" s="200"/>
      <c r="R141" s="43"/>
      <c r="S141" s="43"/>
      <c r="T141" s="43"/>
      <c r="U141" s="43"/>
    </row>
    <row r="142" spans="2:21">
      <c r="B142" s="34">
        <v>131</v>
      </c>
      <c r="C142" s="34" t="s">
        <v>62</v>
      </c>
      <c r="D142" s="214">
        <v>70</v>
      </c>
      <c r="E142" s="211">
        <v>74</v>
      </c>
      <c r="F142" s="208"/>
      <c r="G142" s="208">
        <f>VLOOKUP($C142,'3'!$B$6:$D$230,2,FALSE)</f>
        <v>70</v>
      </c>
      <c r="H142" s="208">
        <f>VLOOKUP($C142,'3'!$B$6:$D$231,3,FALSE)</f>
        <v>74</v>
      </c>
      <c r="I142" s="208">
        <f t="shared" ref="I142:I204" si="8">+D142+E142-G142-H142</f>
        <v>0</v>
      </c>
      <c r="K142" s="34" t="s">
        <v>63</v>
      </c>
      <c r="L142" s="138" t="s">
        <v>391</v>
      </c>
      <c r="M142" s="203">
        <v>63.169250000000005</v>
      </c>
      <c r="N142" s="139">
        <f t="shared" ref="N142:N205" si="9">_xlfn.XLOOKUP(L142,$C$13:$C$237,$B$13:$B$237,"xxx",0,1)</f>
        <v>130</v>
      </c>
      <c r="O142" s="199" t="str">
        <f t="shared" ref="O142:O205" si="10">_xlfn.XLOOKUP(N142,$B$13:$B$237,$C$13:$C$237,,)</f>
        <v>Mauritania</v>
      </c>
      <c r="P142" s="199" t="str">
        <f t="shared" ref="P142:P205" si="11">PROPER(L142)</f>
        <v>Mauritania</v>
      </c>
      <c r="Q142" s="200"/>
      <c r="R142" s="43"/>
      <c r="S142" s="43"/>
      <c r="T142" s="43"/>
      <c r="U142" s="43"/>
    </row>
    <row r="143" spans="2:21">
      <c r="B143" s="34">
        <v>132</v>
      </c>
      <c r="C143" s="34" t="s">
        <v>595</v>
      </c>
      <c r="D143" s="214">
        <v>105</v>
      </c>
      <c r="E143" s="211">
        <v>104</v>
      </c>
      <c r="F143" s="208"/>
      <c r="G143" s="208">
        <f>VLOOKUP($C143,'3'!$B$6:$D$230,2,FALSE)</f>
        <v>105</v>
      </c>
      <c r="H143" s="208">
        <f>VLOOKUP($C143,'3'!$B$6:$D$231,3,FALSE)</f>
        <v>104</v>
      </c>
      <c r="I143" s="208">
        <f t="shared" si="8"/>
        <v>0</v>
      </c>
      <c r="K143" s="34" t="s">
        <v>64</v>
      </c>
      <c r="L143" s="138" t="s">
        <v>392</v>
      </c>
      <c r="M143" s="203">
        <v>73.5</v>
      </c>
      <c r="N143" s="139">
        <f t="shared" si="9"/>
        <v>131</v>
      </c>
      <c r="O143" s="199" t="str">
        <f t="shared" si="10"/>
        <v>Mauritius</v>
      </c>
      <c r="P143" s="199" t="str">
        <f t="shared" si="11"/>
        <v>Mauritius</v>
      </c>
      <c r="Q143" s="200"/>
      <c r="R143" s="43"/>
      <c r="S143" s="43"/>
      <c r="T143" s="43"/>
      <c r="U143" s="43"/>
    </row>
    <row r="144" spans="2:21">
      <c r="B144" s="34">
        <v>133</v>
      </c>
      <c r="C144" s="34" t="s">
        <v>63</v>
      </c>
      <c r="D144" s="214">
        <v>77</v>
      </c>
      <c r="E144" s="211">
        <v>79</v>
      </c>
      <c r="F144" s="208"/>
      <c r="G144" s="208">
        <f>VLOOKUP($C144,'3'!$B$6:$D$230,2,FALSE)</f>
        <v>77</v>
      </c>
      <c r="H144" s="208">
        <f>VLOOKUP($C144,'3'!$B$6:$D$231,3,FALSE)</f>
        <v>79</v>
      </c>
      <c r="I144" s="208">
        <f t="shared" si="8"/>
        <v>0</v>
      </c>
      <c r="K144" s="34" t="s">
        <v>65</v>
      </c>
      <c r="L144" s="138" t="s">
        <v>393</v>
      </c>
      <c r="M144" s="203">
        <v>103.5</v>
      </c>
      <c r="N144" s="139">
        <f t="shared" si="9"/>
        <v>132</v>
      </c>
      <c r="O144" s="199" t="str">
        <f t="shared" si="10"/>
        <v>Mayotte</v>
      </c>
      <c r="P144" s="199" t="str">
        <f t="shared" si="11"/>
        <v>Mayotte</v>
      </c>
      <c r="Q144" s="200"/>
      <c r="R144" s="43"/>
      <c r="S144" s="43"/>
      <c r="T144" s="43"/>
      <c r="U144" s="43"/>
    </row>
    <row r="145" spans="2:21">
      <c r="B145" s="34">
        <v>134</v>
      </c>
      <c r="C145" s="34" t="s">
        <v>683</v>
      </c>
      <c r="D145" s="214">
        <v>92</v>
      </c>
      <c r="E145" s="211">
        <v>78</v>
      </c>
      <c r="F145" s="208"/>
      <c r="G145" s="208">
        <f>VLOOKUP($C145,'3'!$B$6:$D$230,2,FALSE)</f>
        <v>92</v>
      </c>
      <c r="H145" s="208">
        <f>VLOOKUP($C145,'3'!$B$6:$D$231,3,FALSE)</f>
        <v>78</v>
      </c>
      <c r="I145" s="208">
        <f t="shared" si="8"/>
        <v>0</v>
      </c>
      <c r="K145" s="34" t="s">
        <v>66</v>
      </c>
      <c r="L145" s="138" t="s">
        <v>394</v>
      </c>
      <c r="M145" s="203">
        <v>78.75</v>
      </c>
      <c r="N145" s="139">
        <f t="shared" si="9"/>
        <v>133</v>
      </c>
      <c r="O145" s="199" t="str">
        <f t="shared" si="10"/>
        <v>Mexico</v>
      </c>
      <c r="P145" s="199" t="str">
        <f t="shared" si="11"/>
        <v>Mexico</v>
      </c>
      <c r="Q145" s="200"/>
      <c r="R145" s="43"/>
      <c r="S145" s="43"/>
      <c r="T145" s="43"/>
      <c r="U145" s="43"/>
    </row>
    <row r="146" spans="2:21">
      <c r="B146" s="34">
        <v>135</v>
      </c>
      <c r="C146" s="34" t="s">
        <v>684</v>
      </c>
      <c r="D146" s="214">
        <v>60</v>
      </c>
      <c r="E146" s="211">
        <v>60</v>
      </c>
      <c r="F146" s="208"/>
      <c r="G146" s="208">
        <f>VLOOKUP($C146,'3'!$B$6:$D$230,2,FALSE)</f>
        <v>60</v>
      </c>
      <c r="H146" s="208">
        <f>VLOOKUP($C146,'3'!$B$6:$D$231,3,FALSE)</f>
        <v>60</v>
      </c>
      <c r="I146" s="208">
        <f t="shared" si="8"/>
        <v>0</v>
      </c>
      <c r="K146" s="34" t="s">
        <v>67</v>
      </c>
      <c r="L146" s="140" t="s">
        <v>395</v>
      </c>
      <c r="M146" s="203">
        <v>78</v>
      </c>
      <c r="N146" s="139">
        <f t="shared" si="9"/>
        <v>134</v>
      </c>
      <c r="O146" s="199" t="str">
        <f t="shared" si="10"/>
        <v>Micronesia, Federated States Of</v>
      </c>
      <c r="P146" s="199" t="str">
        <f t="shared" si="11"/>
        <v>Micronesia, Federated States Of</v>
      </c>
      <c r="Q146" s="200"/>
      <c r="R146" s="43"/>
      <c r="S146" s="43"/>
      <c r="T146" s="43"/>
      <c r="U146" s="43"/>
    </row>
    <row r="147" spans="2:21">
      <c r="B147" s="34">
        <v>136</v>
      </c>
      <c r="C147" s="34" t="s">
        <v>66</v>
      </c>
      <c r="D147" s="214">
        <v>95</v>
      </c>
      <c r="E147" s="211">
        <v>95</v>
      </c>
      <c r="F147" s="208"/>
      <c r="G147" s="208">
        <f>VLOOKUP($C147,'3'!$B$6:$D$230,2,FALSE)</f>
        <v>95</v>
      </c>
      <c r="H147" s="208">
        <f>VLOOKUP($C147,'3'!$B$6:$D$231,3,FALSE)</f>
        <v>95</v>
      </c>
      <c r="I147" s="208">
        <f t="shared" si="8"/>
        <v>0</v>
      </c>
      <c r="K147" s="34" t="s">
        <v>186</v>
      </c>
      <c r="L147" s="138" t="s">
        <v>396</v>
      </c>
      <c r="M147" s="203">
        <v>60.119700000000002</v>
      </c>
      <c r="N147" s="139">
        <f t="shared" si="9"/>
        <v>135</v>
      </c>
      <c r="O147" s="199" t="str">
        <f t="shared" si="10"/>
        <v>Moldova</v>
      </c>
      <c r="P147" s="199" t="str">
        <f t="shared" si="11"/>
        <v>Moldova</v>
      </c>
      <c r="Q147" s="200"/>
      <c r="R147" s="43"/>
      <c r="S147" s="43"/>
      <c r="T147" s="43"/>
      <c r="U147" s="43"/>
    </row>
    <row r="148" spans="2:21">
      <c r="B148" s="34">
        <v>137</v>
      </c>
      <c r="C148" s="34" t="s">
        <v>685</v>
      </c>
      <c r="D148" s="214">
        <v>67</v>
      </c>
      <c r="E148" s="211">
        <v>72</v>
      </c>
      <c r="F148" s="208"/>
      <c r="G148" s="208">
        <f>VLOOKUP($C148,'3'!$B$6:$D$230,2,FALSE)</f>
        <v>67</v>
      </c>
      <c r="H148" s="208">
        <f>VLOOKUP($C148,'3'!$B$6:$D$231,3,FALSE)</f>
        <v>72</v>
      </c>
      <c r="I148" s="208">
        <f t="shared" si="8"/>
        <v>0</v>
      </c>
      <c r="K148" s="34" t="s">
        <v>68</v>
      </c>
      <c r="L148" s="138" t="s">
        <v>397</v>
      </c>
      <c r="M148" s="203">
        <v>95.25</v>
      </c>
      <c r="N148" s="139">
        <f t="shared" si="9"/>
        <v>136</v>
      </c>
      <c r="O148" s="199" t="str">
        <f t="shared" si="10"/>
        <v>Monaco</v>
      </c>
      <c r="P148" s="199" t="str">
        <f t="shared" si="11"/>
        <v>Monaco</v>
      </c>
      <c r="Q148" s="200"/>
      <c r="R148" s="43"/>
      <c r="S148" s="43"/>
      <c r="T148" s="43"/>
      <c r="U148" s="43"/>
    </row>
    <row r="149" spans="2:21">
      <c r="B149" s="34">
        <v>138</v>
      </c>
      <c r="C149" s="34" t="s">
        <v>186</v>
      </c>
      <c r="D149" s="214">
        <v>53</v>
      </c>
      <c r="E149" s="211">
        <v>58</v>
      </c>
      <c r="F149" s="208"/>
      <c r="G149" s="208">
        <f>VLOOKUP($C149,'3'!$B$6:$D$230,2,FALSE)</f>
        <v>53</v>
      </c>
      <c r="H149" s="208">
        <f>VLOOKUP($C149,'3'!$B$6:$D$231,3,FALSE)</f>
        <v>58</v>
      </c>
      <c r="I149" s="208">
        <f t="shared" si="8"/>
        <v>0</v>
      </c>
      <c r="K149" s="34" t="s">
        <v>69</v>
      </c>
      <c r="L149" s="138" t="s">
        <v>398</v>
      </c>
      <c r="M149" s="203">
        <v>72</v>
      </c>
      <c r="N149" s="139">
        <f t="shared" si="9"/>
        <v>137</v>
      </c>
      <c r="O149" s="199" t="str">
        <f t="shared" si="10"/>
        <v>Mongolia</v>
      </c>
      <c r="P149" s="199" t="str">
        <f t="shared" si="11"/>
        <v>Mongolia</v>
      </c>
      <c r="Q149" s="200"/>
      <c r="R149" s="43"/>
      <c r="S149" s="43"/>
      <c r="T149" s="43"/>
      <c r="U149" s="43"/>
    </row>
    <row r="150" spans="2:21">
      <c r="B150" s="34">
        <v>139</v>
      </c>
      <c r="C150" s="34" t="s">
        <v>68</v>
      </c>
      <c r="D150" s="214">
        <v>64</v>
      </c>
      <c r="E150" s="211">
        <v>64</v>
      </c>
      <c r="F150" s="208"/>
      <c r="G150" s="208">
        <f>VLOOKUP($C150,'3'!$B$6:$D$230,2,FALSE)</f>
        <v>64</v>
      </c>
      <c r="H150" s="208">
        <f>VLOOKUP($C150,'3'!$B$6:$D$231,3,FALSE)</f>
        <v>64</v>
      </c>
      <c r="I150" s="208">
        <f t="shared" si="8"/>
        <v>0</v>
      </c>
      <c r="K150" s="34" t="s">
        <v>70</v>
      </c>
      <c r="L150" s="138" t="s">
        <v>399</v>
      </c>
      <c r="M150" s="203">
        <v>57.75</v>
      </c>
      <c r="N150" s="139">
        <f t="shared" si="9"/>
        <v>138</v>
      </c>
      <c r="O150" s="199" t="str">
        <f t="shared" si="10"/>
        <v>Montenegro</v>
      </c>
      <c r="P150" s="199" t="str">
        <f t="shared" si="11"/>
        <v>Montenegro</v>
      </c>
      <c r="Q150" s="200"/>
      <c r="R150" s="43"/>
      <c r="S150" s="43"/>
      <c r="T150" s="43"/>
      <c r="U150" s="43"/>
    </row>
    <row r="151" spans="2:21">
      <c r="B151" s="34">
        <v>140</v>
      </c>
      <c r="C151" s="34" t="s">
        <v>680</v>
      </c>
      <c r="D151" s="214">
        <v>88</v>
      </c>
      <c r="E151" s="211">
        <v>80</v>
      </c>
      <c r="F151" s="208"/>
      <c r="G151" s="208">
        <f>VLOOKUP($C151,'3'!$B$6:$D$230,2,FALSE)</f>
        <v>88</v>
      </c>
      <c r="H151" s="208">
        <f>VLOOKUP($C151,'3'!$B$6:$D$231,3,FALSE)</f>
        <v>80</v>
      </c>
      <c r="I151" s="208">
        <f t="shared" si="8"/>
        <v>0</v>
      </c>
      <c r="K151" s="34" t="s">
        <v>71</v>
      </c>
      <c r="L151" s="138" t="s">
        <v>400</v>
      </c>
      <c r="M151" s="203">
        <v>64.040549999999996</v>
      </c>
      <c r="N151" s="139">
        <f t="shared" si="9"/>
        <v>139</v>
      </c>
      <c r="O151" s="199" t="str">
        <f t="shared" si="10"/>
        <v>Montserrat</v>
      </c>
      <c r="P151" s="199" t="str">
        <f t="shared" si="11"/>
        <v>Montserrat</v>
      </c>
      <c r="Q151" s="200"/>
      <c r="R151" s="43"/>
      <c r="S151" s="43"/>
      <c r="T151" s="43"/>
      <c r="U151" s="43"/>
    </row>
    <row r="152" spans="2:21">
      <c r="B152" s="34">
        <v>141</v>
      </c>
      <c r="C152" s="34" t="s">
        <v>69</v>
      </c>
      <c r="D152" s="214">
        <v>83</v>
      </c>
      <c r="E152" s="211">
        <v>83</v>
      </c>
      <c r="F152" s="208"/>
      <c r="G152" s="208">
        <f>VLOOKUP($C152,'3'!$B$6:$D$230,2,FALSE)</f>
        <v>83</v>
      </c>
      <c r="H152" s="208">
        <f>VLOOKUP($C152,'3'!$B$6:$D$231,3,FALSE)</f>
        <v>83</v>
      </c>
      <c r="I152" s="208">
        <f t="shared" si="8"/>
        <v>0</v>
      </c>
      <c r="K152" s="34" t="s">
        <v>72</v>
      </c>
      <c r="L152" s="138" t="s">
        <v>402</v>
      </c>
      <c r="M152" s="203">
        <v>82.773499999999999</v>
      </c>
      <c r="N152" s="139">
        <f t="shared" si="9"/>
        <v>141</v>
      </c>
      <c r="O152" s="199" t="str">
        <f t="shared" si="10"/>
        <v>Mozambique</v>
      </c>
      <c r="P152" s="199" t="str">
        <f t="shared" si="11"/>
        <v>Mozambique</v>
      </c>
      <c r="Q152" s="200"/>
      <c r="R152" s="43"/>
      <c r="S152" s="43"/>
      <c r="T152" s="43"/>
      <c r="U152" s="43"/>
    </row>
    <row r="153" spans="2:21">
      <c r="B153" s="34">
        <v>142</v>
      </c>
      <c r="C153" s="34" t="s">
        <v>70</v>
      </c>
      <c r="D153" s="214">
        <v>72</v>
      </c>
      <c r="E153" s="211">
        <v>61</v>
      </c>
      <c r="F153" s="208"/>
      <c r="G153" s="208">
        <f>VLOOKUP($C153,'3'!$B$6:$D$230,2,FALSE)</f>
        <v>72</v>
      </c>
      <c r="H153" s="208">
        <f>VLOOKUP($C153,'3'!$B$6:$D$231,3,FALSE)</f>
        <v>61</v>
      </c>
      <c r="I153" s="208">
        <f t="shared" si="8"/>
        <v>0</v>
      </c>
      <c r="K153" s="34" t="s">
        <v>147</v>
      </c>
      <c r="L153" s="138" t="s">
        <v>403</v>
      </c>
      <c r="M153" s="203">
        <v>60.75</v>
      </c>
      <c r="N153" s="139">
        <f t="shared" si="9"/>
        <v>142</v>
      </c>
      <c r="O153" s="199" t="str">
        <f t="shared" si="10"/>
        <v>Myanmar</v>
      </c>
      <c r="P153" s="199" t="str">
        <f t="shared" si="11"/>
        <v>Myanmar</v>
      </c>
      <c r="Q153" s="200"/>
      <c r="R153" s="43"/>
      <c r="S153" s="43"/>
      <c r="T153" s="43"/>
      <c r="U153" s="43"/>
    </row>
    <row r="154" spans="2:21">
      <c r="B154" s="34">
        <v>143</v>
      </c>
      <c r="C154" s="34" t="s">
        <v>686</v>
      </c>
      <c r="D154" s="214">
        <v>58</v>
      </c>
      <c r="E154" s="211">
        <v>58</v>
      </c>
      <c r="F154" s="208"/>
      <c r="G154" s="208">
        <f>VLOOKUP($C154,'3'!$B$6:$D$230,2,FALSE)</f>
        <v>58</v>
      </c>
      <c r="H154" s="208">
        <f>VLOOKUP($C154,'3'!$B$6:$D$231,3,FALSE)</f>
        <v>58</v>
      </c>
      <c r="I154" s="208">
        <f t="shared" si="8"/>
        <v>0</v>
      </c>
      <c r="K154" s="34" t="s">
        <v>73</v>
      </c>
      <c r="L154" s="138" t="s">
        <v>404</v>
      </c>
      <c r="M154" s="203">
        <v>57.505800000000001</v>
      </c>
      <c r="N154" s="139">
        <f t="shared" si="9"/>
        <v>143</v>
      </c>
      <c r="O154" s="199" t="str">
        <f t="shared" si="10"/>
        <v>Namibia</v>
      </c>
      <c r="P154" s="199" t="str">
        <f t="shared" si="11"/>
        <v>Namibia</v>
      </c>
      <c r="Q154" s="200"/>
      <c r="R154" s="43"/>
      <c r="S154" s="43"/>
      <c r="T154" s="43"/>
      <c r="U154" s="43"/>
    </row>
    <row r="155" spans="2:21">
      <c r="B155" s="34">
        <v>144</v>
      </c>
      <c r="C155" s="34" t="s">
        <v>72</v>
      </c>
      <c r="D155" s="214">
        <v>63</v>
      </c>
      <c r="E155" s="211">
        <v>53</v>
      </c>
      <c r="F155" s="208"/>
      <c r="G155" s="208">
        <f>VLOOKUP($C155,'3'!$B$6:$D$230,2,FALSE)</f>
        <v>63</v>
      </c>
      <c r="H155" s="208">
        <f>VLOOKUP($C155,'3'!$B$6:$D$231,3,FALSE)</f>
        <v>53</v>
      </c>
      <c r="I155" s="208">
        <f t="shared" si="8"/>
        <v>0</v>
      </c>
      <c r="K155" s="34" t="s">
        <v>74</v>
      </c>
      <c r="L155" s="138" t="s">
        <v>405</v>
      </c>
      <c r="M155" s="203">
        <v>53.25</v>
      </c>
      <c r="N155" s="139">
        <f t="shared" si="9"/>
        <v>144</v>
      </c>
      <c r="O155" s="199" t="str">
        <f t="shared" si="10"/>
        <v>Nauru</v>
      </c>
      <c r="P155" s="199" t="str">
        <f t="shared" si="11"/>
        <v>Nauru</v>
      </c>
      <c r="Q155" s="200"/>
      <c r="R155" s="43"/>
      <c r="S155" s="43"/>
      <c r="T155" s="43"/>
      <c r="U155" s="43"/>
    </row>
    <row r="156" spans="2:21">
      <c r="B156" s="34">
        <v>145</v>
      </c>
      <c r="C156" s="34" t="s">
        <v>73</v>
      </c>
      <c r="D156" s="214">
        <v>79</v>
      </c>
      <c r="E156" s="211">
        <v>71</v>
      </c>
      <c r="F156" s="208"/>
      <c r="G156" s="208">
        <f>VLOOKUP($C156,'3'!$B$6:$D$230,2,FALSE)</f>
        <v>79</v>
      </c>
      <c r="H156" s="208">
        <f>VLOOKUP($C156,'3'!$B$6:$D$231,3,FALSE)</f>
        <v>71</v>
      </c>
      <c r="I156" s="208">
        <f t="shared" si="8"/>
        <v>0</v>
      </c>
      <c r="K156" s="34" t="s">
        <v>75</v>
      </c>
      <c r="L156" s="138" t="s">
        <v>407</v>
      </c>
      <c r="M156" s="203">
        <v>102.75</v>
      </c>
      <c r="N156" s="139">
        <f t="shared" si="9"/>
        <v>146</v>
      </c>
      <c r="O156" s="199" t="str">
        <f t="shared" si="10"/>
        <v>Netherlands</v>
      </c>
      <c r="P156" s="199" t="str">
        <f t="shared" si="11"/>
        <v>Netherlands</v>
      </c>
      <c r="Q156" s="200"/>
      <c r="R156" s="43"/>
      <c r="S156" s="43"/>
      <c r="T156" s="43"/>
      <c r="U156" s="43"/>
    </row>
    <row r="157" spans="2:21">
      <c r="B157" s="34">
        <v>146</v>
      </c>
      <c r="C157" s="34" t="s">
        <v>687</v>
      </c>
      <c r="D157" s="214">
        <v>98</v>
      </c>
      <c r="E157" s="211">
        <v>103</v>
      </c>
      <c r="F157" s="208"/>
      <c r="G157" s="208">
        <f>VLOOKUP($C157,'3'!$B$6:$D$230,2,FALSE)</f>
        <v>98</v>
      </c>
      <c r="H157" s="208">
        <f>VLOOKUP($C157,'3'!$B$6:$D$231,3,FALSE)</f>
        <v>103</v>
      </c>
      <c r="I157" s="208">
        <f t="shared" si="8"/>
        <v>0</v>
      </c>
      <c r="K157" s="34" t="s">
        <v>76</v>
      </c>
      <c r="L157" s="138" t="s">
        <v>406</v>
      </c>
      <c r="M157" s="203">
        <v>70.5</v>
      </c>
      <c r="N157" s="139">
        <f t="shared" si="9"/>
        <v>145</v>
      </c>
      <c r="O157" s="199" t="str">
        <f t="shared" si="10"/>
        <v>Nepal</v>
      </c>
      <c r="P157" s="199" t="str">
        <f t="shared" si="11"/>
        <v>Nepal</v>
      </c>
      <c r="Q157" s="200"/>
      <c r="R157" s="43"/>
      <c r="S157" s="43"/>
      <c r="T157" s="43"/>
      <c r="U157" s="43"/>
    </row>
    <row r="158" spans="2:21">
      <c r="B158" s="34">
        <v>147</v>
      </c>
      <c r="C158" s="34" t="s">
        <v>688</v>
      </c>
      <c r="D158" s="214">
        <v>92</v>
      </c>
      <c r="E158" s="211">
        <v>95</v>
      </c>
      <c r="F158" s="208"/>
      <c r="G158" s="208">
        <f>VLOOKUP($C158,'3'!$B$6:$D$230,2,FALSE)</f>
        <v>92</v>
      </c>
      <c r="H158" s="208">
        <f>VLOOKUP($C158,'3'!$B$6:$D$231,3,FALSE)</f>
        <v>95</v>
      </c>
      <c r="I158" s="208">
        <f t="shared" si="8"/>
        <v>0</v>
      </c>
      <c r="K158" s="34" t="s">
        <v>77</v>
      </c>
      <c r="L158" s="138" t="s">
        <v>410</v>
      </c>
      <c r="M158" s="203">
        <v>65.783150000000006</v>
      </c>
      <c r="N158" s="139">
        <f t="shared" si="9"/>
        <v>149</v>
      </c>
      <c r="O158" s="199" t="str">
        <f t="shared" si="10"/>
        <v>Nicaragua</v>
      </c>
      <c r="P158" s="199" t="str">
        <f t="shared" si="11"/>
        <v>Nicaragua</v>
      </c>
      <c r="Q158" s="200"/>
      <c r="R158" s="43"/>
      <c r="S158" s="43"/>
      <c r="T158" s="43"/>
      <c r="U158" s="43"/>
    </row>
    <row r="159" spans="2:21">
      <c r="B159" s="34">
        <v>148</v>
      </c>
      <c r="C159" s="34" t="s">
        <v>689</v>
      </c>
      <c r="D159" s="214">
        <v>88</v>
      </c>
      <c r="E159" s="211">
        <v>97</v>
      </c>
      <c r="F159" s="208"/>
      <c r="G159" s="208">
        <f>VLOOKUP($C159,'3'!$B$6:$D$230,2,FALSE)</f>
        <v>88</v>
      </c>
      <c r="H159" s="208">
        <f>VLOOKUP($C159,'3'!$B$6:$D$231,3,FALSE)</f>
        <v>97</v>
      </c>
      <c r="I159" s="208">
        <f t="shared" si="8"/>
        <v>0</v>
      </c>
      <c r="K159" s="34" t="s">
        <v>78</v>
      </c>
      <c r="L159" s="138" t="s">
        <v>408</v>
      </c>
      <c r="M159" s="203">
        <v>95.25</v>
      </c>
      <c r="N159" s="139">
        <f t="shared" si="9"/>
        <v>147</v>
      </c>
      <c r="O159" s="199" t="str">
        <f t="shared" si="10"/>
        <v>New Caledonia</v>
      </c>
      <c r="P159" s="199" t="str">
        <f t="shared" si="11"/>
        <v>New Caledonia</v>
      </c>
      <c r="Q159" s="200"/>
      <c r="R159" s="43"/>
      <c r="S159" s="43"/>
      <c r="T159" s="43"/>
      <c r="U159" s="43"/>
    </row>
    <row r="160" spans="2:21">
      <c r="B160" s="34">
        <v>149</v>
      </c>
      <c r="C160" s="34" t="s">
        <v>74</v>
      </c>
      <c r="D160" s="214">
        <v>66</v>
      </c>
      <c r="E160" s="211">
        <v>66</v>
      </c>
      <c r="F160" s="208"/>
      <c r="G160" s="208">
        <f>VLOOKUP($C160,'3'!$B$6:$D$230,2,FALSE)</f>
        <v>66</v>
      </c>
      <c r="H160" s="208">
        <f>VLOOKUP($C160,'3'!$B$6:$D$231,3,FALSE)</f>
        <v>66</v>
      </c>
      <c r="I160" s="208">
        <f t="shared" si="8"/>
        <v>0</v>
      </c>
      <c r="K160" s="34" t="s">
        <v>79</v>
      </c>
      <c r="L160" s="138" t="s">
        <v>409</v>
      </c>
      <c r="M160" s="203">
        <v>96.75</v>
      </c>
      <c r="N160" s="139">
        <f t="shared" si="9"/>
        <v>148</v>
      </c>
      <c r="O160" s="199" t="str">
        <f t="shared" si="10"/>
        <v>New Zealand</v>
      </c>
      <c r="P160" s="199" t="str">
        <f t="shared" si="11"/>
        <v>New Zealand</v>
      </c>
      <c r="Q160" s="200"/>
      <c r="R160" s="43"/>
      <c r="S160" s="43"/>
      <c r="T160" s="43"/>
      <c r="U160" s="43"/>
    </row>
    <row r="161" spans="2:21">
      <c r="B161" s="34">
        <v>150</v>
      </c>
      <c r="C161" s="34" t="s">
        <v>77</v>
      </c>
      <c r="D161" s="214">
        <v>73</v>
      </c>
      <c r="E161" s="211">
        <v>73</v>
      </c>
      <c r="F161" s="208"/>
      <c r="G161" s="208">
        <f>VLOOKUP($C161,'3'!$B$6:$D$230,2,FALSE)</f>
        <v>73</v>
      </c>
      <c r="H161" s="208">
        <f>VLOOKUP($C161,'3'!$B$6:$D$231,3,FALSE)</f>
        <v>73</v>
      </c>
      <c r="I161" s="208">
        <f t="shared" si="8"/>
        <v>0</v>
      </c>
      <c r="K161" s="34" t="s">
        <v>80</v>
      </c>
      <c r="L161" s="138" t="s">
        <v>411</v>
      </c>
      <c r="M161" s="203">
        <v>72.753550000000004</v>
      </c>
      <c r="N161" s="139">
        <f t="shared" si="9"/>
        <v>150</v>
      </c>
      <c r="O161" s="199" t="str">
        <f t="shared" si="10"/>
        <v>Niger</v>
      </c>
      <c r="P161" s="199" t="str">
        <f t="shared" si="11"/>
        <v>Niger</v>
      </c>
      <c r="Q161" s="200"/>
      <c r="R161" s="43"/>
      <c r="S161" s="43"/>
      <c r="T161" s="43"/>
      <c r="U161" s="43"/>
    </row>
    <row r="162" spans="2:21">
      <c r="B162" s="34">
        <v>151</v>
      </c>
      <c r="C162" s="34" t="s">
        <v>78</v>
      </c>
      <c r="D162" s="214">
        <v>78</v>
      </c>
      <c r="E162" s="211">
        <v>59</v>
      </c>
      <c r="F162" s="208"/>
      <c r="G162" s="208">
        <f>VLOOKUP($C162,'3'!$B$6:$D$230,2,FALSE)</f>
        <v>78</v>
      </c>
      <c r="H162" s="208">
        <f>VLOOKUP($C162,'3'!$B$6:$D$231,3,FALSE)</f>
        <v>59</v>
      </c>
      <c r="I162" s="208">
        <f t="shared" si="8"/>
        <v>0</v>
      </c>
      <c r="K162" s="34" t="s">
        <v>45</v>
      </c>
      <c r="L162" s="138" t="s">
        <v>412</v>
      </c>
      <c r="M162" s="203">
        <v>59.25</v>
      </c>
      <c r="N162" s="139">
        <f t="shared" si="9"/>
        <v>151</v>
      </c>
      <c r="O162" s="199" t="str">
        <f t="shared" si="10"/>
        <v>Nigeria</v>
      </c>
      <c r="P162" s="199" t="str">
        <f t="shared" si="11"/>
        <v>Nigeria</v>
      </c>
      <c r="Q162" s="200"/>
      <c r="R162" s="43"/>
      <c r="S162" s="43"/>
      <c r="T162" s="43"/>
      <c r="U162" s="43"/>
    </row>
    <row r="163" spans="2:21">
      <c r="B163" s="34">
        <v>152</v>
      </c>
      <c r="C163" s="34" t="s">
        <v>79</v>
      </c>
      <c r="D163" s="214">
        <v>90</v>
      </c>
      <c r="E163" s="211">
        <v>61</v>
      </c>
      <c r="F163" s="208"/>
      <c r="G163" s="208">
        <f>VLOOKUP($C163,'3'!$B$6:$D$230,2,FALSE)</f>
        <v>90</v>
      </c>
      <c r="H163" s="208">
        <f>VLOOKUP($C163,'3'!$B$6:$D$231,3,FALSE)</f>
        <v>61</v>
      </c>
      <c r="I163" s="208">
        <f t="shared" si="8"/>
        <v>0</v>
      </c>
      <c r="K163" s="34" t="s">
        <v>81</v>
      </c>
      <c r="L163" s="138" t="s">
        <v>413</v>
      </c>
      <c r="M163" s="203">
        <v>60.75</v>
      </c>
      <c r="N163" s="139">
        <f t="shared" si="9"/>
        <v>152</v>
      </c>
      <c r="O163" s="199" t="str">
        <f t="shared" si="10"/>
        <v>Niue</v>
      </c>
      <c r="P163" s="199" t="str">
        <f t="shared" si="11"/>
        <v>Niue</v>
      </c>
      <c r="Q163" s="200"/>
      <c r="R163" s="43"/>
      <c r="S163" s="43"/>
      <c r="T163" s="43"/>
      <c r="U163" s="43"/>
    </row>
    <row r="164" spans="2:21">
      <c r="B164" s="34">
        <v>153</v>
      </c>
      <c r="C164" s="34" t="s">
        <v>678</v>
      </c>
      <c r="D164" s="214">
        <v>50</v>
      </c>
      <c r="E164" s="211">
        <v>53</v>
      </c>
      <c r="F164" s="208"/>
      <c r="G164" s="208">
        <f>VLOOKUP($C164,'3'!$B$6:$D$230,2,FALSE)</f>
        <v>50</v>
      </c>
      <c r="H164" s="208">
        <f>VLOOKUP($C164,'3'!$B$6:$D$231,3,FALSE)</f>
        <v>53</v>
      </c>
      <c r="I164" s="208">
        <f t="shared" si="8"/>
        <v>0</v>
      </c>
      <c r="K164" s="34" t="s">
        <v>82</v>
      </c>
      <c r="L164" s="140" t="s">
        <v>415</v>
      </c>
      <c r="M164" s="203">
        <v>79.5</v>
      </c>
      <c r="N164" s="139">
        <f t="shared" si="9"/>
        <v>154</v>
      </c>
      <c r="O164" s="199" t="str">
        <f t="shared" si="10"/>
        <v>Northern Mariana Islands</v>
      </c>
      <c r="P164" s="199" t="str">
        <f t="shared" si="11"/>
        <v>Northern Mariana Islands</v>
      </c>
      <c r="Q164" s="200"/>
      <c r="R164" s="43"/>
      <c r="S164" s="43"/>
      <c r="T164" s="43"/>
      <c r="U164" s="43"/>
    </row>
    <row r="165" spans="2:21">
      <c r="B165" s="34">
        <v>154</v>
      </c>
      <c r="C165" s="34" t="s">
        <v>690</v>
      </c>
      <c r="D165" s="214">
        <v>89</v>
      </c>
      <c r="E165" s="211">
        <v>80</v>
      </c>
      <c r="F165" s="208"/>
      <c r="G165" s="208">
        <f>VLOOKUP($C165,'3'!$B$6:$D$230,2,FALSE)</f>
        <v>89</v>
      </c>
      <c r="H165" s="208">
        <f>VLOOKUP($C165,'3'!$B$6:$D$231,3,FALSE)</f>
        <v>80</v>
      </c>
      <c r="I165" s="208">
        <f t="shared" si="8"/>
        <v>0</v>
      </c>
      <c r="K165" s="34" t="s">
        <v>83</v>
      </c>
      <c r="L165" s="138" t="s">
        <v>416</v>
      </c>
      <c r="M165" s="203">
        <v>110</v>
      </c>
      <c r="N165" s="139">
        <f t="shared" si="9"/>
        <v>155</v>
      </c>
      <c r="O165" s="199" t="str">
        <f t="shared" si="10"/>
        <v>Norway</v>
      </c>
      <c r="P165" s="199" t="str">
        <f t="shared" si="11"/>
        <v>Norway</v>
      </c>
      <c r="Q165" s="200"/>
      <c r="R165" s="43"/>
      <c r="S165" s="43"/>
      <c r="T165" s="43"/>
      <c r="U165" s="43"/>
    </row>
    <row r="166" spans="2:21">
      <c r="B166" s="34">
        <v>155</v>
      </c>
      <c r="C166" s="34" t="s">
        <v>691</v>
      </c>
      <c r="D166" s="214">
        <v>119</v>
      </c>
      <c r="E166" s="211">
        <v>110</v>
      </c>
      <c r="F166" s="208"/>
      <c r="G166" s="208">
        <f>VLOOKUP($C166,'3'!$B$6:$D$230,2,FALSE)</f>
        <v>119</v>
      </c>
      <c r="H166" s="208">
        <f>VLOOKUP($C166,'3'!$B$6:$D$231,3,FALSE)</f>
        <v>110</v>
      </c>
      <c r="I166" s="208">
        <f t="shared" si="8"/>
        <v>0</v>
      </c>
      <c r="K166" s="34" t="s">
        <v>84</v>
      </c>
      <c r="L166" s="138" t="s">
        <v>472</v>
      </c>
      <c r="M166" s="203">
        <v>71.882249999999999</v>
      </c>
      <c r="N166" s="139">
        <f t="shared" si="9"/>
        <v>211</v>
      </c>
      <c r="O166" s="199" t="str">
        <f t="shared" si="10"/>
        <v>Uganda</v>
      </c>
      <c r="P166" s="199" t="str">
        <f t="shared" si="11"/>
        <v>Uganda</v>
      </c>
      <c r="Q166" s="200"/>
      <c r="R166" s="43"/>
      <c r="S166" s="43"/>
      <c r="T166" s="43"/>
      <c r="U166" s="43"/>
    </row>
    <row r="167" spans="2:21">
      <c r="B167" s="34">
        <v>156</v>
      </c>
      <c r="C167" s="34" t="s">
        <v>84</v>
      </c>
      <c r="D167" s="214">
        <v>90</v>
      </c>
      <c r="E167" s="211">
        <v>83</v>
      </c>
      <c r="F167" s="208"/>
      <c r="G167" s="208">
        <f>VLOOKUP($C167,'3'!$B$6:$D$230,2,FALSE)</f>
        <v>90</v>
      </c>
      <c r="H167" s="208">
        <f>VLOOKUP($C167,'3'!$B$6:$D$231,3,FALSE)</f>
        <v>83</v>
      </c>
      <c r="I167" s="208">
        <f t="shared" si="8"/>
        <v>0</v>
      </c>
      <c r="K167" s="34" t="s">
        <v>149</v>
      </c>
      <c r="L167" s="138" t="s">
        <v>473</v>
      </c>
      <c r="M167" s="203">
        <v>80.25</v>
      </c>
      <c r="N167" s="139">
        <f t="shared" si="9"/>
        <v>212</v>
      </c>
      <c r="O167" s="199" t="str">
        <f t="shared" si="10"/>
        <v>Ukraine</v>
      </c>
      <c r="P167" s="199" t="str">
        <f t="shared" si="11"/>
        <v>Ukraine</v>
      </c>
      <c r="Q167" s="200"/>
      <c r="R167" s="43"/>
      <c r="S167" s="43"/>
      <c r="T167" s="43"/>
      <c r="U167" s="43"/>
    </row>
    <row r="168" spans="2:21">
      <c r="B168" s="34">
        <v>157</v>
      </c>
      <c r="C168" s="34" t="s">
        <v>85</v>
      </c>
      <c r="D168" s="214">
        <v>48</v>
      </c>
      <c r="E168" s="211">
        <v>48</v>
      </c>
      <c r="F168" s="208"/>
      <c r="G168" s="208">
        <f>VLOOKUP($C168,'3'!$B$6:$D$230,2,FALSE)</f>
        <v>48</v>
      </c>
      <c r="H168" s="208">
        <f>VLOOKUP($C168,'3'!$B$6:$D$231,3,FALSE)</f>
        <v>48</v>
      </c>
      <c r="I168" s="208">
        <f t="shared" si="8"/>
        <v>0</v>
      </c>
      <c r="K168" s="34" t="s">
        <v>85</v>
      </c>
      <c r="L168" s="138" t="s">
        <v>478</v>
      </c>
      <c r="M168" s="203">
        <v>70.5</v>
      </c>
      <c r="N168" s="139">
        <f t="shared" si="9"/>
        <v>217</v>
      </c>
      <c r="O168" s="199" t="str">
        <f t="shared" si="10"/>
        <v>Uzbekistan</v>
      </c>
      <c r="P168" s="199" t="str">
        <f t="shared" si="11"/>
        <v>Uzbekistan</v>
      </c>
      <c r="Q168" s="200"/>
      <c r="R168" s="43"/>
      <c r="S168" s="43"/>
      <c r="T168" s="43"/>
      <c r="U168" s="43"/>
    </row>
    <row r="169" spans="2:21">
      <c r="B169" s="34">
        <v>158</v>
      </c>
      <c r="C169" s="34" t="s">
        <v>86</v>
      </c>
      <c r="D169" s="214">
        <v>91</v>
      </c>
      <c r="E169" s="211">
        <v>77</v>
      </c>
      <c r="F169" s="208"/>
      <c r="G169" s="208">
        <f>VLOOKUP($C169,'3'!$B$6:$D$230,2,FALSE)</f>
        <v>91</v>
      </c>
      <c r="H169" s="208">
        <f>VLOOKUP($C169,'3'!$B$6:$D$231,3,FALSE)</f>
        <v>77</v>
      </c>
      <c r="I169" s="208">
        <f t="shared" si="8"/>
        <v>0</v>
      </c>
      <c r="K169" s="34" t="s">
        <v>86</v>
      </c>
      <c r="L169" s="138" t="s">
        <v>417</v>
      </c>
      <c r="M169" s="203">
        <v>82.5</v>
      </c>
      <c r="N169" s="139">
        <f t="shared" si="9"/>
        <v>156</v>
      </c>
      <c r="O169" s="199" t="str">
        <f t="shared" si="10"/>
        <v>Oman</v>
      </c>
      <c r="P169" s="199" t="str">
        <f t="shared" si="11"/>
        <v>Oman</v>
      </c>
      <c r="Q169" s="200"/>
      <c r="R169" s="43"/>
      <c r="S169" s="43"/>
      <c r="T169" s="43"/>
      <c r="U169" s="43"/>
    </row>
    <row r="170" spans="2:21">
      <c r="B170" s="34">
        <v>159</v>
      </c>
      <c r="C170" s="34" t="s">
        <v>87</v>
      </c>
      <c r="D170" s="214">
        <v>90</v>
      </c>
      <c r="E170" s="211">
        <v>90</v>
      </c>
      <c r="F170" s="208"/>
      <c r="G170" s="208">
        <f>VLOOKUP($C170,'3'!$B$6:$D$230,2,FALSE)</f>
        <v>90</v>
      </c>
      <c r="H170" s="208">
        <f>VLOOKUP($C170,'3'!$B$6:$D$231,3,FALSE)</f>
        <v>90</v>
      </c>
      <c r="I170" s="208">
        <f t="shared" si="8"/>
        <v>0</v>
      </c>
      <c r="K170" s="34" t="s">
        <v>87</v>
      </c>
      <c r="L170" s="138" t="s">
        <v>276</v>
      </c>
      <c r="M170" s="203">
        <v>98.25</v>
      </c>
      <c r="N170" s="139">
        <f t="shared" si="9"/>
        <v>14</v>
      </c>
      <c r="O170" s="199" t="str">
        <f t="shared" si="10"/>
        <v>Austria</v>
      </c>
      <c r="P170" s="199" t="str">
        <f t="shared" si="11"/>
        <v>Austria</v>
      </c>
      <c r="Q170" s="200"/>
      <c r="R170" s="43"/>
      <c r="S170" s="43"/>
      <c r="T170" s="43"/>
      <c r="U170" s="43"/>
    </row>
    <row r="171" spans="2:21">
      <c r="B171" s="34">
        <v>160</v>
      </c>
      <c r="C171" s="34" t="s">
        <v>695</v>
      </c>
      <c r="D171" s="214">
        <v>91</v>
      </c>
      <c r="E171" s="211">
        <v>98</v>
      </c>
      <c r="F171" s="208"/>
      <c r="G171" s="208">
        <f>VLOOKUP($C171,'3'!$B$6:$D$230,2,FALSE)</f>
        <v>91</v>
      </c>
      <c r="H171" s="208">
        <f>VLOOKUP($C171,'3'!$B$6:$D$231,3,FALSE)</f>
        <v>98</v>
      </c>
      <c r="I171" s="208">
        <f t="shared" si="8"/>
        <v>0</v>
      </c>
      <c r="K171" s="34" t="s">
        <v>88</v>
      </c>
      <c r="L171" s="138" t="s">
        <v>418</v>
      </c>
      <c r="M171" s="203">
        <v>47.921500000000002</v>
      </c>
      <c r="N171" s="139">
        <f t="shared" si="9"/>
        <v>157</v>
      </c>
      <c r="O171" s="199" t="str">
        <f t="shared" si="10"/>
        <v>Pakistan</v>
      </c>
      <c r="P171" s="199" t="str">
        <f t="shared" si="11"/>
        <v>Pakistan</v>
      </c>
      <c r="Q171" s="200"/>
      <c r="R171" s="43"/>
      <c r="S171" s="43"/>
      <c r="T171" s="43"/>
      <c r="U171" s="43"/>
    </row>
    <row r="172" spans="2:21">
      <c r="B172" s="34">
        <v>161</v>
      </c>
      <c r="C172" s="34" t="s">
        <v>89</v>
      </c>
      <c r="D172" s="214">
        <v>71</v>
      </c>
      <c r="E172" s="211">
        <v>68</v>
      </c>
      <c r="F172" s="208"/>
      <c r="G172" s="208">
        <f>VLOOKUP($C172,'3'!$B$6:$D$230,2,FALSE)</f>
        <v>71</v>
      </c>
      <c r="H172" s="208">
        <f>VLOOKUP($C172,'3'!$B$6:$D$231,3,FALSE)</f>
        <v>68</v>
      </c>
      <c r="I172" s="208">
        <f t="shared" si="8"/>
        <v>0</v>
      </c>
      <c r="K172" s="34" t="s">
        <v>89</v>
      </c>
      <c r="L172" s="138" t="s">
        <v>419</v>
      </c>
      <c r="M172" s="203">
        <v>77.25</v>
      </c>
      <c r="N172" s="139">
        <f t="shared" si="9"/>
        <v>158</v>
      </c>
      <c r="O172" s="199" t="str">
        <f t="shared" si="10"/>
        <v>Palau</v>
      </c>
      <c r="P172" s="199" t="str">
        <f t="shared" si="11"/>
        <v>Palau</v>
      </c>
      <c r="Q172" s="200"/>
      <c r="R172" s="43"/>
      <c r="S172" s="43"/>
      <c r="T172" s="43"/>
      <c r="U172" s="43"/>
    </row>
    <row r="173" spans="2:21">
      <c r="B173" s="34">
        <v>162</v>
      </c>
      <c r="C173" s="34" t="s">
        <v>90</v>
      </c>
      <c r="D173" s="214">
        <v>86</v>
      </c>
      <c r="E173" s="211">
        <v>94</v>
      </c>
      <c r="F173" s="208"/>
      <c r="G173" s="208">
        <f>VLOOKUP($C173,'3'!$B$6:$D$230,2,FALSE)</f>
        <v>86</v>
      </c>
      <c r="H173" s="208">
        <f>VLOOKUP($C173,'3'!$B$6:$D$231,3,FALSE)</f>
        <v>94</v>
      </c>
      <c r="I173" s="208">
        <f t="shared" si="8"/>
        <v>0</v>
      </c>
      <c r="K173" s="34" t="s">
        <v>90</v>
      </c>
      <c r="L173" s="138" t="s">
        <v>420</v>
      </c>
      <c r="M173" s="203">
        <v>89.743899999999996</v>
      </c>
      <c r="N173" s="139">
        <f t="shared" si="9"/>
        <v>159</v>
      </c>
      <c r="O173" s="199" t="str">
        <f t="shared" si="10"/>
        <v>Panama</v>
      </c>
      <c r="P173" s="199" t="str">
        <f t="shared" si="11"/>
        <v>Panama</v>
      </c>
      <c r="Q173" s="200"/>
      <c r="R173" s="43"/>
      <c r="S173" s="43"/>
      <c r="T173" s="43"/>
      <c r="U173" s="43"/>
    </row>
    <row r="174" spans="2:21">
      <c r="B174" s="34">
        <v>163</v>
      </c>
      <c r="C174" s="34" t="s">
        <v>569</v>
      </c>
      <c r="D174" s="214">
        <v>99</v>
      </c>
      <c r="E174" s="211">
        <v>99</v>
      </c>
      <c r="F174" s="208"/>
      <c r="G174" s="208">
        <f>VLOOKUP($C174,'3'!$B$6:$D$230,2,FALSE)</f>
        <v>99</v>
      </c>
      <c r="H174" s="208">
        <f>VLOOKUP($C174,'3'!$B$6:$D$231,3,FALSE)</f>
        <v>99</v>
      </c>
      <c r="I174" s="208">
        <f t="shared" si="8"/>
        <v>0</v>
      </c>
      <c r="K174" s="34" t="s">
        <v>151</v>
      </c>
      <c r="L174" s="138" t="s">
        <v>421</v>
      </c>
      <c r="M174" s="203">
        <v>98.25</v>
      </c>
      <c r="N174" s="139">
        <f t="shared" si="9"/>
        <v>160</v>
      </c>
      <c r="O174" s="199" t="str">
        <f t="shared" si="10"/>
        <v>Papua New Guinea</v>
      </c>
      <c r="P174" s="199" t="str">
        <f t="shared" si="11"/>
        <v>Papua New Guinea</v>
      </c>
      <c r="Q174" s="200"/>
      <c r="R174" s="43"/>
      <c r="S174" s="43"/>
      <c r="T174" s="43"/>
      <c r="U174" s="43"/>
    </row>
    <row r="175" spans="2:21">
      <c r="B175" s="34">
        <v>164</v>
      </c>
      <c r="C175" s="34" t="s">
        <v>696</v>
      </c>
      <c r="D175" s="214">
        <v>63</v>
      </c>
      <c r="E175" s="211">
        <v>71</v>
      </c>
      <c r="F175" s="208"/>
      <c r="G175" s="208">
        <f>VLOOKUP($C175,'3'!$B$6:$D$230,2,FALSE)</f>
        <v>63</v>
      </c>
      <c r="H175" s="208">
        <f>VLOOKUP($C175,'3'!$B$6:$D$231,3,FALSE)</f>
        <v>71</v>
      </c>
      <c r="I175" s="208">
        <f t="shared" si="8"/>
        <v>0</v>
      </c>
      <c r="K175" s="34" t="s">
        <v>148</v>
      </c>
      <c r="L175" s="138" t="s">
        <v>422</v>
      </c>
      <c r="M175" s="203">
        <v>67.5</v>
      </c>
      <c r="N175" s="139">
        <f t="shared" si="9"/>
        <v>161</v>
      </c>
      <c r="O175" s="199" t="str">
        <f t="shared" si="10"/>
        <v>Paraguay</v>
      </c>
      <c r="P175" s="199" t="str">
        <f t="shared" si="11"/>
        <v>Paraguay</v>
      </c>
      <c r="Q175" s="200"/>
      <c r="R175" s="43"/>
      <c r="S175" s="43"/>
      <c r="T175" s="43"/>
      <c r="U175" s="43"/>
    </row>
    <row r="176" spans="2:21">
      <c r="B176" s="34">
        <v>165</v>
      </c>
      <c r="C176" s="34" t="s">
        <v>148</v>
      </c>
      <c r="D176" s="214">
        <v>71</v>
      </c>
      <c r="E176" s="211">
        <v>71</v>
      </c>
      <c r="F176" s="208"/>
      <c r="G176" s="208">
        <f>VLOOKUP($C176,'3'!$B$6:$D$230,2,FALSE)</f>
        <v>71</v>
      </c>
      <c r="H176" s="208">
        <f>VLOOKUP($C176,'3'!$B$6:$D$231,3,FALSE)</f>
        <v>71</v>
      </c>
      <c r="I176" s="208">
        <f t="shared" si="8"/>
        <v>0</v>
      </c>
      <c r="K176" s="34" t="s">
        <v>91</v>
      </c>
      <c r="L176" s="138" t="s">
        <v>423</v>
      </c>
      <c r="M176" s="203">
        <v>93.75</v>
      </c>
      <c r="N176" s="139">
        <f t="shared" si="9"/>
        <v>162</v>
      </c>
      <c r="O176" s="199" t="str">
        <f t="shared" si="10"/>
        <v>Peru</v>
      </c>
      <c r="P176" s="199" t="str">
        <f t="shared" si="11"/>
        <v>Peru</v>
      </c>
      <c r="Q176" s="200"/>
      <c r="R176" s="43"/>
      <c r="S176" s="43"/>
      <c r="T176" s="43"/>
      <c r="U176" s="43"/>
    </row>
    <row r="177" spans="2:21">
      <c r="B177" s="34">
        <v>166</v>
      </c>
      <c r="C177" s="34" t="s">
        <v>91</v>
      </c>
      <c r="D177" s="214">
        <v>96</v>
      </c>
      <c r="E177" s="211">
        <v>79</v>
      </c>
      <c r="F177" s="208"/>
      <c r="G177" s="208">
        <f>VLOOKUP($C177,'3'!$B$6:$D$230,2,FALSE)</f>
        <v>96</v>
      </c>
      <c r="H177" s="208">
        <f>VLOOKUP($C177,'3'!$B$6:$D$231,3,FALSE)</f>
        <v>79</v>
      </c>
      <c r="I177" s="208">
        <f t="shared" si="8"/>
        <v>0</v>
      </c>
      <c r="K177" s="34" t="s">
        <v>92</v>
      </c>
      <c r="L177" s="138" t="s">
        <v>425</v>
      </c>
      <c r="M177" s="203">
        <v>71.25</v>
      </c>
      <c r="N177" s="139">
        <f t="shared" si="9"/>
        <v>164</v>
      </c>
      <c r="O177" s="199" t="str">
        <f t="shared" si="10"/>
        <v>Poland</v>
      </c>
      <c r="P177" s="199" t="str">
        <f t="shared" si="11"/>
        <v>Poland</v>
      </c>
      <c r="Q177" s="200"/>
      <c r="R177" s="43"/>
      <c r="S177" s="43"/>
      <c r="T177" s="43"/>
      <c r="U177" s="43"/>
    </row>
    <row r="178" spans="2:21">
      <c r="B178" s="34">
        <v>167</v>
      </c>
      <c r="C178" s="34" t="s">
        <v>92</v>
      </c>
      <c r="D178" s="214">
        <v>107</v>
      </c>
      <c r="E178" s="211">
        <v>110</v>
      </c>
      <c r="F178" s="208"/>
      <c r="G178" s="208">
        <f>VLOOKUP($C178,'3'!$B$6:$D$230,2,FALSE)</f>
        <v>107</v>
      </c>
      <c r="H178" s="208">
        <f>VLOOKUP($C178,'3'!$B$6:$D$231,3,FALSE)</f>
        <v>110</v>
      </c>
      <c r="I178" s="208">
        <f t="shared" si="8"/>
        <v>0</v>
      </c>
      <c r="K178" s="34" t="s">
        <v>93</v>
      </c>
      <c r="L178" s="138" t="s">
        <v>426</v>
      </c>
      <c r="M178" s="203">
        <v>71.25</v>
      </c>
      <c r="N178" s="139">
        <f t="shared" si="9"/>
        <v>165</v>
      </c>
      <c r="O178" s="199" t="str">
        <f t="shared" si="10"/>
        <v>Portugal</v>
      </c>
      <c r="P178" s="199" t="str">
        <f t="shared" si="11"/>
        <v>Portugal</v>
      </c>
      <c r="Q178" s="200"/>
      <c r="R178" s="43"/>
      <c r="S178" s="43"/>
      <c r="T178" s="43"/>
      <c r="U178" s="43"/>
    </row>
    <row r="179" spans="2:21">
      <c r="B179" s="34">
        <v>168</v>
      </c>
      <c r="C179" s="34" t="s">
        <v>697</v>
      </c>
      <c r="D179" s="214">
        <v>99</v>
      </c>
      <c r="E179" s="211">
        <v>94</v>
      </c>
      <c r="F179" s="208"/>
      <c r="G179" s="208">
        <f>VLOOKUP($C179,'3'!$B$6:$D$230,2,FALSE)</f>
        <v>99</v>
      </c>
      <c r="H179" s="208">
        <f>VLOOKUP($C179,'3'!$B$6:$D$231,3,FALSE)</f>
        <v>94</v>
      </c>
      <c r="I179" s="208">
        <f t="shared" si="8"/>
        <v>0</v>
      </c>
      <c r="K179" s="34" t="s">
        <v>94</v>
      </c>
      <c r="L179" s="138" t="s">
        <v>427</v>
      </c>
      <c r="M179" s="203">
        <v>78.75</v>
      </c>
      <c r="N179" s="139">
        <f t="shared" si="9"/>
        <v>166</v>
      </c>
      <c r="O179" s="199" t="str">
        <f t="shared" si="10"/>
        <v>Puerto Rico</v>
      </c>
      <c r="P179" s="199" t="str">
        <f t="shared" si="11"/>
        <v>Puerto Rico</v>
      </c>
      <c r="Q179" s="200"/>
      <c r="R179" s="43"/>
      <c r="S179" s="43"/>
      <c r="T179" s="43"/>
      <c r="U179" s="43"/>
    </row>
    <row r="180" spans="2:21">
      <c r="B180" s="34">
        <v>169</v>
      </c>
      <c r="C180" s="34" t="s">
        <v>698</v>
      </c>
      <c r="D180" s="214">
        <v>53</v>
      </c>
      <c r="E180" s="211">
        <v>66</v>
      </c>
      <c r="F180" s="208"/>
      <c r="G180" s="208">
        <f>VLOOKUP($C180,'3'!$B$6:$D$230,2,FALSE)</f>
        <v>53</v>
      </c>
      <c r="H180" s="208">
        <f>VLOOKUP($C180,'3'!$B$6:$D$231,3,FALSE)</f>
        <v>66</v>
      </c>
      <c r="I180" s="208">
        <f t="shared" si="8"/>
        <v>0</v>
      </c>
      <c r="K180" s="34" t="s">
        <v>95</v>
      </c>
      <c r="L180" s="138" t="s">
        <v>428</v>
      </c>
      <c r="M180" s="203">
        <v>110</v>
      </c>
      <c r="N180" s="139">
        <f t="shared" si="9"/>
        <v>167</v>
      </c>
      <c r="O180" s="199" t="str">
        <f t="shared" si="10"/>
        <v>Qatar</v>
      </c>
      <c r="P180" s="199" t="str">
        <f t="shared" si="11"/>
        <v>Qatar</v>
      </c>
      <c r="Q180" s="200"/>
      <c r="R180" s="43"/>
      <c r="S180" s="43"/>
      <c r="T180" s="43"/>
      <c r="U180" s="43"/>
    </row>
    <row r="181" spans="2:21">
      <c r="B181" s="34">
        <v>170</v>
      </c>
      <c r="C181" s="34" t="s">
        <v>699</v>
      </c>
      <c r="D181" s="214">
        <v>89</v>
      </c>
      <c r="E181" s="211">
        <v>86</v>
      </c>
      <c r="F181" s="208"/>
      <c r="G181" s="208">
        <f>VLOOKUP($C181,'3'!$B$6:$D$230,2,FALSE)</f>
        <v>89</v>
      </c>
      <c r="H181" s="208">
        <f>VLOOKUP($C181,'3'!$B$6:$D$231,3,FALSE)</f>
        <v>86</v>
      </c>
      <c r="I181" s="208">
        <f t="shared" si="8"/>
        <v>0</v>
      </c>
      <c r="K181" s="34" t="s">
        <v>96</v>
      </c>
      <c r="L181" s="138" t="s">
        <v>429</v>
      </c>
      <c r="M181" s="203">
        <v>93.75</v>
      </c>
      <c r="N181" s="139">
        <f t="shared" si="9"/>
        <v>168</v>
      </c>
      <c r="O181" s="199" t="str">
        <f t="shared" si="10"/>
        <v>Reunion</v>
      </c>
      <c r="P181" s="199" t="str">
        <f t="shared" si="11"/>
        <v>Reunion</v>
      </c>
      <c r="Q181" s="200"/>
      <c r="R181" s="43"/>
      <c r="S181" s="43"/>
      <c r="T181" s="43"/>
      <c r="U181" s="43"/>
    </row>
    <row r="182" spans="2:21">
      <c r="B182" s="34">
        <v>171</v>
      </c>
      <c r="C182" s="34" t="s">
        <v>96</v>
      </c>
      <c r="D182" s="214">
        <v>81</v>
      </c>
      <c r="E182" s="211">
        <v>81</v>
      </c>
      <c r="F182" s="208"/>
      <c r="G182" s="208">
        <f>VLOOKUP($C182,'3'!$B$6:$D$230,2,FALSE)</f>
        <v>81</v>
      </c>
      <c r="H182" s="208">
        <f>VLOOKUP($C182,'3'!$B$6:$D$231,3,FALSE)</f>
        <v>81</v>
      </c>
      <c r="I182" s="208">
        <f t="shared" si="8"/>
        <v>0</v>
      </c>
      <c r="K182" s="34" t="s">
        <v>97</v>
      </c>
      <c r="L182" s="138" t="s">
        <v>430</v>
      </c>
      <c r="M182" s="203">
        <v>66</v>
      </c>
      <c r="N182" s="139">
        <f t="shared" si="9"/>
        <v>169</v>
      </c>
      <c r="O182" s="199" t="str">
        <f t="shared" si="10"/>
        <v>Romania</v>
      </c>
      <c r="P182" s="199" t="str">
        <f t="shared" si="11"/>
        <v>Romania</v>
      </c>
      <c r="Q182" s="200"/>
      <c r="R182" s="43"/>
      <c r="S182" s="43"/>
      <c r="T182" s="43"/>
      <c r="U182" s="43"/>
    </row>
    <row r="183" spans="2:21">
      <c r="B183" s="34">
        <v>172</v>
      </c>
      <c r="C183" s="34" t="s">
        <v>700</v>
      </c>
      <c r="D183" s="214">
        <v>105</v>
      </c>
      <c r="E183" s="211">
        <v>92</v>
      </c>
      <c r="F183" s="208"/>
      <c r="G183" s="208">
        <f>VLOOKUP($C183,'3'!$B$6:$D$230,2,FALSE)</f>
        <v>105</v>
      </c>
      <c r="H183" s="208">
        <f>VLOOKUP($C183,'3'!$B$6:$D$231,3,FALSE)</f>
        <v>92</v>
      </c>
      <c r="I183" s="208">
        <f t="shared" si="8"/>
        <v>0</v>
      </c>
      <c r="K183" s="34" t="s">
        <v>98</v>
      </c>
      <c r="L183" s="138" t="s">
        <v>431</v>
      </c>
      <c r="M183" s="203">
        <v>86.25</v>
      </c>
      <c r="N183" s="139">
        <f t="shared" si="9"/>
        <v>170</v>
      </c>
      <c r="O183" s="199" t="str">
        <f t="shared" si="10"/>
        <v>Russian Federation</v>
      </c>
      <c r="P183" s="199" t="str">
        <f t="shared" si="11"/>
        <v>Russian Federation</v>
      </c>
      <c r="Q183" s="200"/>
      <c r="R183" s="43"/>
      <c r="S183" s="43"/>
      <c r="T183" s="43"/>
      <c r="U183" s="43"/>
    </row>
    <row r="184" spans="2:21">
      <c r="B184" s="34">
        <v>173</v>
      </c>
      <c r="C184" s="34" t="s">
        <v>98</v>
      </c>
      <c r="D184" s="214">
        <v>105</v>
      </c>
      <c r="E184" s="211">
        <v>110</v>
      </c>
      <c r="F184" s="208"/>
      <c r="G184" s="208">
        <f>VLOOKUP($C184,'3'!$B$6:$D$230,2,FALSE)</f>
        <v>105</v>
      </c>
      <c r="H184" s="208">
        <f>VLOOKUP($C184,'3'!$B$6:$D$231,3,FALSE)</f>
        <v>110</v>
      </c>
      <c r="I184" s="208">
        <f t="shared" si="8"/>
        <v>0</v>
      </c>
      <c r="K184" s="34" t="s">
        <v>99</v>
      </c>
      <c r="L184" s="138" t="s">
        <v>432</v>
      </c>
      <c r="M184" s="203">
        <v>80.595250000000007</v>
      </c>
      <c r="N184" s="139">
        <f t="shared" si="9"/>
        <v>171</v>
      </c>
      <c r="O184" s="199" t="str">
        <f t="shared" si="10"/>
        <v>Rwanda</v>
      </c>
      <c r="P184" s="199" t="str">
        <f t="shared" si="11"/>
        <v>Rwanda</v>
      </c>
      <c r="Q184" s="200"/>
      <c r="R184" s="43"/>
      <c r="S184" s="43"/>
      <c r="T184" s="43"/>
      <c r="U184" s="43"/>
    </row>
    <row r="185" spans="2:21">
      <c r="B185" s="34">
        <v>174</v>
      </c>
      <c r="C185" s="34" t="s">
        <v>701</v>
      </c>
      <c r="D185" s="214">
        <v>90</v>
      </c>
      <c r="E185" s="211">
        <v>83</v>
      </c>
      <c r="F185" s="208"/>
      <c r="G185" s="208">
        <f>VLOOKUP($C185,'3'!$B$6:$D$230,2,FALSE)</f>
        <v>90</v>
      </c>
      <c r="H185" s="208">
        <f>VLOOKUP($C185,'3'!$B$6:$D$231,3,FALSE)</f>
        <v>83</v>
      </c>
      <c r="I185" s="208">
        <f t="shared" si="8"/>
        <v>0</v>
      </c>
      <c r="K185" s="34" t="s">
        <v>100</v>
      </c>
      <c r="L185" s="138" t="s">
        <v>435</v>
      </c>
      <c r="M185" s="203">
        <v>91.5</v>
      </c>
      <c r="N185" s="139">
        <f t="shared" si="9"/>
        <v>172</v>
      </c>
      <c r="O185" s="199" t="str">
        <f t="shared" si="10"/>
        <v>Saint Kitts And Nevis</v>
      </c>
      <c r="P185" s="199" t="str">
        <f t="shared" si="11"/>
        <v>Saint Kitts And Nevis</v>
      </c>
      <c r="Q185" s="200"/>
      <c r="R185" s="43"/>
      <c r="S185" s="43"/>
      <c r="T185" s="43"/>
      <c r="U185" s="43"/>
    </row>
    <row r="186" spans="2:21">
      <c r="B186" s="34">
        <v>175</v>
      </c>
      <c r="C186" s="34" t="s">
        <v>101</v>
      </c>
      <c r="D186" s="214">
        <v>74</v>
      </c>
      <c r="E186" s="211">
        <v>60</v>
      </c>
      <c r="F186" s="208"/>
      <c r="G186" s="208">
        <f>VLOOKUP($C186,'3'!$B$6:$D$230,2,FALSE)</f>
        <v>74</v>
      </c>
      <c r="H186" s="208">
        <f>VLOOKUP($C186,'3'!$B$6:$D$231,3,FALSE)</f>
        <v>60</v>
      </c>
      <c r="I186" s="208">
        <f t="shared" si="8"/>
        <v>0</v>
      </c>
      <c r="K186" s="34" t="s">
        <v>101</v>
      </c>
      <c r="L186" s="138" t="s">
        <v>436</v>
      </c>
      <c r="M186" s="203">
        <v>110</v>
      </c>
      <c r="N186" s="139">
        <f t="shared" si="9"/>
        <v>173</v>
      </c>
      <c r="O186" s="199" t="str">
        <f t="shared" si="10"/>
        <v>Saint Lucia</v>
      </c>
      <c r="P186" s="199" t="str">
        <f t="shared" si="11"/>
        <v>Saint Lucia</v>
      </c>
      <c r="Q186" s="200"/>
      <c r="R186" s="43"/>
      <c r="S186" s="43"/>
      <c r="T186" s="43"/>
      <c r="U186" s="43"/>
    </row>
    <row r="187" spans="2:21">
      <c r="B187" s="34">
        <v>176</v>
      </c>
      <c r="C187" s="34" t="s">
        <v>102</v>
      </c>
      <c r="D187" s="214">
        <v>85</v>
      </c>
      <c r="E187" s="211">
        <v>87</v>
      </c>
      <c r="F187" s="208"/>
      <c r="G187" s="208">
        <f>VLOOKUP($C187,'3'!$B$6:$D$230,2,FALSE)</f>
        <v>85</v>
      </c>
      <c r="H187" s="208">
        <f>VLOOKUP($C187,'3'!$B$6:$D$231,3,FALSE)</f>
        <v>87</v>
      </c>
      <c r="I187" s="208">
        <f t="shared" si="8"/>
        <v>0</v>
      </c>
      <c r="K187" s="34" t="s">
        <v>102</v>
      </c>
      <c r="L187" s="140" t="s">
        <v>437</v>
      </c>
      <c r="M187" s="203">
        <v>82.5</v>
      </c>
      <c r="N187" s="139">
        <f t="shared" si="9"/>
        <v>174</v>
      </c>
      <c r="O187" s="199" t="str">
        <f t="shared" si="10"/>
        <v>Saint Vincent And The Grenadines</v>
      </c>
      <c r="P187" s="199" t="str">
        <f t="shared" si="11"/>
        <v>Saint Vincent And The Grenadines</v>
      </c>
      <c r="Q187" s="200"/>
      <c r="R187" s="43"/>
      <c r="S187" s="43"/>
      <c r="T187" s="43"/>
      <c r="U187" s="43"/>
    </row>
    <row r="188" spans="2:21">
      <c r="B188" s="34">
        <v>177</v>
      </c>
      <c r="C188" s="34" t="s">
        <v>703</v>
      </c>
      <c r="D188" s="214">
        <v>76</v>
      </c>
      <c r="E188" s="211">
        <v>76</v>
      </c>
      <c r="F188" s="208"/>
      <c r="G188" s="208">
        <f>VLOOKUP($C188,'3'!$B$6:$D$230,2,FALSE)</f>
        <v>76</v>
      </c>
      <c r="H188" s="208">
        <f>VLOOKUP($C188,'3'!$B$6:$D$231,3,FALSE)</f>
        <v>76</v>
      </c>
      <c r="I188" s="208">
        <f t="shared" si="8"/>
        <v>0</v>
      </c>
      <c r="K188" s="34" t="s">
        <v>103</v>
      </c>
      <c r="L188" s="138" t="s">
        <v>448</v>
      </c>
      <c r="M188" s="203">
        <v>105</v>
      </c>
      <c r="N188" s="139">
        <f t="shared" si="9"/>
        <v>187</v>
      </c>
      <c r="O188" s="199" t="str">
        <f t="shared" si="10"/>
        <v>Solomon Islands</v>
      </c>
      <c r="P188" s="199" t="str">
        <f t="shared" si="11"/>
        <v>Solomon Islands</v>
      </c>
      <c r="Q188" s="200"/>
      <c r="R188" s="43"/>
      <c r="S188" s="43"/>
      <c r="T188" s="43"/>
      <c r="U188" s="43"/>
    </row>
    <row r="189" spans="2:21">
      <c r="B189" s="34">
        <v>178</v>
      </c>
      <c r="C189" s="34" t="s">
        <v>704</v>
      </c>
      <c r="D189" s="214">
        <v>108</v>
      </c>
      <c r="E189" s="211">
        <v>98</v>
      </c>
      <c r="F189" s="208"/>
      <c r="G189" s="208">
        <f>VLOOKUP($C189,'3'!$B$6:$D$230,2,FALSE)</f>
        <v>108</v>
      </c>
      <c r="H189" s="208">
        <f>VLOOKUP($C189,'3'!$B$6:$D$231,3,FALSE)</f>
        <v>98</v>
      </c>
      <c r="I189" s="208">
        <f t="shared" si="8"/>
        <v>0</v>
      </c>
      <c r="K189" s="34" t="s">
        <v>104</v>
      </c>
      <c r="L189" s="138" t="s">
        <v>433</v>
      </c>
      <c r="M189" s="203">
        <v>60</v>
      </c>
      <c r="N189" s="139">
        <f t="shared" si="9"/>
        <v>175</v>
      </c>
      <c r="O189" s="199" t="str">
        <f t="shared" si="10"/>
        <v>Samoa</v>
      </c>
      <c r="P189" s="199" t="str">
        <f t="shared" si="11"/>
        <v>Samoa</v>
      </c>
      <c r="Q189" s="200"/>
      <c r="R189" s="43"/>
      <c r="S189" s="43"/>
      <c r="T189" s="43"/>
      <c r="U189" s="43"/>
    </row>
    <row r="190" spans="2:21">
      <c r="B190" s="34">
        <v>179</v>
      </c>
      <c r="C190" s="34" t="s">
        <v>105</v>
      </c>
      <c r="D190" s="214">
        <v>92</v>
      </c>
      <c r="E190" s="211">
        <v>86</v>
      </c>
      <c r="F190" s="208"/>
      <c r="G190" s="208">
        <f>VLOOKUP($C190,'3'!$B$6:$D$230,2,FALSE)</f>
        <v>92</v>
      </c>
      <c r="H190" s="208">
        <f>VLOOKUP($C190,'3'!$B$6:$D$231,3,FALSE)</f>
        <v>86</v>
      </c>
      <c r="I190" s="208">
        <f t="shared" si="8"/>
        <v>0</v>
      </c>
      <c r="K190" s="34" t="s">
        <v>105</v>
      </c>
      <c r="L190" s="138" t="s">
        <v>434</v>
      </c>
      <c r="M190" s="203">
        <v>87</v>
      </c>
      <c r="N190" s="139">
        <f t="shared" si="9"/>
        <v>176</v>
      </c>
      <c r="O190" s="199" t="str">
        <f t="shared" si="10"/>
        <v>San Marino</v>
      </c>
      <c r="P190" s="199" t="str">
        <f t="shared" si="11"/>
        <v>San Marino</v>
      </c>
      <c r="Q190" s="200"/>
      <c r="R190" s="43"/>
      <c r="S190" s="43"/>
      <c r="T190" s="43"/>
      <c r="U190" s="43"/>
    </row>
    <row r="191" spans="2:21">
      <c r="B191" s="34">
        <v>180</v>
      </c>
      <c r="C191" s="34" t="s">
        <v>705</v>
      </c>
      <c r="D191" s="214">
        <v>70</v>
      </c>
      <c r="E191" s="211">
        <v>68</v>
      </c>
      <c r="F191" s="208"/>
      <c r="G191" s="208">
        <f>VLOOKUP($C191,'3'!$B$6:$D$230,2,FALSE)</f>
        <v>70</v>
      </c>
      <c r="H191" s="208">
        <f>VLOOKUP($C191,'3'!$B$6:$D$231,3,FALSE)</f>
        <v>68</v>
      </c>
      <c r="I191" s="208">
        <f t="shared" si="8"/>
        <v>0</v>
      </c>
      <c r="K191" s="34" t="s">
        <v>236</v>
      </c>
      <c r="L191" s="138" t="s">
        <v>438</v>
      </c>
      <c r="M191" s="203">
        <v>76.238749999999996</v>
      </c>
      <c r="N191" s="139">
        <f t="shared" si="9"/>
        <v>177</v>
      </c>
      <c r="O191" s="199" t="str">
        <f t="shared" si="10"/>
        <v>Sao Tome And Principe</v>
      </c>
      <c r="P191" s="199" t="str">
        <f t="shared" si="11"/>
        <v>Sao Tome And Principe</v>
      </c>
      <c r="Q191" s="200"/>
      <c r="R191" s="43"/>
      <c r="S191" s="43"/>
      <c r="T191" s="43"/>
      <c r="U191" s="43"/>
    </row>
    <row r="192" spans="2:21">
      <c r="B192" s="34">
        <v>181</v>
      </c>
      <c r="C192" s="34" t="s">
        <v>571</v>
      </c>
      <c r="D192" s="214">
        <v>105</v>
      </c>
      <c r="E192" s="211">
        <v>95</v>
      </c>
      <c r="F192" s="208"/>
      <c r="G192" s="208">
        <f>VLOOKUP($C192,'3'!$B$6:$D$230,2,FALSE)</f>
        <v>105</v>
      </c>
      <c r="H192" s="208">
        <f>VLOOKUP($C192,'3'!$B$6:$D$231,3,FALSE)</f>
        <v>95</v>
      </c>
      <c r="I192" s="208">
        <f t="shared" si="8"/>
        <v>0</v>
      </c>
      <c r="K192" s="34" t="s">
        <v>106</v>
      </c>
      <c r="L192" s="138" t="s">
        <v>439</v>
      </c>
      <c r="M192" s="203">
        <v>98.25</v>
      </c>
      <c r="N192" s="139">
        <f t="shared" si="9"/>
        <v>178</v>
      </c>
      <c r="O192" s="199" t="str">
        <f t="shared" si="10"/>
        <v>Saudi Arabia</v>
      </c>
      <c r="P192" s="199" t="str">
        <f t="shared" si="11"/>
        <v>Saudi Arabia</v>
      </c>
      <c r="Q192" s="200"/>
      <c r="R192" s="43"/>
      <c r="S192" s="43"/>
      <c r="T192" s="43"/>
      <c r="U192" s="43"/>
    </row>
    <row r="193" spans="2:21">
      <c r="B193" s="34">
        <v>182</v>
      </c>
      <c r="C193" s="34" t="s">
        <v>107</v>
      </c>
      <c r="D193" s="214">
        <v>84</v>
      </c>
      <c r="E193" s="211">
        <v>89</v>
      </c>
      <c r="F193" s="208"/>
      <c r="G193" s="208">
        <f>VLOOKUP($C193,'3'!$B$6:$D$230,2,FALSE)</f>
        <v>84</v>
      </c>
      <c r="H193" s="208">
        <f>VLOOKUP($C193,'3'!$B$6:$D$231,3,FALSE)</f>
        <v>89</v>
      </c>
      <c r="I193" s="208">
        <f t="shared" si="8"/>
        <v>0</v>
      </c>
      <c r="K193" s="34" t="s">
        <v>107</v>
      </c>
      <c r="L193" s="138" t="s">
        <v>441</v>
      </c>
      <c r="M193" s="203">
        <v>86.25</v>
      </c>
      <c r="N193" s="139">
        <f t="shared" si="9"/>
        <v>179</v>
      </c>
      <c r="O193" s="199" t="str">
        <f t="shared" si="10"/>
        <v>Senegal</v>
      </c>
      <c r="P193" s="199" t="str">
        <f t="shared" si="11"/>
        <v>Senegal</v>
      </c>
      <c r="Q193" s="200"/>
      <c r="R193" s="43"/>
      <c r="S193" s="43"/>
      <c r="T193" s="43"/>
      <c r="U193" s="43"/>
    </row>
    <row r="194" spans="2:21">
      <c r="B194" s="34">
        <v>183</v>
      </c>
      <c r="C194" s="34" t="s">
        <v>108</v>
      </c>
      <c r="D194" s="214">
        <v>120</v>
      </c>
      <c r="E194" s="211">
        <v>110</v>
      </c>
      <c r="F194" s="208"/>
      <c r="G194" s="208">
        <f>VLOOKUP($C194,'3'!$B$6:$D$230,2,FALSE)</f>
        <v>120</v>
      </c>
      <c r="H194" s="208">
        <f>VLOOKUP($C194,'3'!$B$6:$D$231,3,FALSE)</f>
        <v>110</v>
      </c>
      <c r="I194" s="208">
        <f t="shared" si="8"/>
        <v>0</v>
      </c>
      <c r="K194" s="34" t="s">
        <v>108</v>
      </c>
      <c r="L194" s="138" t="s">
        <v>442</v>
      </c>
      <c r="M194" s="203">
        <v>67.5</v>
      </c>
      <c r="N194" s="139">
        <f t="shared" si="9"/>
        <v>180</v>
      </c>
      <c r="O194" s="199" t="str">
        <f t="shared" si="10"/>
        <v>Serbia</v>
      </c>
      <c r="P194" s="199" t="str">
        <f t="shared" si="11"/>
        <v>Serbia</v>
      </c>
      <c r="Q194" s="200"/>
      <c r="R194" s="43"/>
      <c r="S194" s="43"/>
      <c r="T194" s="43"/>
      <c r="U194" s="43"/>
    </row>
    <row r="195" spans="2:21">
      <c r="B195" s="34">
        <v>184</v>
      </c>
      <c r="C195" s="34" t="s">
        <v>596</v>
      </c>
      <c r="D195" s="214">
        <v>103</v>
      </c>
      <c r="E195" s="211">
        <v>103</v>
      </c>
      <c r="F195" s="208"/>
      <c r="G195" s="208">
        <f>VLOOKUP($C195,'3'!$B$6:$D$230,2,FALSE)</f>
        <v>103</v>
      </c>
      <c r="H195" s="208">
        <f>VLOOKUP($C195,'3'!$B$6:$D$231,3,FALSE)</f>
        <v>103</v>
      </c>
      <c r="I195" s="208">
        <f t="shared" si="8"/>
        <v>0</v>
      </c>
      <c r="K195" s="34" t="s">
        <v>227</v>
      </c>
      <c r="L195" s="138" t="s">
        <v>443</v>
      </c>
      <c r="M195" s="203">
        <v>94.5</v>
      </c>
      <c r="N195" s="139">
        <f t="shared" si="9"/>
        <v>181</v>
      </c>
      <c r="O195" s="199" t="str">
        <f t="shared" si="10"/>
        <v>Seychelles</v>
      </c>
      <c r="P195" s="199" t="str">
        <f t="shared" si="11"/>
        <v>Seychelles</v>
      </c>
      <c r="Q195" s="200"/>
      <c r="R195" s="43"/>
      <c r="S195" s="43"/>
      <c r="T195" s="43"/>
      <c r="U195" s="43"/>
    </row>
    <row r="196" spans="2:21">
      <c r="B196" s="34">
        <v>185</v>
      </c>
      <c r="C196" s="34" t="s">
        <v>706</v>
      </c>
      <c r="D196" s="214">
        <v>73</v>
      </c>
      <c r="E196" s="211">
        <v>78</v>
      </c>
      <c r="F196" s="208"/>
      <c r="G196" s="208">
        <f>VLOOKUP($C196,'3'!$B$6:$D$230,2,FALSE)</f>
        <v>73</v>
      </c>
      <c r="H196" s="208">
        <f>VLOOKUP($C196,'3'!$B$6:$D$231,3,FALSE)</f>
        <v>78</v>
      </c>
      <c r="I196" s="208">
        <f t="shared" si="8"/>
        <v>0</v>
      </c>
      <c r="K196" s="34" t="s">
        <v>228</v>
      </c>
      <c r="L196" s="138" t="s">
        <v>444</v>
      </c>
      <c r="M196" s="203">
        <v>88.5</v>
      </c>
      <c r="N196" s="139">
        <f t="shared" si="9"/>
        <v>182</v>
      </c>
      <c r="O196" s="199" t="str">
        <f t="shared" si="10"/>
        <v>Sierra Leone</v>
      </c>
      <c r="P196" s="199" t="str">
        <f t="shared" si="11"/>
        <v>Sierra Leone</v>
      </c>
      <c r="Q196" s="200"/>
      <c r="R196" s="43"/>
      <c r="S196" s="43"/>
      <c r="T196" s="43"/>
      <c r="U196" s="43"/>
    </row>
    <row r="197" spans="2:21">
      <c r="B197" s="34">
        <v>186</v>
      </c>
      <c r="C197" s="34" t="s">
        <v>707</v>
      </c>
      <c r="D197" s="214">
        <v>76</v>
      </c>
      <c r="E197" s="211">
        <v>81</v>
      </c>
      <c r="F197" s="208"/>
      <c r="G197" s="208">
        <f>VLOOKUP($C197,'3'!$B$6:$D$230,2,FALSE)</f>
        <v>76</v>
      </c>
      <c r="H197" s="208">
        <f>VLOOKUP($C197,'3'!$B$6:$D$231,3,FALSE)</f>
        <v>81</v>
      </c>
      <c r="I197" s="208">
        <f t="shared" si="8"/>
        <v>0</v>
      </c>
      <c r="K197" s="34" t="s">
        <v>109</v>
      </c>
      <c r="L197" s="138" t="s">
        <v>445</v>
      </c>
      <c r="M197" s="203">
        <v>110</v>
      </c>
      <c r="N197" s="139">
        <f t="shared" si="9"/>
        <v>183</v>
      </c>
      <c r="O197" s="199" t="str">
        <f t="shared" si="10"/>
        <v>Singapore</v>
      </c>
      <c r="P197" s="199" t="str">
        <f t="shared" si="11"/>
        <v>Singapore</v>
      </c>
      <c r="Q197" s="200"/>
      <c r="R197" s="43"/>
      <c r="S197" s="43"/>
      <c r="T197" s="43"/>
      <c r="U197" s="43"/>
    </row>
    <row r="198" spans="2:21">
      <c r="B198" s="34">
        <v>187</v>
      </c>
      <c r="C198" s="34" t="s">
        <v>702</v>
      </c>
      <c r="D198" s="214">
        <v>105</v>
      </c>
      <c r="E198" s="211">
        <v>105</v>
      </c>
      <c r="F198" s="208"/>
      <c r="G198" s="208">
        <f>VLOOKUP($C198,'3'!$B$6:$D$230,2,FALSE)</f>
        <v>105</v>
      </c>
      <c r="H198" s="208">
        <f>VLOOKUP($C198,'3'!$B$6:$D$231,3,FALSE)</f>
        <v>105</v>
      </c>
      <c r="I198" s="208">
        <f t="shared" si="8"/>
        <v>0</v>
      </c>
      <c r="K198" s="34" t="s">
        <v>110</v>
      </c>
      <c r="L198" s="218" t="s">
        <v>440</v>
      </c>
      <c r="M198" s="219">
        <v>102.8134</v>
      </c>
      <c r="N198" s="139">
        <f t="shared" si="9"/>
        <v>184</v>
      </c>
      <c r="O198" s="199" t="str">
        <f t="shared" si="10"/>
        <v>Sint Maarten</v>
      </c>
      <c r="P198" s="199" t="str">
        <f t="shared" si="11"/>
        <v>Sint Maarten</v>
      </c>
      <c r="Q198" s="200"/>
      <c r="R198" s="43"/>
      <c r="S198" s="43"/>
      <c r="T198" s="43"/>
      <c r="U198" s="43"/>
    </row>
    <row r="199" spans="2:21">
      <c r="B199" s="34">
        <v>188</v>
      </c>
      <c r="C199" s="34" t="s">
        <v>709</v>
      </c>
      <c r="D199" s="214">
        <v>25</v>
      </c>
      <c r="E199" s="211">
        <v>25</v>
      </c>
      <c r="F199" s="208"/>
      <c r="G199" s="208">
        <f>VLOOKUP($C199,'3'!$B$6:$D$230,2,FALSE)</f>
        <v>25</v>
      </c>
      <c r="H199" s="208">
        <f>VLOOKUP($C199,'3'!$B$6:$D$231,3,FALSE)</f>
        <v>25</v>
      </c>
      <c r="I199" s="208">
        <f t="shared" si="8"/>
        <v>0</v>
      </c>
      <c r="K199" s="34" t="s">
        <v>152</v>
      </c>
      <c r="L199" s="138" t="s">
        <v>446</v>
      </c>
      <c r="M199" s="203">
        <v>78</v>
      </c>
      <c r="N199" s="139">
        <f t="shared" si="9"/>
        <v>185</v>
      </c>
      <c r="O199" s="199" t="str">
        <f t="shared" si="10"/>
        <v>Slovakia</v>
      </c>
      <c r="P199" s="199" t="str">
        <f t="shared" si="11"/>
        <v>Slovakia</v>
      </c>
      <c r="Q199" s="200"/>
      <c r="R199" s="43"/>
      <c r="S199" s="43"/>
      <c r="T199" s="43"/>
      <c r="U199" s="43"/>
    </row>
    <row r="200" spans="2:21">
      <c r="B200" s="34">
        <v>189</v>
      </c>
      <c r="C200" s="34" t="s">
        <v>725</v>
      </c>
      <c r="D200" s="214">
        <v>54</v>
      </c>
      <c r="E200" s="211">
        <v>56</v>
      </c>
      <c r="F200" s="208"/>
      <c r="G200" s="208">
        <f>VLOOKUP($C200,'3'!$B$6:$D$230,2,FALSE)</f>
        <v>54</v>
      </c>
      <c r="H200" s="208">
        <f>VLOOKUP($C200,'3'!$B$6:$D$231,3,FALSE)</f>
        <v>56</v>
      </c>
      <c r="I200" s="208">
        <f t="shared" si="8"/>
        <v>0</v>
      </c>
      <c r="K200" s="34" t="s">
        <v>111</v>
      </c>
      <c r="L200" s="138" t="s">
        <v>447</v>
      </c>
      <c r="M200" s="203">
        <v>81</v>
      </c>
      <c r="N200" s="139">
        <f t="shared" si="9"/>
        <v>186</v>
      </c>
      <c r="O200" s="199" t="str">
        <f t="shared" si="10"/>
        <v>Slovenia</v>
      </c>
      <c r="P200" s="199" t="str">
        <f t="shared" si="11"/>
        <v>Slovenia</v>
      </c>
      <c r="Q200" s="200"/>
      <c r="R200" s="43"/>
      <c r="S200" s="43"/>
      <c r="T200" s="43"/>
      <c r="U200" s="43"/>
    </row>
    <row r="201" spans="2:21">
      <c r="B201" s="34">
        <v>190</v>
      </c>
      <c r="C201" s="34" t="s">
        <v>726</v>
      </c>
      <c r="D201" s="214">
        <v>120</v>
      </c>
      <c r="E201" s="211">
        <v>72</v>
      </c>
      <c r="F201" s="208"/>
      <c r="G201" s="208">
        <f>VLOOKUP($C201,'3'!$B$6:$D$230,2,FALSE)</f>
        <v>120</v>
      </c>
      <c r="H201" s="208">
        <f>VLOOKUP($C201,'3'!$B$6:$D$231,3,FALSE)</f>
        <v>72</v>
      </c>
      <c r="I201" s="208">
        <f t="shared" si="8"/>
        <v>0</v>
      </c>
      <c r="K201" s="34" t="s">
        <v>112</v>
      </c>
      <c r="L201" s="138" t="s">
        <v>454</v>
      </c>
      <c r="M201" s="203">
        <v>88.5</v>
      </c>
      <c r="N201" s="139">
        <f t="shared" si="9"/>
        <v>193</v>
      </c>
      <c r="O201" s="199" t="str">
        <f t="shared" si="10"/>
        <v>Sudan</v>
      </c>
      <c r="P201" s="199" t="str">
        <f t="shared" si="11"/>
        <v>Sudan</v>
      </c>
      <c r="Q201" s="200"/>
      <c r="R201" s="43"/>
      <c r="S201" s="43"/>
      <c r="T201" s="43"/>
      <c r="U201" s="43"/>
    </row>
    <row r="202" spans="2:21">
      <c r="B202" s="34">
        <v>191</v>
      </c>
      <c r="C202" s="34" t="s">
        <v>710</v>
      </c>
      <c r="D202" s="214">
        <v>78</v>
      </c>
      <c r="E202" s="211">
        <v>76</v>
      </c>
      <c r="F202" s="208"/>
      <c r="G202" s="208">
        <f>VLOOKUP($C202,'3'!$B$6:$D$230,2,FALSE)</f>
        <v>78</v>
      </c>
      <c r="H202" s="208">
        <f>VLOOKUP($C202,'3'!$B$6:$D$231,3,FALSE)</f>
        <v>76</v>
      </c>
      <c r="I202" s="208">
        <f t="shared" si="8"/>
        <v>0</v>
      </c>
      <c r="K202" s="34" t="s">
        <v>113</v>
      </c>
      <c r="L202" s="138" t="s">
        <v>449</v>
      </c>
      <c r="M202" s="203">
        <v>24.832050000000002</v>
      </c>
      <c r="N202" s="139">
        <f t="shared" si="9"/>
        <v>188</v>
      </c>
      <c r="O202" s="199" t="str">
        <f t="shared" si="10"/>
        <v>Somalia</v>
      </c>
      <c r="P202" s="199" t="str">
        <f t="shared" si="11"/>
        <v>Somalia</v>
      </c>
      <c r="Q202" s="200"/>
      <c r="R202" s="43"/>
      <c r="S202" s="43"/>
      <c r="T202" s="43"/>
      <c r="U202" s="43"/>
    </row>
    <row r="203" spans="2:21">
      <c r="B203" s="34">
        <v>192</v>
      </c>
      <c r="C203" s="34" t="s">
        <v>111</v>
      </c>
      <c r="D203" s="214">
        <v>62</v>
      </c>
      <c r="E203" s="211">
        <v>62</v>
      </c>
      <c r="F203" s="208"/>
      <c r="G203" s="208">
        <f>VLOOKUP($C203,'3'!$B$6:$D$230,2,FALSE)</f>
        <v>62</v>
      </c>
      <c r="H203" s="208">
        <f>VLOOKUP($C203,'3'!$B$6:$D$231,3,FALSE)</f>
        <v>62</v>
      </c>
      <c r="I203" s="208">
        <f t="shared" si="8"/>
        <v>0</v>
      </c>
      <c r="K203" s="34" t="s">
        <v>114</v>
      </c>
      <c r="L203" s="138" t="s">
        <v>452</v>
      </c>
      <c r="M203" s="203">
        <v>75.75</v>
      </c>
      <c r="N203" s="139">
        <f t="shared" si="9"/>
        <v>191</v>
      </c>
      <c r="O203" s="199" t="str">
        <f t="shared" si="10"/>
        <v>Spain</v>
      </c>
      <c r="P203" s="199" t="str">
        <f t="shared" si="11"/>
        <v>Spain</v>
      </c>
      <c r="Q203" s="200"/>
      <c r="R203" s="43"/>
      <c r="S203" s="43"/>
      <c r="T203" s="43"/>
      <c r="U203" s="43"/>
    </row>
    <row r="204" spans="2:21">
      <c r="B204" s="34">
        <v>193</v>
      </c>
      <c r="C204" s="34" t="s">
        <v>708</v>
      </c>
      <c r="D204" s="214">
        <v>88</v>
      </c>
      <c r="E204" s="211">
        <v>89</v>
      </c>
      <c r="F204" s="208"/>
      <c r="G204" s="208">
        <f>VLOOKUP($C204,'3'!$B$6:$D$230,2,FALSE)</f>
        <v>88</v>
      </c>
      <c r="H204" s="208">
        <f>VLOOKUP($C204,'3'!$B$6:$D$231,3,FALSE)</f>
        <v>89</v>
      </c>
      <c r="I204" s="208">
        <f t="shared" si="8"/>
        <v>0</v>
      </c>
      <c r="K204" s="34" t="s">
        <v>115</v>
      </c>
      <c r="L204" s="138" t="s">
        <v>453</v>
      </c>
      <c r="M204" s="203">
        <v>62.29795</v>
      </c>
      <c r="N204" s="139">
        <f t="shared" si="9"/>
        <v>192</v>
      </c>
      <c r="O204" s="199" t="str">
        <f t="shared" si="10"/>
        <v>Sri Lanka</v>
      </c>
      <c r="P204" s="199" t="str">
        <f t="shared" si="11"/>
        <v>Sri Lanka</v>
      </c>
      <c r="Q204" s="200"/>
      <c r="R204" s="43"/>
      <c r="S204" s="43"/>
      <c r="T204" s="43"/>
      <c r="U204" s="43"/>
    </row>
    <row r="205" spans="2:21">
      <c r="B205" s="34">
        <v>194</v>
      </c>
      <c r="C205" s="34" t="s">
        <v>112</v>
      </c>
      <c r="D205" s="214">
        <v>82</v>
      </c>
      <c r="E205" s="211">
        <v>55</v>
      </c>
      <c r="F205" s="208"/>
      <c r="G205" s="208">
        <f>VLOOKUP($C205,'3'!$B$6:$D$230,2,FALSE)</f>
        <v>82</v>
      </c>
      <c r="H205" s="208">
        <f>VLOOKUP($C205,'3'!$B$6:$D$231,3,FALSE)</f>
        <v>55</v>
      </c>
      <c r="I205" s="208">
        <f t="shared" ref="I205:I232" si="12">+D205+E205-G205-H205</f>
        <v>0</v>
      </c>
      <c r="K205" s="34" t="s">
        <v>116</v>
      </c>
      <c r="L205" s="138" t="s">
        <v>455</v>
      </c>
      <c r="M205" s="203">
        <v>54.75</v>
      </c>
      <c r="N205" s="139">
        <f t="shared" si="9"/>
        <v>194</v>
      </c>
      <c r="O205" s="199" t="str">
        <f t="shared" si="10"/>
        <v>Suriname</v>
      </c>
      <c r="P205" s="199" t="str">
        <f t="shared" si="11"/>
        <v>Suriname</v>
      </c>
      <c r="Q205" s="200"/>
      <c r="R205" s="43"/>
      <c r="S205" s="43"/>
      <c r="T205" s="43"/>
      <c r="U205" s="43"/>
    </row>
    <row r="206" spans="2:21">
      <c r="B206" s="34">
        <v>195</v>
      </c>
      <c r="C206" s="34" t="s">
        <v>727</v>
      </c>
      <c r="D206" s="214">
        <v>112</v>
      </c>
      <c r="E206" s="211">
        <v>101</v>
      </c>
      <c r="F206" s="208"/>
      <c r="G206" s="208">
        <f>VLOOKUP($C206,'3'!$B$6:$D$230,2,FALSE)</f>
        <v>112</v>
      </c>
      <c r="H206" s="208">
        <f>VLOOKUP($C206,'3'!$B$6:$D$231,3,FALSE)</f>
        <v>101</v>
      </c>
      <c r="I206" s="208">
        <f t="shared" si="12"/>
        <v>0</v>
      </c>
      <c r="K206" s="34" t="s">
        <v>117</v>
      </c>
      <c r="L206" s="138" t="s">
        <v>331</v>
      </c>
      <c r="M206" s="203">
        <v>60</v>
      </c>
      <c r="N206" s="139">
        <f t="shared" ref="N206:N237" si="13">_xlfn.XLOOKUP(L206,$C$13:$C$237,$B$13:$B$237,"xxx",0,1)</f>
        <v>69</v>
      </c>
      <c r="O206" s="199" t="str">
        <f t="shared" ref="O206:O237" si="14">_xlfn.XLOOKUP(N206,$B$13:$B$237,$C$13:$C$237,,)</f>
        <v>Eswatini</v>
      </c>
      <c r="P206" s="199" t="str">
        <f t="shared" ref="P206:P237" si="15">PROPER(L206)</f>
        <v>Eswatini</v>
      </c>
      <c r="Q206" s="200"/>
      <c r="R206" s="43"/>
      <c r="S206" s="43"/>
      <c r="T206" s="43"/>
      <c r="U206" s="43"/>
    </row>
    <row r="207" spans="2:21">
      <c r="B207" s="34">
        <v>196</v>
      </c>
      <c r="C207" s="34" t="s">
        <v>728</v>
      </c>
      <c r="D207" s="214">
        <v>120</v>
      </c>
      <c r="E207" s="211">
        <v>110</v>
      </c>
      <c r="F207" s="208"/>
      <c r="G207" s="208">
        <f>VLOOKUP($C207,'3'!$B$6:$D$230,2,FALSE)</f>
        <v>120</v>
      </c>
      <c r="H207" s="208">
        <f>VLOOKUP($C207,'3'!$B$6:$D$231,3,FALSE)</f>
        <v>110</v>
      </c>
      <c r="I207" s="208">
        <f t="shared" si="12"/>
        <v>0</v>
      </c>
      <c r="K207" s="34" t="s">
        <v>118</v>
      </c>
      <c r="L207" s="138" t="s">
        <v>458</v>
      </c>
      <c r="M207" s="203">
        <v>66.75</v>
      </c>
      <c r="N207" s="139">
        <f t="shared" si="13"/>
        <v>197</v>
      </c>
      <c r="O207" s="199" t="str">
        <f t="shared" si="14"/>
        <v>Syria</v>
      </c>
      <c r="P207" s="199" t="str">
        <f t="shared" si="15"/>
        <v>Syria</v>
      </c>
      <c r="Q207" s="200"/>
      <c r="R207" s="43"/>
      <c r="S207" s="43"/>
      <c r="T207" s="43"/>
      <c r="U207" s="43"/>
    </row>
    <row r="208" spans="2:21">
      <c r="B208" s="34">
        <v>197</v>
      </c>
      <c r="C208" s="34" t="s">
        <v>712</v>
      </c>
      <c r="D208" s="214">
        <v>87</v>
      </c>
      <c r="E208" s="211">
        <v>67</v>
      </c>
      <c r="F208" s="208"/>
      <c r="G208" s="208">
        <f>VLOOKUP($C208,'3'!$B$6:$D$230,2,FALSE)</f>
        <v>87</v>
      </c>
      <c r="H208" s="208">
        <f>VLOOKUP($C208,'3'!$B$6:$D$231,3,FALSE)</f>
        <v>67</v>
      </c>
      <c r="I208" s="208">
        <f t="shared" si="12"/>
        <v>0</v>
      </c>
      <c r="K208" s="34" t="s">
        <v>119</v>
      </c>
      <c r="L208" s="138" t="s">
        <v>460</v>
      </c>
      <c r="M208" s="203">
        <v>61.426650000000002</v>
      </c>
      <c r="N208" s="139">
        <f t="shared" si="13"/>
        <v>199</v>
      </c>
      <c r="O208" s="199" t="str">
        <f t="shared" si="14"/>
        <v>Tajikistan</v>
      </c>
      <c r="P208" s="199" t="str">
        <f t="shared" si="15"/>
        <v>Tajikistan</v>
      </c>
      <c r="Q208" s="200"/>
      <c r="R208" s="43"/>
      <c r="S208" s="43"/>
      <c r="T208" s="43"/>
      <c r="U208" s="43"/>
    </row>
    <row r="209" spans="2:21">
      <c r="B209" s="34">
        <v>198</v>
      </c>
      <c r="C209" s="34" t="s">
        <v>116</v>
      </c>
      <c r="D209" s="214">
        <v>82</v>
      </c>
      <c r="E209" s="211">
        <v>77</v>
      </c>
      <c r="F209" s="208"/>
      <c r="G209" s="208">
        <f>VLOOKUP($C209,'3'!$B$6:$D$230,2,FALSE)</f>
        <v>82</v>
      </c>
      <c r="H209" s="208">
        <f>VLOOKUP($C209,'3'!$B$6:$D$231,3,FALSE)</f>
        <v>77</v>
      </c>
      <c r="I209" s="208">
        <f t="shared" si="12"/>
        <v>0</v>
      </c>
      <c r="K209" s="34" t="s">
        <v>120</v>
      </c>
      <c r="L209" s="138" t="s">
        <v>459</v>
      </c>
      <c r="M209" s="203">
        <v>77.25</v>
      </c>
      <c r="N209" s="139">
        <f t="shared" si="13"/>
        <v>198</v>
      </c>
      <c r="O209" s="199" t="str">
        <f t="shared" si="14"/>
        <v>Taiwan</v>
      </c>
      <c r="P209" s="199" t="str">
        <f t="shared" si="15"/>
        <v>Taiwan</v>
      </c>
      <c r="Q209" s="200"/>
      <c r="R209" s="43"/>
      <c r="S209" s="43"/>
      <c r="T209" s="43"/>
      <c r="U209" s="43"/>
    </row>
    <row r="210" spans="2:21">
      <c r="B210" s="34">
        <v>199</v>
      </c>
      <c r="C210" s="34" t="s">
        <v>713</v>
      </c>
      <c r="D210" s="214">
        <v>61</v>
      </c>
      <c r="E210" s="211">
        <v>61</v>
      </c>
      <c r="F210" s="208"/>
      <c r="G210" s="208">
        <f>VLOOKUP($C210,'3'!$B$6:$D$230,2,FALSE)</f>
        <v>61</v>
      </c>
      <c r="H210" s="208">
        <f>VLOOKUP($C210,'3'!$B$6:$D$231,3,FALSE)</f>
        <v>61</v>
      </c>
      <c r="I210" s="208">
        <f t="shared" si="12"/>
        <v>0</v>
      </c>
      <c r="K210" s="34" t="s">
        <v>121</v>
      </c>
      <c r="L210" s="138" t="s">
        <v>461</v>
      </c>
      <c r="M210" s="203">
        <v>74.931799999999996</v>
      </c>
      <c r="N210" s="139">
        <f t="shared" si="13"/>
        <v>200</v>
      </c>
      <c r="O210" s="199" t="str">
        <f t="shared" si="14"/>
        <v>Tanzania</v>
      </c>
      <c r="P210" s="199" t="str">
        <f t="shared" si="15"/>
        <v>Tanzania</v>
      </c>
      <c r="Q210" s="200"/>
      <c r="R210" s="43"/>
      <c r="S210" s="43"/>
      <c r="T210" s="43"/>
      <c r="U210" s="43"/>
    </row>
    <row r="211" spans="2:21">
      <c r="B211" s="34">
        <v>200</v>
      </c>
      <c r="C211" s="34" t="s">
        <v>117</v>
      </c>
      <c r="D211" s="214">
        <v>75</v>
      </c>
      <c r="E211" s="211">
        <v>75</v>
      </c>
      <c r="F211" s="208"/>
      <c r="G211" s="208">
        <f>VLOOKUP($C211,'3'!$B$6:$D$230,2,FALSE)</f>
        <v>75</v>
      </c>
      <c r="H211" s="208">
        <f>VLOOKUP($C211,'3'!$B$6:$D$231,3,FALSE)</f>
        <v>75</v>
      </c>
      <c r="I211" s="208">
        <f t="shared" si="12"/>
        <v>0</v>
      </c>
      <c r="K211" s="34" t="s">
        <v>122</v>
      </c>
      <c r="L211" s="138" t="s">
        <v>462</v>
      </c>
      <c r="M211" s="203">
        <v>73.5</v>
      </c>
      <c r="N211" s="139">
        <f t="shared" si="13"/>
        <v>201</v>
      </c>
      <c r="O211" s="199" t="str">
        <f t="shared" si="14"/>
        <v>Thailand</v>
      </c>
      <c r="P211" s="199" t="str">
        <f t="shared" si="15"/>
        <v>Thailand</v>
      </c>
      <c r="Q211" s="200"/>
      <c r="R211" s="43"/>
      <c r="S211" s="43"/>
      <c r="T211" s="43"/>
      <c r="U211" s="43"/>
    </row>
    <row r="212" spans="2:21">
      <c r="B212" s="34">
        <v>201</v>
      </c>
      <c r="C212" s="34" t="s">
        <v>118</v>
      </c>
      <c r="D212" s="214">
        <v>78</v>
      </c>
      <c r="E212" s="211">
        <v>74</v>
      </c>
      <c r="F212" s="208"/>
      <c r="G212" s="208">
        <f>VLOOKUP($C212,'3'!$B$6:$D$230,2,FALSE)</f>
        <v>78</v>
      </c>
      <c r="H212" s="208">
        <f>VLOOKUP($C212,'3'!$B$6:$D$231,3,FALSE)</f>
        <v>74</v>
      </c>
      <c r="I212" s="208">
        <f t="shared" si="12"/>
        <v>0</v>
      </c>
      <c r="K212" s="34" t="s">
        <v>123</v>
      </c>
      <c r="L212" s="138" t="s">
        <v>463</v>
      </c>
      <c r="M212" s="203">
        <v>63.169250000000005</v>
      </c>
      <c r="N212" s="139">
        <f t="shared" si="13"/>
        <v>202</v>
      </c>
      <c r="O212" s="199" t="str">
        <f t="shared" si="14"/>
        <v>Timor-Leste</v>
      </c>
      <c r="P212" s="199" t="str">
        <f t="shared" si="15"/>
        <v>Timor-Leste</v>
      </c>
      <c r="Q212" s="200"/>
      <c r="R212" s="43"/>
      <c r="S212" s="43"/>
      <c r="T212" s="43"/>
      <c r="U212" s="43"/>
    </row>
    <row r="213" spans="2:21">
      <c r="B213" s="34">
        <v>202</v>
      </c>
      <c r="C213" s="34" t="s">
        <v>119</v>
      </c>
      <c r="D213" s="214">
        <v>63</v>
      </c>
      <c r="E213" s="211">
        <v>63</v>
      </c>
      <c r="F213" s="208"/>
      <c r="G213" s="208">
        <f>VLOOKUP($C213,'3'!$B$6:$D$230,2,FALSE)</f>
        <v>63</v>
      </c>
      <c r="H213" s="208">
        <f>VLOOKUP($C213,'3'!$B$6:$D$231,3,FALSE)</f>
        <v>63</v>
      </c>
      <c r="I213" s="208">
        <f t="shared" si="12"/>
        <v>0</v>
      </c>
      <c r="K213" s="34" t="s">
        <v>229</v>
      </c>
      <c r="L213" s="138" t="s">
        <v>464</v>
      </c>
      <c r="M213" s="203">
        <v>97.5</v>
      </c>
      <c r="N213" s="139">
        <f t="shared" si="13"/>
        <v>203</v>
      </c>
      <c r="O213" s="199" t="str">
        <f t="shared" si="14"/>
        <v>Togo</v>
      </c>
      <c r="P213" s="199" t="str">
        <f t="shared" si="15"/>
        <v>Togo</v>
      </c>
      <c r="Q213" s="200"/>
      <c r="R213" s="43"/>
      <c r="S213" s="43"/>
      <c r="T213" s="43"/>
      <c r="U213" s="43"/>
    </row>
    <row r="214" spans="2:21">
      <c r="B214" s="34">
        <v>203</v>
      </c>
      <c r="C214" s="34" t="s">
        <v>120</v>
      </c>
      <c r="D214" s="214">
        <v>92</v>
      </c>
      <c r="E214" s="211">
        <v>98</v>
      </c>
      <c r="F214" s="208"/>
      <c r="G214" s="208">
        <f>VLOOKUP($C214,'3'!$B$6:$D$230,2,FALSE)</f>
        <v>92</v>
      </c>
      <c r="H214" s="208">
        <f>VLOOKUP($C214,'3'!$B$6:$D$231,3,FALSE)</f>
        <v>98</v>
      </c>
      <c r="I214" s="208">
        <f t="shared" si="12"/>
        <v>0</v>
      </c>
      <c r="K214" s="34" t="s">
        <v>124</v>
      </c>
      <c r="L214" s="138" t="s">
        <v>465</v>
      </c>
      <c r="M214" s="203">
        <v>59.248400000000004</v>
      </c>
      <c r="N214" s="139">
        <f t="shared" si="13"/>
        <v>204</v>
      </c>
      <c r="O214" s="199" t="str">
        <f t="shared" si="14"/>
        <v>Tonga</v>
      </c>
      <c r="P214" s="199" t="str">
        <f t="shared" si="15"/>
        <v>Tonga</v>
      </c>
      <c r="Q214" s="200"/>
      <c r="R214" s="43"/>
      <c r="S214" s="43"/>
      <c r="T214" s="43"/>
      <c r="U214" s="43"/>
    </row>
    <row r="215" spans="2:21">
      <c r="B215" s="34">
        <v>204</v>
      </c>
      <c r="C215" s="34" t="s">
        <v>121</v>
      </c>
      <c r="D215" s="214">
        <v>59</v>
      </c>
      <c r="E215" s="211">
        <v>59</v>
      </c>
      <c r="F215" s="208"/>
      <c r="G215" s="208">
        <f>VLOOKUP($C215,'3'!$B$6:$D$230,2,FALSE)</f>
        <v>59</v>
      </c>
      <c r="H215" s="208">
        <f>VLOOKUP($C215,'3'!$B$6:$D$231,3,FALSE)</f>
        <v>59</v>
      </c>
      <c r="I215" s="208">
        <f t="shared" si="12"/>
        <v>0</v>
      </c>
      <c r="K215" s="34" t="s">
        <v>125</v>
      </c>
      <c r="L215" s="138" t="s">
        <v>466</v>
      </c>
      <c r="M215" s="203">
        <v>100.5</v>
      </c>
      <c r="N215" s="139">
        <f t="shared" si="13"/>
        <v>205</v>
      </c>
      <c r="O215" s="199" t="str">
        <f t="shared" si="14"/>
        <v>Trinidad And Tobago</v>
      </c>
      <c r="P215" s="199" t="str">
        <f t="shared" si="15"/>
        <v>Trinidad And Tobago</v>
      </c>
      <c r="Q215" s="200"/>
      <c r="R215" s="43"/>
      <c r="S215" s="43"/>
      <c r="T215" s="43"/>
      <c r="U215" s="43"/>
    </row>
    <row r="216" spans="2:21">
      <c r="B216" s="34">
        <v>205</v>
      </c>
      <c r="C216" s="34" t="s">
        <v>714</v>
      </c>
      <c r="D216" s="214">
        <v>99</v>
      </c>
      <c r="E216" s="211">
        <v>101</v>
      </c>
      <c r="F216" s="208"/>
      <c r="G216" s="208">
        <f>VLOOKUP($C216,'3'!$B$6:$D$230,2,FALSE)</f>
        <v>99</v>
      </c>
      <c r="H216" s="208">
        <f>VLOOKUP($C216,'3'!$B$6:$D$231,3,FALSE)</f>
        <v>101</v>
      </c>
      <c r="I216" s="208">
        <f t="shared" si="12"/>
        <v>0</v>
      </c>
      <c r="K216" s="34" t="s">
        <v>126</v>
      </c>
      <c r="L216" s="138" t="s">
        <v>304</v>
      </c>
      <c r="M216" s="203">
        <v>78.417000000000002</v>
      </c>
      <c r="N216" s="139">
        <f t="shared" si="13"/>
        <v>42</v>
      </c>
      <c r="O216" s="199" t="str">
        <f t="shared" si="14"/>
        <v>Chad</v>
      </c>
      <c r="P216" s="199" t="str">
        <f t="shared" si="15"/>
        <v>Chad</v>
      </c>
      <c r="Q216" s="200"/>
      <c r="R216" s="43"/>
      <c r="S216" s="43"/>
      <c r="T216" s="43"/>
      <c r="U216" s="43"/>
    </row>
    <row r="217" spans="2:21">
      <c r="B217" s="34">
        <v>206</v>
      </c>
      <c r="C217" s="34" t="s">
        <v>717</v>
      </c>
      <c r="D217" s="214">
        <v>62</v>
      </c>
      <c r="E217" s="211">
        <v>62</v>
      </c>
      <c r="F217" s="208"/>
      <c r="G217" s="208">
        <f>VLOOKUP($C217,'3'!$B$6:$D$230,2,FALSE)</f>
        <v>62</v>
      </c>
      <c r="H217" s="208">
        <f>VLOOKUP($C217,'3'!$B$6:$D$231,3,FALSE)</f>
        <v>62</v>
      </c>
      <c r="I217" s="208">
        <f t="shared" si="12"/>
        <v>0</v>
      </c>
      <c r="K217" s="34" t="s">
        <v>127</v>
      </c>
      <c r="L217" s="138" t="s">
        <v>319</v>
      </c>
      <c r="M217" s="203">
        <v>73.5</v>
      </c>
      <c r="N217" s="139">
        <f t="shared" si="13"/>
        <v>58</v>
      </c>
      <c r="O217" s="199" t="str">
        <f t="shared" si="14"/>
        <v>Czech Republic</v>
      </c>
      <c r="P217" s="199" t="str">
        <f t="shared" si="15"/>
        <v>Czech Republic</v>
      </c>
      <c r="Q217" s="200"/>
      <c r="R217" s="43"/>
      <c r="S217" s="43"/>
      <c r="T217" s="43"/>
      <c r="U217" s="43"/>
    </row>
    <row r="218" spans="2:21">
      <c r="B218" s="34">
        <v>207</v>
      </c>
      <c r="C218" s="34" t="s">
        <v>718</v>
      </c>
      <c r="D218" s="214">
        <v>50</v>
      </c>
      <c r="E218" s="211">
        <v>50</v>
      </c>
      <c r="F218" s="208"/>
      <c r="G218" s="208">
        <f>VLOOKUP($C218,'3'!$B$6:$D$230,2,FALSE)</f>
        <v>50</v>
      </c>
      <c r="H218" s="208">
        <f>VLOOKUP($C218,'3'!$B$6:$D$231,3,FALSE)</f>
        <v>50</v>
      </c>
      <c r="I218" s="208">
        <f t="shared" si="12"/>
        <v>0</v>
      </c>
      <c r="K218" s="34" t="s">
        <v>128</v>
      </c>
      <c r="L218" s="138" t="s">
        <v>467</v>
      </c>
      <c r="M218" s="203">
        <v>62.29795</v>
      </c>
      <c r="N218" s="139">
        <f t="shared" si="13"/>
        <v>206</v>
      </c>
      <c r="O218" s="199" t="str">
        <f t="shared" si="14"/>
        <v>Tunisia</v>
      </c>
      <c r="P218" s="199" t="str">
        <f t="shared" si="15"/>
        <v>Tunisia</v>
      </c>
      <c r="Q218" s="200"/>
      <c r="R218" s="43"/>
      <c r="S218" s="43"/>
      <c r="T218" s="43"/>
      <c r="U218" s="43"/>
    </row>
    <row r="219" spans="2:21">
      <c r="B219" s="34">
        <v>208</v>
      </c>
      <c r="C219" s="34" t="s">
        <v>126</v>
      </c>
      <c r="D219" s="214">
        <v>120</v>
      </c>
      <c r="E219" s="211">
        <v>110</v>
      </c>
      <c r="F219" s="208"/>
      <c r="G219" s="208">
        <f>VLOOKUP($C219,'3'!$B$6:$D$230,2,FALSE)</f>
        <v>120</v>
      </c>
      <c r="H219" s="208">
        <f>VLOOKUP($C219,'3'!$B$6:$D$231,3,FALSE)</f>
        <v>110</v>
      </c>
      <c r="I219" s="208">
        <f t="shared" si="12"/>
        <v>0</v>
      </c>
      <c r="K219" s="34" t="s">
        <v>129</v>
      </c>
      <c r="L219" s="138" t="s">
        <v>468</v>
      </c>
      <c r="M219" s="203">
        <v>49.5</v>
      </c>
      <c r="N219" s="139">
        <f t="shared" si="13"/>
        <v>207</v>
      </c>
      <c r="O219" s="199" t="str">
        <f t="shared" si="14"/>
        <v>Turkey</v>
      </c>
      <c r="P219" s="199" t="str">
        <f t="shared" si="15"/>
        <v>Turkey</v>
      </c>
      <c r="Q219" s="200"/>
      <c r="R219" s="43"/>
      <c r="S219" s="43"/>
      <c r="T219" s="43"/>
      <c r="U219" s="43"/>
    </row>
    <row r="220" spans="2:21">
      <c r="B220" s="34">
        <v>209</v>
      </c>
      <c r="C220" s="34" t="s">
        <v>719</v>
      </c>
      <c r="D220" s="214">
        <v>105</v>
      </c>
      <c r="E220" s="211">
        <v>95</v>
      </c>
      <c r="F220" s="208"/>
      <c r="G220" s="208">
        <f>VLOOKUP($C220,'3'!$B$6:$D$230,2,FALSE)</f>
        <v>105</v>
      </c>
      <c r="H220" s="208">
        <f>VLOOKUP($C220,'3'!$B$6:$D$231,3,FALSE)</f>
        <v>95</v>
      </c>
      <c r="I220" s="208">
        <f t="shared" si="12"/>
        <v>0</v>
      </c>
      <c r="K220" s="34" t="s">
        <v>130</v>
      </c>
      <c r="L220" s="138" t="s">
        <v>469</v>
      </c>
      <c r="M220" s="203">
        <v>110</v>
      </c>
      <c r="N220" s="139">
        <f t="shared" si="13"/>
        <v>208</v>
      </c>
      <c r="O220" s="199" t="str">
        <f t="shared" si="14"/>
        <v>Turkmenistan</v>
      </c>
      <c r="P220" s="199" t="str">
        <f t="shared" si="15"/>
        <v>Turkmenistan</v>
      </c>
      <c r="Q220" s="200"/>
      <c r="R220" s="43"/>
      <c r="S220" s="43"/>
      <c r="T220" s="43"/>
      <c r="U220" s="43"/>
    </row>
    <row r="221" spans="2:21">
      <c r="B221" s="34">
        <v>210</v>
      </c>
      <c r="C221" s="34" t="s">
        <v>128</v>
      </c>
      <c r="D221" s="214">
        <v>46</v>
      </c>
      <c r="E221" s="211">
        <v>46</v>
      </c>
      <c r="F221" s="208"/>
      <c r="G221" s="208">
        <f>VLOOKUP($C221,'3'!$B$6:$D$230,2,FALSE)</f>
        <v>46</v>
      </c>
      <c r="H221" s="208">
        <f>VLOOKUP($C221,'3'!$B$6:$D$231,3,FALSE)</f>
        <v>46</v>
      </c>
      <c r="I221" s="208">
        <f t="shared" si="12"/>
        <v>0</v>
      </c>
      <c r="K221" s="34" t="s">
        <v>131</v>
      </c>
      <c r="L221" s="140" t="s">
        <v>470</v>
      </c>
      <c r="M221" s="203">
        <v>95.25</v>
      </c>
      <c r="N221" s="139">
        <f t="shared" si="13"/>
        <v>209</v>
      </c>
      <c r="O221" s="199" t="str">
        <f t="shared" si="14"/>
        <v>Turks And Caicos Islands</v>
      </c>
      <c r="P221" s="199" t="str">
        <f t="shared" si="15"/>
        <v>Turks And Caicos Islands</v>
      </c>
      <c r="Q221" s="200"/>
      <c r="R221" s="43"/>
      <c r="S221" s="43"/>
      <c r="T221" s="43"/>
      <c r="U221" s="43"/>
    </row>
    <row r="222" spans="2:21">
      <c r="B222" s="34">
        <v>211</v>
      </c>
      <c r="C222" s="34" t="s">
        <v>692</v>
      </c>
      <c r="D222" s="214">
        <v>72</v>
      </c>
      <c r="E222" s="211">
        <v>72</v>
      </c>
      <c r="F222" s="208"/>
      <c r="G222" s="208">
        <f>VLOOKUP($C222,'3'!$B$6:$D$230,2,FALSE)</f>
        <v>72</v>
      </c>
      <c r="H222" s="208">
        <f>VLOOKUP($C222,'3'!$B$6:$D$231,3,FALSE)</f>
        <v>72</v>
      </c>
      <c r="I222" s="208">
        <f t="shared" si="12"/>
        <v>0</v>
      </c>
      <c r="K222" s="34" t="s">
        <v>230</v>
      </c>
      <c r="L222" s="138" t="s">
        <v>471</v>
      </c>
      <c r="M222" s="203">
        <v>46.178899999999999</v>
      </c>
      <c r="N222" s="139">
        <f t="shared" si="13"/>
        <v>210</v>
      </c>
      <c r="O222" s="199" t="str">
        <f t="shared" si="14"/>
        <v>Tuvalu</v>
      </c>
      <c r="P222" s="199" t="str">
        <f t="shared" si="15"/>
        <v>Tuvalu</v>
      </c>
      <c r="Q222" s="200"/>
      <c r="R222" s="43"/>
      <c r="S222" s="43"/>
      <c r="T222" s="43"/>
      <c r="U222" s="43"/>
    </row>
    <row r="223" spans="2:21">
      <c r="B223" s="34">
        <v>212</v>
      </c>
      <c r="C223" s="34" t="s">
        <v>572</v>
      </c>
      <c r="D223" s="214">
        <v>86</v>
      </c>
      <c r="E223" s="211">
        <v>80</v>
      </c>
      <c r="F223" s="208"/>
      <c r="G223" s="208">
        <f>VLOOKUP($C223,'3'!$B$6:$D$230,2,FALSE)</f>
        <v>86</v>
      </c>
      <c r="H223" s="208">
        <f>VLOOKUP($C223,'3'!$B$6:$D$231,3,FALSE)</f>
        <v>80</v>
      </c>
      <c r="I223" s="208">
        <f t="shared" si="12"/>
        <v>0</v>
      </c>
      <c r="K223" s="34" t="s">
        <v>132</v>
      </c>
      <c r="L223" s="138" t="s">
        <v>477</v>
      </c>
      <c r="M223" s="203">
        <v>67.525750000000002</v>
      </c>
      <c r="N223" s="139">
        <f t="shared" si="13"/>
        <v>216</v>
      </c>
      <c r="O223" s="199" t="str">
        <f t="shared" si="14"/>
        <v>Uruguay</v>
      </c>
      <c r="P223" s="199" t="str">
        <f t="shared" si="15"/>
        <v>Uruguay</v>
      </c>
      <c r="Q223" s="200"/>
      <c r="R223" s="43"/>
      <c r="S223" s="43"/>
      <c r="T223" s="43"/>
      <c r="U223" s="43"/>
    </row>
    <row r="224" spans="2:21">
      <c r="B224" s="34">
        <v>213</v>
      </c>
      <c r="C224" s="34" t="s">
        <v>721</v>
      </c>
      <c r="D224" s="214">
        <v>118</v>
      </c>
      <c r="E224" s="211">
        <v>106</v>
      </c>
      <c r="F224" s="208"/>
      <c r="G224" s="208">
        <f>VLOOKUP($C224,'3'!$B$6:$D$230,2,FALSE)</f>
        <v>118</v>
      </c>
      <c r="H224" s="208">
        <f>VLOOKUP($C224,'3'!$B$6:$D$231,3,FALSE)</f>
        <v>106</v>
      </c>
      <c r="I224" s="208">
        <f t="shared" si="12"/>
        <v>0</v>
      </c>
      <c r="K224" s="34" t="s">
        <v>231</v>
      </c>
      <c r="L224" s="138" t="s">
        <v>479</v>
      </c>
      <c r="M224" s="203">
        <v>88.5</v>
      </c>
      <c r="N224" s="139">
        <f t="shared" si="13"/>
        <v>218</v>
      </c>
      <c r="O224" s="199" t="str">
        <f t="shared" si="14"/>
        <v>Vanuatu</v>
      </c>
      <c r="P224" s="199" t="str">
        <f t="shared" si="15"/>
        <v>Vanuatu</v>
      </c>
      <c r="Q224" s="200"/>
      <c r="R224" s="43"/>
      <c r="S224" s="43"/>
      <c r="T224" s="43"/>
      <c r="U224" s="43"/>
    </row>
    <row r="225" spans="2:21">
      <c r="B225" s="34">
        <v>214</v>
      </c>
      <c r="C225" s="34" t="s">
        <v>720</v>
      </c>
      <c r="D225" s="214">
        <v>105</v>
      </c>
      <c r="E225" s="211">
        <v>110</v>
      </c>
      <c r="F225" s="208"/>
      <c r="G225" s="208">
        <f>VLOOKUP($C225,'3'!$B$6:$D$230,2,FALSE)</f>
        <v>105</v>
      </c>
      <c r="H225" s="208">
        <f>VLOOKUP($C225,'3'!$B$6:$D$231,3,FALSE)</f>
        <v>110</v>
      </c>
      <c r="I225" s="208">
        <f t="shared" si="12"/>
        <v>0</v>
      </c>
      <c r="K225" s="34" t="s">
        <v>133</v>
      </c>
      <c r="L225" s="138" t="s">
        <v>480</v>
      </c>
      <c r="M225" s="203">
        <v>95.25</v>
      </c>
      <c r="N225" s="139">
        <f t="shared" si="13"/>
        <v>219</v>
      </c>
      <c r="O225" s="199" t="str">
        <f t="shared" si="14"/>
        <v>Venezuela</v>
      </c>
      <c r="P225" s="199" t="str">
        <f t="shared" si="15"/>
        <v>Venezuela</v>
      </c>
      <c r="Q225" s="200"/>
      <c r="R225" s="43"/>
      <c r="S225" s="43"/>
      <c r="T225" s="43"/>
      <c r="U225" s="43"/>
    </row>
    <row r="226" spans="2:21">
      <c r="B226" s="34">
        <v>215</v>
      </c>
      <c r="C226" s="34" t="s">
        <v>722</v>
      </c>
      <c r="D226" s="214">
        <v>117</v>
      </c>
      <c r="E226" s="211">
        <v>110</v>
      </c>
      <c r="F226" s="208"/>
      <c r="G226" s="208">
        <f>VLOOKUP($C226,'3'!$B$6:$D$230,2,FALSE)</f>
        <v>117</v>
      </c>
      <c r="H226" s="208">
        <f>VLOOKUP($C226,'3'!$B$6:$D$231,3,FALSE)</f>
        <v>110</v>
      </c>
      <c r="I226" s="208">
        <f t="shared" si="12"/>
        <v>0</v>
      </c>
      <c r="K226" s="34" t="s">
        <v>134</v>
      </c>
      <c r="L226" s="138" t="s">
        <v>475</v>
      </c>
      <c r="M226" s="203">
        <v>110</v>
      </c>
      <c r="N226" s="139">
        <f t="shared" si="13"/>
        <v>214</v>
      </c>
      <c r="O226" s="199" t="str">
        <f t="shared" si="14"/>
        <v>United Kingdom</v>
      </c>
      <c r="P226" s="199" t="str">
        <f t="shared" si="15"/>
        <v>United Kingdom</v>
      </c>
      <c r="Q226" s="200"/>
      <c r="R226" s="43"/>
      <c r="S226" s="43"/>
      <c r="T226" s="43"/>
      <c r="U226" s="43"/>
    </row>
    <row r="227" spans="2:21">
      <c r="B227" s="34">
        <v>216</v>
      </c>
      <c r="C227" s="34" t="s">
        <v>129</v>
      </c>
      <c r="D227" s="214">
        <v>68</v>
      </c>
      <c r="E227" s="211">
        <v>68</v>
      </c>
      <c r="F227" s="208"/>
      <c r="G227" s="208">
        <f>VLOOKUP($C227,'3'!$B$6:$D$230,2,FALSE)</f>
        <v>68</v>
      </c>
      <c r="H227" s="208">
        <f>VLOOKUP($C227,'3'!$B$6:$D$231,3,FALSE)</f>
        <v>68</v>
      </c>
      <c r="I227" s="208">
        <f t="shared" si="12"/>
        <v>0</v>
      </c>
      <c r="K227" s="34" t="s">
        <v>135</v>
      </c>
      <c r="L227" s="138" t="s">
        <v>474</v>
      </c>
      <c r="M227" s="203">
        <v>105.75</v>
      </c>
      <c r="N227" s="139">
        <f t="shared" si="13"/>
        <v>213</v>
      </c>
      <c r="O227" s="199" t="str">
        <f t="shared" si="14"/>
        <v>United Arab Emirates</v>
      </c>
      <c r="P227" s="199" t="str">
        <f t="shared" si="15"/>
        <v>United Arab Emirates</v>
      </c>
      <c r="Q227" s="200"/>
      <c r="R227" s="43"/>
      <c r="S227" s="43"/>
      <c r="T227" s="43"/>
      <c r="U227" s="43"/>
    </row>
    <row r="228" spans="2:21">
      <c r="B228" s="34">
        <v>217</v>
      </c>
      <c r="C228" s="34" t="s">
        <v>693</v>
      </c>
      <c r="D228" s="214">
        <v>66</v>
      </c>
      <c r="E228" s="211">
        <v>71</v>
      </c>
      <c r="F228" s="208"/>
      <c r="G228" s="208">
        <f>VLOOKUP($C228,'3'!$B$6:$D$230,2,FALSE)</f>
        <v>66</v>
      </c>
      <c r="H228" s="208">
        <f>VLOOKUP($C228,'3'!$B$6:$D$231,3,FALSE)</f>
        <v>71</v>
      </c>
      <c r="I228" s="208">
        <f t="shared" si="12"/>
        <v>0</v>
      </c>
      <c r="K228" s="34" t="s">
        <v>136</v>
      </c>
      <c r="L228" s="138" t="s">
        <v>476</v>
      </c>
      <c r="M228" s="203">
        <v>109.5</v>
      </c>
      <c r="N228" s="139">
        <f t="shared" si="13"/>
        <v>215</v>
      </c>
      <c r="O228" s="199" t="str">
        <f t="shared" si="14"/>
        <v>United States Of America</v>
      </c>
      <c r="P228" s="199" t="str">
        <f t="shared" si="15"/>
        <v>United States Of America</v>
      </c>
      <c r="Q228" s="200"/>
      <c r="R228" s="43"/>
      <c r="S228" s="43"/>
      <c r="T228" s="43"/>
      <c r="U228" s="43"/>
    </row>
    <row r="229" spans="2:21">
      <c r="B229" s="34">
        <v>218</v>
      </c>
      <c r="C229" s="34" t="s">
        <v>130</v>
      </c>
      <c r="D229" s="214">
        <v>102</v>
      </c>
      <c r="E229" s="211">
        <v>89</v>
      </c>
      <c r="F229" s="208"/>
      <c r="G229" s="208">
        <f>VLOOKUP($C229,'3'!$B$6:$D$230,2,FALSE)</f>
        <v>102</v>
      </c>
      <c r="H229" s="208">
        <f>VLOOKUP($C229,'3'!$B$6:$D$231,3,FALSE)</f>
        <v>89</v>
      </c>
      <c r="I229" s="208">
        <f t="shared" si="12"/>
        <v>0</v>
      </c>
      <c r="K229" s="34" t="s">
        <v>137</v>
      </c>
      <c r="L229" s="138" t="s">
        <v>481</v>
      </c>
      <c r="M229" s="203">
        <v>60.991</v>
      </c>
      <c r="N229" s="139">
        <f t="shared" si="13"/>
        <v>220</v>
      </c>
      <c r="O229" s="199" t="str">
        <f t="shared" si="14"/>
        <v>Vietnam</v>
      </c>
      <c r="P229" s="199" t="str">
        <f t="shared" si="15"/>
        <v>Vietnam</v>
      </c>
      <c r="Q229" s="200"/>
      <c r="R229" s="43"/>
      <c r="S229" s="43"/>
      <c r="T229" s="43"/>
      <c r="U229" s="43"/>
    </row>
    <row r="230" spans="2:21">
      <c r="B230" s="34">
        <v>219</v>
      </c>
      <c r="C230" s="34" t="s">
        <v>131</v>
      </c>
      <c r="D230" s="214">
        <v>55</v>
      </c>
      <c r="E230" s="211">
        <v>95</v>
      </c>
      <c r="F230" s="208"/>
      <c r="G230" s="208">
        <f>VLOOKUP($C230,'3'!$B$6:$D$230,2,FALSE)</f>
        <v>55</v>
      </c>
      <c r="H230" s="208">
        <f>VLOOKUP($C230,'3'!$B$6:$D$231,3,FALSE)</f>
        <v>95</v>
      </c>
      <c r="I230" s="208">
        <f t="shared" si="12"/>
        <v>0</v>
      </c>
      <c r="K230" s="34" t="s">
        <v>232</v>
      </c>
      <c r="L230" s="138" t="s">
        <v>483</v>
      </c>
      <c r="M230" s="203">
        <v>74.25</v>
      </c>
      <c r="N230" s="139">
        <f t="shared" si="13"/>
        <v>222</v>
      </c>
      <c r="O230" s="199" t="str">
        <f t="shared" si="14"/>
        <v>Wallis And Futuna</v>
      </c>
      <c r="P230" s="199" t="str">
        <f t="shared" si="15"/>
        <v>Wallis And Futuna</v>
      </c>
      <c r="Q230" s="200"/>
      <c r="R230" s="43"/>
      <c r="S230" s="43"/>
      <c r="T230" s="43"/>
      <c r="U230" s="43"/>
    </row>
    <row r="231" spans="2:21">
      <c r="B231" s="34">
        <v>220</v>
      </c>
      <c r="C231" s="34" t="s">
        <v>133</v>
      </c>
      <c r="D231" s="214">
        <v>61</v>
      </c>
      <c r="E231" s="211">
        <v>61</v>
      </c>
      <c r="F231" s="208"/>
      <c r="G231" s="208">
        <f>VLOOKUP($C231,'3'!$B$6:$D$230,2,FALSE)</f>
        <v>61</v>
      </c>
      <c r="H231" s="208">
        <f>VLOOKUP($C231,'3'!$B$6:$D$231,3,FALSE)</f>
        <v>61</v>
      </c>
      <c r="I231" s="208">
        <f t="shared" si="12"/>
        <v>0</v>
      </c>
      <c r="K231" s="34" t="s">
        <v>237</v>
      </c>
      <c r="L231" s="140" t="s">
        <v>484</v>
      </c>
      <c r="M231" s="203">
        <v>92.793450000000007</v>
      </c>
      <c r="N231" s="139">
        <f t="shared" si="13"/>
        <v>223</v>
      </c>
      <c r="O231" s="199" t="str">
        <f t="shared" si="14"/>
        <v>West Bank And Gaza Strip</v>
      </c>
      <c r="P231" s="199" t="str">
        <f t="shared" si="15"/>
        <v>West Bank And Gaza Strip</v>
      </c>
      <c r="Q231" s="200"/>
      <c r="R231" s="43"/>
      <c r="S231" s="43"/>
      <c r="T231" s="43"/>
      <c r="U231" s="43"/>
    </row>
    <row r="232" spans="2:21">
      <c r="B232" s="34">
        <v>221</v>
      </c>
      <c r="C232" s="34" t="s">
        <v>619</v>
      </c>
      <c r="D232" s="214">
        <v>105</v>
      </c>
      <c r="E232" s="211">
        <v>93</v>
      </c>
      <c r="F232" s="208"/>
      <c r="G232" s="208">
        <f>VLOOKUP($C232,'3'!$B$6:$D$230,2,FALSE)</f>
        <v>105</v>
      </c>
      <c r="H232" s="208">
        <f>VLOOKUP($C232,'3'!$B$6:$D$231,3,FALSE)</f>
        <v>93</v>
      </c>
      <c r="I232" s="208">
        <f t="shared" si="12"/>
        <v>0</v>
      </c>
      <c r="K232" s="34" t="s">
        <v>150</v>
      </c>
      <c r="L232" s="138" t="s">
        <v>486</v>
      </c>
      <c r="M232" s="203">
        <v>76.5</v>
      </c>
      <c r="N232" s="139">
        <f t="shared" si="13"/>
        <v>225</v>
      </c>
      <c r="O232" s="199" t="str">
        <f t="shared" si="14"/>
        <v>Zambia</v>
      </c>
      <c r="P232" s="199" t="str">
        <f t="shared" si="15"/>
        <v>Zambia</v>
      </c>
      <c r="Q232" s="200"/>
      <c r="R232" s="43"/>
      <c r="S232" s="43"/>
      <c r="T232" s="43"/>
      <c r="U232" s="43"/>
    </row>
    <row r="233" spans="2:21">
      <c r="B233" s="34">
        <v>222</v>
      </c>
      <c r="C233" s="34" t="s">
        <v>723</v>
      </c>
      <c r="D233" s="214">
        <v>71</v>
      </c>
      <c r="E233" s="211">
        <v>74</v>
      </c>
      <c r="F233" s="208"/>
      <c r="G233" s="208">
        <f>VLOOKUP($C233,'3'!$B$6:$D$230,2,FALSE)</f>
        <v>71</v>
      </c>
      <c r="H233" s="208">
        <f>VLOOKUP($C233,'3'!$B$6:$D$231,3,FALSE)</f>
        <v>74</v>
      </c>
      <c r="I233" s="208">
        <f>+D233+E233-G233-H233</f>
        <v>0</v>
      </c>
      <c r="K233" s="34" t="s">
        <v>233</v>
      </c>
      <c r="L233" s="138" t="s">
        <v>487</v>
      </c>
      <c r="M233" s="203">
        <v>70.5</v>
      </c>
      <c r="N233" s="139">
        <f t="shared" si="13"/>
        <v>226</v>
      </c>
      <c r="O233" s="199" t="str">
        <f t="shared" si="14"/>
        <v>Zimbabwe</v>
      </c>
      <c r="P233" s="199" t="str">
        <f t="shared" si="15"/>
        <v>Zimbabwe</v>
      </c>
      <c r="Q233" s="200"/>
    </row>
    <row r="234" spans="2:21">
      <c r="B234" s="34">
        <v>223</v>
      </c>
      <c r="C234" s="34" t="s">
        <v>724</v>
      </c>
      <c r="D234" s="214">
        <v>93</v>
      </c>
      <c r="E234" s="211">
        <v>93</v>
      </c>
      <c r="F234" s="208"/>
      <c r="G234" s="208">
        <f>VLOOKUP($C234,'3'!$B$6:$D$230,2,FALSE)</f>
        <v>93</v>
      </c>
      <c r="H234" s="208">
        <f>VLOOKUP($C234,'3'!$B$6:$D$231,3,FALSE)</f>
        <v>93</v>
      </c>
      <c r="I234" s="208">
        <f>+D234+E234-G234-H234</f>
        <v>0</v>
      </c>
      <c r="K234" s="34" t="s">
        <v>233</v>
      </c>
      <c r="L234" s="138" t="s">
        <v>450</v>
      </c>
      <c r="M234" s="203">
        <v>56.25</v>
      </c>
      <c r="N234" s="139">
        <f t="shared" si="13"/>
        <v>189</v>
      </c>
      <c r="O234" s="199" t="str">
        <f t="shared" si="14"/>
        <v>South Africa</v>
      </c>
      <c r="P234" s="199" t="str">
        <f t="shared" si="15"/>
        <v>South Africa</v>
      </c>
      <c r="Q234" s="200"/>
    </row>
    <row r="235" spans="2:21">
      <c r="B235" s="34">
        <v>224</v>
      </c>
      <c r="C235" s="34" t="s">
        <v>664</v>
      </c>
      <c r="D235" s="214">
        <v>70</v>
      </c>
      <c r="E235" s="211">
        <v>60</v>
      </c>
      <c r="F235" s="208"/>
      <c r="G235" s="208">
        <f>VLOOKUP($C235,'3'!$B$6:$D$230,2,FALSE)</f>
        <v>70</v>
      </c>
      <c r="H235" s="208">
        <f>VLOOKUP($C235,'3'!$B$6:$D$231,3,FALSE)</f>
        <v>60</v>
      </c>
      <c r="I235" s="208">
        <f t="shared" ref="I235:I237" si="16">+D235+E235-G235-H235</f>
        <v>0</v>
      </c>
      <c r="K235" s="34" t="s">
        <v>233</v>
      </c>
      <c r="L235" s="138" t="s">
        <v>451</v>
      </c>
      <c r="M235" s="203">
        <v>72</v>
      </c>
      <c r="N235" s="139">
        <f t="shared" si="13"/>
        <v>190</v>
      </c>
      <c r="O235" s="199" t="str">
        <f t="shared" si="14"/>
        <v>South Sudan</v>
      </c>
      <c r="P235" s="199" t="str">
        <f t="shared" si="15"/>
        <v>South Sudan</v>
      </c>
      <c r="Q235" s="200"/>
    </row>
    <row r="236" spans="2:21">
      <c r="B236" s="34">
        <v>225</v>
      </c>
      <c r="C236" s="34" t="s">
        <v>136</v>
      </c>
      <c r="D236" s="214">
        <v>54</v>
      </c>
      <c r="E236" s="211">
        <v>77</v>
      </c>
      <c r="F236" s="208"/>
      <c r="G236" s="208">
        <f>VLOOKUP($C236,'3'!$B$6:$D$230,2,FALSE)</f>
        <v>54</v>
      </c>
      <c r="H236" s="208">
        <f>VLOOKUP($C236,'3'!$B$6:$D$231,3,FALSE)</f>
        <v>77</v>
      </c>
      <c r="I236" s="208">
        <f t="shared" si="16"/>
        <v>0</v>
      </c>
      <c r="K236" s="34" t="s">
        <v>233</v>
      </c>
      <c r="L236" s="138" t="s">
        <v>456</v>
      </c>
      <c r="M236" s="203">
        <v>101.25</v>
      </c>
      <c r="N236" s="139">
        <f t="shared" si="13"/>
        <v>195</v>
      </c>
      <c r="O236" s="199" t="str">
        <f t="shared" si="14"/>
        <v>Sweden</v>
      </c>
      <c r="P236" s="199" t="str">
        <f t="shared" si="15"/>
        <v>Sweden</v>
      </c>
      <c r="Q236" s="200"/>
    </row>
    <row r="237" spans="2:21">
      <c r="B237" s="34">
        <v>226</v>
      </c>
      <c r="C237" s="34" t="s">
        <v>137</v>
      </c>
      <c r="D237" s="214">
        <v>91</v>
      </c>
      <c r="E237" s="211">
        <v>71</v>
      </c>
      <c r="F237" s="208"/>
      <c r="G237" s="208">
        <f>VLOOKUP($C237,'3'!$B$6:$D$230,2,FALSE)</f>
        <v>91</v>
      </c>
      <c r="H237" s="208">
        <f>VLOOKUP($C237,'3'!$B$6:$D$231,3,FALSE)</f>
        <v>71</v>
      </c>
      <c r="I237" s="208">
        <f t="shared" si="16"/>
        <v>0</v>
      </c>
      <c r="K237" s="34" t="s">
        <v>233</v>
      </c>
      <c r="L237" s="218" t="s">
        <v>457</v>
      </c>
      <c r="M237" s="219">
        <v>110</v>
      </c>
      <c r="N237" s="220">
        <f t="shared" si="13"/>
        <v>196</v>
      </c>
      <c r="O237" s="217" t="str">
        <f t="shared" si="14"/>
        <v>Switzerland</v>
      </c>
      <c r="P237" s="199" t="str">
        <f t="shared" si="15"/>
        <v>Switzerland</v>
      </c>
      <c r="Q237" s="200"/>
    </row>
  </sheetData>
  <sheetProtection algorithmName="SHA-512" hashValue="LxjLJoeidrrYzv3ILNbBh2QBYWkV+EYZzBoEK0oKSziVy1dw4/DnAihPbC7GAk0vPufEaePJWplmRCngK/tQfg==" saltValue="s9YK9Xt1Rn6KaFR27JuMRw==" spinCount="100000" sheet="1" objects="1" scenarios="1"/>
  <sortState xmlns:xlrd2="http://schemas.microsoft.com/office/spreadsheetml/2017/richdata2" ref="C14:E237">
    <sortCondition ref="C13:C237"/>
  </sortState>
  <phoneticPr fontId="0" type="noConversion"/>
  <pageMargins left="0.78740157480314965" right="0.78740157480314965" top="0.78740157480314965" bottom="0.78740157480314965" header="0.39370078740157483" footer="0.39370078740157483"/>
  <pageSetup paperSize="9" orientation="portrait" horizontalDpi="1200" verticalDpi="1200" r:id="rId1"/>
  <headerFooter alignWithMargins="0">
    <oddHeader>&amp;C&amp;Z&amp;F</oddHeader>
    <oddFooter>&amp;C&amp;P/&amp;N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75309-D34D-49EC-BF6F-0B53ED19230D}">
  <sheetPr>
    <tabColor theme="3" tint="0.79998168889431442"/>
    <pageSetUpPr autoPageBreaks="0" fitToPage="1"/>
  </sheetPr>
  <dimension ref="A1:JK220"/>
  <sheetViews>
    <sheetView showGridLines="0" showRowColHeaders="0" workbookViewId="0"/>
  </sheetViews>
  <sheetFormatPr defaultColWidth="5.75" defaultRowHeight="20.100000000000001" customHeight="1"/>
  <cols>
    <col min="1" max="1" width="5.75" style="57" customWidth="1"/>
    <col min="2" max="2" width="22.875" style="57" customWidth="1"/>
    <col min="3" max="3" width="18.625" style="57" customWidth="1"/>
    <col min="4" max="4" width="22.875" style="57" customWidth="1"/>
    <col min="5" max="5" width="18.625" style="57" customWidth="1"/>
    <col min="6" max="6" width="25.75" style="57" customWidth="1"/>
    <col min="7" max="9" width="5.75" style="57" customWidth="1"/>
    <col min="10" max="10" width="8.375" style="57" customWidth="1"/>
    <col min="11" max="16384" width="5.75" style="57"/>
  </cols>
  <sheetData>
    <row r="1" spans="1:271" ht="30" customHeight="1">
      <c r="A1" s="54"/>
      <c r="B1" s="55"/>
      <c r="C1" s="55"/>
      <c r="D1" s="55"/>
      <c r="E1" s="55"/>
      <c r="F1" s="55"/>
      <c r="G1" s="54"/>
      <c r="H1" s="54"/>
      <c r="I1" s="54"/>
      <c r="J1" s="54"/>
      <c r="K1" s="54"/>
      <c r="L1" s="54"/>
      <c r="M1" s="54"/>
      <c r="N1" s="54"/>
      <c r="O1" s="54"/>
      <c r="P1" s="54"/>
      <c r="Q1" s="54"/>
      <c r="R1" s="54"/>
      <c r="S1" s="54"/>
      <c r="T1" s="54"/>
      <c r="U1" s="54"/>
      <c r="V1" s="54"/>
      <c r="W1" s="54"/>
      <c r="X1" s="54"/>
      <c r="Y1" s="54"/>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row>
    <row r="2" spans="1:271" ht="48.75" customHeight="1">
      <c r="A2" s="54"/>
      <c r="B2" s="56"/>
      <c r="C2" s="56"/>
      <c r="D2" s="250">
        <f>DTM</f>
        <v>46092</v>
      </c>
      <c r="E2" s="250"/>
      <c r="F2" s="250"/>
      <c r="G2" s="54"/>
      <c r="H2" s="54"/>
      <c r="I2" s="54"/>
      <c r="J2" s="54"/>
      <c r="K2" s="54"/>
      <c r="L2" s="54"/>
      <c r="M2" s="54"/>
      <c r="N2" s="54"/>
      <c r="O2" s="54"/>
      <c r="P2" s="54"/>
      <c r="Q2" s="54"/>
      <c r="R2" s="54"/>
      <c r="S2" s="54"/>
      <c r="T2" s="54"/>
      <c r="U2" s="54"/>
      <c r="V2" s="54"/>
      <c r="W2" s="54"/>
      <c r="X2" s="54"/>
      <c r="Y2" s="54"/>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row>
    <row r="3" spans="1:271" ht="20.100000000000001" customHeight="1">
      <c r="A3" s="54"/>
      <c r="B3" s="56"/>
      <c r="C3" s="56"/>
      <c r="D3" s="56"/>
      <c r="E3" s="56"/>
      <c r="F3" s="56"/>
      <c r="G3" s="54"/>
      <c r="H3" s="54"/>
      <c r="I3" s="54"/>
      <c r="J3" s="54"/>
      <c r="K3" s="54"/>
      <c r="L3" s="54"/>
      <c r="M3" s="54"/>
      <c r="N3" s="54"/>
      <c r="O3" s="54"/>
      <c r="P3" s="54"/>
      <c r="Q3" s="54"/>
      <c r="R3" s="54"/>
      <c r="S3" s="54"/>
      <c r="T3" s="54"/>
      <c r="U3" s="54"/>
      <c r="V3" s="54"/>
      <c r="W3" s="54"/>
      <c r="X3" s="54"/>
      <c r="Y3" s="54"/>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6"/>
      <c r="EB3" s="56"/>
      <c r="EC3" s="56"/>
      <c r="ED3" s="56"/>
      <c r="EE3" s="56"/>
      <c r="EF3" s="56"/>
      <c r="EG3" s="56"/>
      <c r="EH3" s="56"/>
      <c r="EI3" s="56"/>
      <c r="EJ3" s="56"/>
      <c r="EK3" s="56"/>
      <c r="EL3" s="56"/>
      <c r="EM3" s="56"/>
      <c r="EN3" s="56"/>
      <c r="EO3" s="56"/>
      <c r="EP3" s="56"/>
      <c r="EQ3" s="56"/>
      <c r="ER3" s="56"/>
      <c r="ES3" s="56"/>
      <c r="ET3" s="56"/>
      <c r="EU3" s="56"/>
      <c r="EV3" s="56"/>
      <c r="EW3" s="56"/>
      <c r="EX3" s="56"/>
      <c r="EY3" s="56"/>
      <c r="EZ3" s="56"/>
      <c r="FA3" s="56"/>
      <c r="FB3" s="56"/>
      <c r="FC3" s="56"/>
      <c r="FD3" s="56"/>
      <c r="FE3" s="56"/>
      <c r="FF3" s="56"/>
      <c r="FG3" s="56"/>
      <c r="FH3" s="56"/>
      <c r="FI3" s="56"/>
      <c r="FJ3" s="56"/>
      <c r="FK3" s="56"/>
      <c r="FL3" s="56"/>
      <c r="FM3" s="56"/>
      <c r="FN3" s="56"/>
      <c r="FO3" s="56"/>
      <c r="FP3" s="56"/>
      <c r="FQ3" s="56"/>
      <c r="FR3" s="56"/>
      <c r="FS3" s="56"/>
      <c r="FT3" s="56"/>
      <c r="FU3" s="56"/>
      <c r="FV3" s="56"/>
      <c r="FW3" s="56"/>
      <c r="FX3" s="56"/>
      <c r="FY3" s="56"/>
      <c r="FZ3" s="56"/>
      <c r="GA3" s="56"/>
      <c r="GB3" s="56"/>
      <c r="GC3" s="56"/>
      <c r="GD3" s="56"/>
      <c r="GE3" s="56"/>
      <c r="GF3" s="56"/>
      <c r="GG3" s="56"/>
      <c r="GH3" s="56"/>
      <c r="GI3" s="56"/>
      <c r="GJ3" s="56"/>
      <c r="GK3" s="56"/>
      <c r="GL3" s="56"/>
      <c r="GM3" s="56"/>
      <c r="GN3" s="56"/>
      <c r="GO3" s="56"/>
      <c r="GP3" s="56"/>
      <c r="GQ3" s="56"/>
      <c r="GR3" s="56"/>
      <c r="GS3" s="56"/>
      <c r="GT3" s="56"/>
      <c r="GU3" s="56"/>
      <c r="GV3" s="56"/>
      <c r="GW3" s="56"/>
      <c r="GX3" s="56"/>
      <c r="GY3" s="56"/>
      <c r="GZ3" s="56"/>
      <c r="HA3" s="56"/>
      <c r="HB3" s="56"/>
      <c r="HC3" s="56"/>
      <c r="HD3" s="56"/>
      <c r="HE3" s="56"/>
      <c r="HF3" s="56"/>
      <c r="HG3" s="56"/>
      <c r="HH3" s="56"/>
      <c r="HI3" s="56"/>
      <c r="HJ3" s="56"/>
      <c r="HK3" s="56"/>
      <c r="HL3" s="56"/>
      <c r="HM3" s="56"/>
      <c r="HN3" s="56"/>
      <c r="HO3" s="56"/>
      <c r="HP3" s="56"/>
      <c r="HQ3" s="56"/>
      <c r="HR3" s="56"/>
      <c r="HS3" s="56"/>
      <c r="HT3" s="56"/>
      <c r="HU3" s="56"/>
      <c r="HV3" s="56"/>
      <c r="HW3" s="56"/>
      <c r="HX3" s="56"/>
      <c r="HY3" s="56"/>
      <c r="HZ3" s="56"/>
      <c r="IA3" s="56"/>
      <c r="IB3" s="56"/>
      <c r="IC3" s="56"/>
      <c r="ID3" s="56"/>
      <c r="IE3" s="56"/>
      <c r="IF3" s="56"/>
      <c r="IG3" s="56"/>
      <c r="IH3" s="56"/>
      <c r="II3" s="56"/>
      <c r="IJ3" s="56"/>
      <c r="IK3" s="56"/>
      <c r="IL3" s="56"/>
      <c r="IM3" s="56"/>
      <c r="IN3" s="56"/>
      <c r="IO3" s="56"/>
      <c r="IP3" s="56"/>
      <c r="IQ3" s="56"/>
      <c r="IR3" s="56"/>
      <c r="IS3" s="56"/>
      <c r="IT3" s="56"/>
      <c r="IU3" s="56"/>
      <c r="IV3" s="56"/>
      <c r="IW3" s="56"/>
      <c r="IX3" s="56"/>
      <c r="IY3" s="56"/>
      <c r="IZ3" s="56"/>
      <c r="JA3" s="56"/>
      <c r="JB3" s="56"/>
      <c r="JC3" s="56"/>
      <c r="JD3" s="56"/>
      <c r="JE3" s="56"/>
      <c r="JF3" s="56"/>
      <c r="JG3" s="56"/>
      <c r="JH3" s="56"/>
      <c r="JI3" s="56"/>
      <c r="JJ3" s="56"/>
      <c r="JK3" s="56"/>
    </row>
    <row r="4" spans="1:271" ht="30" customHeight="1">
      <c r="A4" s="54"/>
      <c r="B4" s="232" t="s">
        <v>546</v>
      </c>
      <c r="C4" s="232"/>
      <c r="D4" s="232"/>
      <c r="E4" s="232"/>
      <c r="F4" s="232"/>
      <c r="G4" s="54"/>
      <c r="H4" s="54"/>
      <c r="I4" s="54"/>
      <c r="J4" s="54"/>
      <c r="K4" s="54"/>
      <c r="L4" s="54"/>
      <c r="M4" s="54"/>
      <c r="N4" s="54"/>
      <c r="O4" s="54"/>
      <c r="P4" s="54"/>
      <c r="Q4" s="54"/>
      <c r="R4" s="54"/>
      <c r="S4" s="54"/>
      <c r="T4" s="54"/>
      <c r="U4" s="54"/>
      <c r="V4" s="54"/>
      <c r="W4" s="54"/>
      <c r="X4" s="54"/>
      <c r="Y4" s="54"/>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c r="BG4" s="56"/>
      <c r="BH4" s="56"/>
      <c r="BI4" s="56"/>
      <c r="BJ4" s="56"/>
      <c r="BK4" s="56"/>
      <c r="BL4" s="56"/>
      <c r="BM4" s="56"/>
      <c r="BN4" s="56"/>
      <c r="BO4" s="56"/>
      <c r="BP4" s="56"/>
      <c r="BQ4" s="56"/>
      <c r="BR4" s="56"/>
      <c r="BS4" s="56"/>
      <c r="BT4" s="56"/>
      <c r="BU4" s="56"/>
      <c r="BV4" s="56"/>
      <c r="BW4" s="56"/>
      <c r="BX4" s="56"/>
      <c r="BY4" s="56"/>
      <c r="BZ4" s="56"/>
      <c r="CA4" s="56"/>
      <c r="CB4" s="56"/>
      <c r="CC4" s="56"/>
      <c r="CD4" s="56"/>
      <c r="CE4" s="56"/>
      <c r="CF4" s="56"/>
      <c r="CG4" s="56"/>
      <c r="CH4" s="56"/>
      <c r="CI4" s="56"/>
      <c r="CJ4" s="56"/>
      <c r="CK4" s="56"/>
      <c r="CL4" s="56"/>
      <c r="CM4" s="56"/>
      <c r="CN4" s="56"/>
      <c r="CO4" s="56"/>
      <c r="CP4" s="56"/>
      <c r="CQ4" s="56"/>
      <c r="CR4" s="56"/>
      <c r="CS4" s="56"/>
      <c r="CT4" s="56"/>
      <c r="CU4" s="56"/>
      <c r="CV4" s="56"/>
      <c r="CW4" s="56"/>
      <c r="CX4" s="56"/>
      <c r="CY4" s="56"/>
      <c r="CZ4" s="56"/>
      <c r="DA4" s="56"/>
      <c r="DB4" s="56"/>
      <c r="DC4" s="56"/>
      <c r="DD4" s="56"/>
      <c r="DE4" s="56"/>
      <c r="DF4" s="56"/>
      <c r="DG4" s="56"/>
      <c r="DH4" s="56"/>
      <c r="DI4" s="56"/>
      <c r="DJ4" s="56"/>
      <c r="DK4" s="56"/>
      <c r="DL4" s="56"/>
      <c r="DM4" s="56"/>
      <c r="DN4" s="56"/>
      <c r="DO4" s="56"/>
      <c r="DP4" s="56"/>
      <c r="DQ4" s="56"/>
      <c r="DR4" s="56"/>
      <c r="DS4" s="56"/>
      <c r="DT4" s="56"/>
      <c r="DU4" s="56"/>
      <c r="DV4" s="56"/>
      <c r="DW4" s="56"/>
      <c r="DX4" s="56"/>
      <c r="DY4" s="56"/>
      <c r="DZ4" s="56"/>
      <c r="EA4" s="56"/>
      <c r="EB4" s="56"/>
      <c r="EC4" s="56"/>
      <c r="ED4" s="56"/>
      <c r="EE4" s="56"/>
      <c r="EF4" s="56"/>
      <c r="EG4" s="56"/>
      <c r="EH4" s="56"/>
      <c r="EI4" s="56"/>
      <c r="EJ4" s="56"/>
      <c r="EK4" s="56"/>
      <c r="EL4" s="56"/>
      <c r="EM4" s="56"/>
      <c r="EN4" s="56"/>
      <c r="EO4" s="56"/>
      <c r="EP4" s="56"/>
      <c r="EQ4" s="56"/>
      <c r="ER4" s="56"/>
      <c r="ES4" s="56"/>
      <c r="ET4" s="56"/>
      <c r="EU4" s="56"/>
      <c r="EV4" s="56"/>
      <c r="EW4" s="56"/>
      <c r="EX4" s="56"/>
      <c r="EY4" s="56"/>
      <c r="EZ4" s="56"/>
      <c r="FA4" s="56"/>
      <c r="FB4" s="56"/>
      <c r="FC4" s="56"/>
      <c r="FD4" s="56"/>
      <c r="FE4" s="56"/>
      <c r="FF4" s="56"/>
      <c r="FG4" s="56"/>
      <c r="FH4" s="56"/>
      <c r="FI4" s="56"/>
      <c r="FJ4" s="56"/>
      <c r="FK4" s="56"/>
      <c r="FL4" s="56"/>
      <c r="FM4" s="56"/>
      <c r="FN4" s="56"/>
      <c r="FO4" s="56"/>
      <c r="FP4" s="56"/>
      <c r="FQ4" s="56"/>
      <c r="FR4" s="56"/>
      <c r="FS4" s="56"/>
      <c r="FT4" s="56"/>
      <c r="FU4" s="56"/>
      <c r="FV4" s="56"/>
      <c r="FW4" s="56"/>
      <c r="FX4" s="56"/>
      <c r="FY4" s="56"/>
      <c r="FZ4" s="56"/>
      <c r="GA4" s="56"/>
      <c r="GB4" s="56"/>
      <c r="GC4" s="56"/>
      <c r="GD4" s="56"/>
      <c r="GE4" s="56"/>
      <c r="GF4" s="56"/>
      <c r="GG4" s="56"/>
      <c r="GH4" s="56"/>
      <c r="GI4" s="56"/>
      <c r="GJ4" s="56"/>
      <c r="GK4" s="56"/>
      <c r="GL4" s="56"/>
      <c r="GM4" s="56"/>
      <c r="GN4" s="56"/>
      <c r="GO4" s="56"/>
      <c r="GP4" s="56"/>
      <c r="GQ4" s="56"/>
      <c r="GR4" s="56"/>
      <c r="GS4" s="56"/>
      <c r="GT4" s="56"/>
      <c r="GU4" s="56"/>
      <c r="GV4" s="56"/>
      <c r="GW4" s="56"/>
      <c r="GX4" s="56"/>
      <c r="GY4" s="56"/>
      <c r="GZ4" s="56"/>
      <c r="HA4" s="56"/>
      <c r="HB4" s="56"/>
      <c r="HC4" s="56"/>
      <c r="HD4" s="56"/>
      <c r="HE4" s="56"/>
      <c r="HF4" s="56"/>
      <c r="HG4" s="56"/>
      <c r="HH4" s="56"/>
      <c r="HI4" s="56"/>
      <c r="HJ4" s="56"/>
      <c r="HK4" s="56"/>
      <c r="HL4" s="56"/>
      <c r="HM4" s="56"/>
      <c r="HN4" s="56"/>
      <c r="HO4" s="56"/>
      <c r="HP4" s="56"/>
      <c r="HQ4" s="56"/>
      <c r="HR4" s="56"/>
      <c r="HS4" s="56"/>
      <c r="HT4" s="56"/>
      <c r="HU4" s="56"/>
      <c r="HV4" s="56"/>
      <c r="HW4" s="56"/>
      <c r="HX4" s="56"/>
      <c r="HY4" s="56"/>
      <c r="HZ4" s="56"/>
      <c r="IA4" s="56"/>
      <c r="IB4" s="56"/>
      <c r="IC4" s="56"/>
      <c r="ID4" s="56"/>
      <c r="IE4" s="56"/>
      <c r="IF4" s="56"/>
      <c r="IG4" s="56"/>
      <c r="IH4" s="56"/>
      <c r="II4" s="56"/>
      <c r="IJ4" s="56"/>
      <c r="IK4" s="56"/>
      <c r="IL4" s="56"/>
      <c r="IM4" s="56"/>
      <c r="IN4" s="56"/>
      <c r="IO4" s="56"/>
      <c r="IP4" s="56"/>
      <c r="IQ4" s="56"/>
      <c r="IR4" s="56"/>
      <c r="IS4" s="56"/>
      <c r="IT4" s="56"/>
      <c r="IU4" s="56"/>
      <c r="IV4" s="56"/>
      <c r="IW4" s="56"/>
      <c r="IX4" s="56"/>
      <c r="IY4" s="56"/>
      <c r="IZ4" s="56"/>
      <c r="JA4" s="56"/>
      <c r="JB4" s="56"/>
      <c r="JC4" s="56"/>
      <c r="JD4" s="56"/>
      <c r="JE4" s="56"/>
      <c r="JF4" s="56"/>
      <c r="JG4" s="56"/>
      <c r="JH4" s="56"/>
      <c r="JI4" s="56"/>
      <c r="JJ4" s="56"/>
      <c r="JK4" s="56"/>
    </row>
    <row r="5" spans="1:271" ht="20.100000000000001" customHeight="1">
      <c r="A5" s="54"/>
      <c r="B5" s="56"/>
      <c r="C5" s="58"/>
      <c r="D5" s="56"/>
      <c r="E5" s="56"/>
      <c r="F5" s="56"/>
      <c r="G5" s="54"/>
      <c r="H5" s="54"/>
      <c r="I5" s="54"/>
      <c r="J5" s="54"/>
      <c r="K5" s="54"/>
      <c r="L5" s="54"/>
      <c r="M5" s="54"/>
      <c r="N5" s="54"/>
      <c r="O5" s="54"/>
      <c r="P5" s="54"/>
      <c r="Q5" s="54"/>
      <c r="R5" s="54"/>
      <c r="S5" s="54"/>
      <c r="T5" s="54"/>
      <c r="U5" s="54"/>
      <c r="V5" s="54"/>
      <c r="W5" s="54"/>
      <c r="X5" s="54"/>
      <c r="Y5" s="54"/>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c r="DI5" s="56"/>
      <c r="DJ5" s="56"/>
      <c r="DK5" s="56"/>
      <c r="DL5" s="56"/>
      <c r="DM5" s="56"/>
      <c r="DN5" s="56"/>
      <c r="DO5" s="56"/>
      <c r="DP5" s="56"/>
      <c r="DQ5" s="56"/>
      <c r="DR5" s="56"/>
      <c r="DS5" s="56"/>
      <c r="DT5" s="56"/>
      <c r="DU5" s="56"/>
      <c r="DV5" s="56"/>
      <c r="DW5" s="56"/>
      <c r="DX5" s="56"/>
      <c r="DY5" s="56"/>
      <c r="DZ5" s="56"/>
      <c r="EA5" s="56"/>
      <c r="EB5" s="56"/>
      <c r="EC5" s="56"/>
      <c r="ED5" s="56"/>
      <c r="EE5" s="56"/>
      <c r="EF5" s="56"/>
      <c r="EG5" s="56"/>
      <c r="EH5" s="56"/>
      <c r="EI5" s="56"/>
      <c r="EJ5" s="56"/>
      <c r="EK5" s="56"/>
      <c r="EL5" s="56"/>
      <c r="EM5" s="56"/>
      <c r="EN5" s="56"/>
      <c r="EO5" s="56"/>
      <c r="EP5" s="56"/>
      <c r="EQ5" s="56"/>
      <c r="ER5" s="56"/>
      <c r="ES5" s="56"/>
      <c r="ET5" s="56"/>
      <c r="EU5" s="56"/>
      <c r="EV5" s="56"/>
      <c r="EW5" s="56"/>
      <c r="EX5" s="56"/>
      <c r="EY5" s="56"/>
      <c r="EZ5" s="56"/>
      <c r="FA5" s="56"/>
      <c r="FB5" s="56"/>
      <c r="FC5" s="56"/>
      <c r="FD5" s="56"/>
      <c r="FE5" s="56"/>
      <c r="FF5" s="56"/>
      <c r="FG5" s="56"/>
      <c r="FH5" s="56"/>
      <c r="FI5" s="56"/>
      <c r="FJ5" s="56"/>
      <c r="FK5" s="56"/>
      <c r="FL5" s="56"/>
      <c r="FM5" s="56"/>
      <c r="FN5" s="56"/>
      <c r="FO5" s="56"/>
      <c r="FP5" s="56"/>
      <c r="FQ5" s="56"/>
      <c r="FR5" s="56"/>
      <c r="FS5" s="56"/>
      <c r="FT5" s="56"/>
      <c r="FU5" s="56"/>
      <c r="FV5" s="56"/>
      <c r="FW5" s="56"/>
      <c r="FX5" s="56"/>
      <c r="FY5" s="56"/>
      <c r="FZ5" s="56"/>
      <c r="GA5" s="56"/>
      <c r="GB5" s="56"/>
      <c r="GC5" s="56"/>
      <c r="GD5" s="56"/>
      <c r="GE5" s="56"/>
      <c r="GF5" s="56"/>
      <c r="GG5" s="56"/>
      <c r="GH5" s="56"/>
      <c r="GI5" s="56"/>
      <c r="GJ5" s="56"/>
      <c r="GK5" s="56"/>
      <c r="GL5" s="56"/>
      <c r="GM5" s="56"/>
      <c r="GN5" s="56"/>
      <c r="GO5" s="56"/>
      <c r="GP5" s="56"/>
      <c r="GQ5" s="56"/>
      <c r="GR5" s="56"/>
      <c r="GS5" s="56"/>
      <c r="GT5" s="56"/>
      <c r="GU5" s="56"/>
      <c r="GV5" s="56"/>
      <c r="GW5" s="56"/>
      <c r="GX5" s="56"/>
      <c r="GY5" s="56"/>
      <c r="GZ5" s="56"/>
      <c r="HA5" s="56"/>
      <c r="HB5" s="56"/>
      <c r="HC5" s="56"/>
      <c r="HD5" s="56"/>
      <c r="HE5" s="56"/>
      <c r="HF5" s="56"/>
      <c r="HG5" s="56"/>
      <c r="HH5" s="56"/>
      <c r="HI5" s="56"/>
      <c r="HJ5" s="56"/>
      <c r="HK5" s="56"/>
      <c r="HL5" s="56"/>
      <c r="HM5" s="56"/>
      <c r="HN5" s="56"/>
      <c r="HO5" s="56"/>
      <c r="HP5" s="56"/>
      <c r="HQ5" s="56"/>
      <c r="HR5" s="56"/>
      <c r="HS5" s="56"/>
      <c r="HT5" s="56"/>
      <c r="HU5" s="56"/>
      <c r="HV5" s="56"/>
      <c r="HW5" s="56"/>
      <c r="HX5" s="56"/>
      <c r="HY5" s="56"/>
      <c r="HZ5" s="56"/>
      <c r="IA5" s="56"/>
      <c r="IB5" s="56"/>
      <c r="IC5" s="56"/>
      <c r="ID5" s="56"/>
      <c r="IE5" s="56"/>
      <c r="IF5" s="56"/>
      <c r="IG5" s="56"/>
      <c r="IH5" s="56"/>
      <c r="II5" s="56"/>
      <c r="IJ5" s="56"/>
      <c r="IK5" s="56"/>
      <c r="IL5" s="56"/>
      <c r="IM5" s="56"/>
      <c r="IN5" s="56"/>
      <c r="IO5" s="56"/>
      <c r="IP5" s="56"/>
      <c r="IQ5" s="56"/>
      <c r="IR5" s="56"/>
      <c r="IS5" s="56"/>
      <c r="IT5" s="56"/>
      <c r="IU5" s="56"/>
      <c r="IV5" s="56"/>
      <c r="IW5" s="56"/>
      <c r="IX5" s="56"/>
      <c r="IY5" s="56"/>
      <c r="IZ5" s="56"/>
      <c r="JA5" s="56"/>
      <c r="JB5" s="56"/>
      <c r="JC5" s="56"/>
      <c r="JD5" s="56"/>
      <c r="JE5" s="56"/>
      <c r="JF5" s="56"/>
      <c r="JG5" s="56"/>
      <c r="JH5" s="56"/>
      <c r="JI5" s="56"/>
      <c r="JJ5" s="56"/>
      <c r="JK5" s="56"/>
    </row>
    <row r="6" spans="1:271" ht="20.100000000000001" customHeight="1">
      <c r="A6" s="54"/>
      <c r="B6" s="59"/>
      <c r="C6" s="59"/>
      <c r="D6" s="59"/>
      <c r="E6" s="59"/>
      <c r="F6" s="59"/>
      <c r="G6" s="54"/>
      <c r="H6" s="54"/>
      <c r="I6" s="54"/>
      <c r="J6" s="54"/>
      <c r="K6" s="54"/>
      <c r="L6" s="54"/>
      <c r="M6" s="54"/>
      <c r="N6" s="54"/>
      <c r="O6" s="54"/>
      <c r="P6" s="54"/>
      <c r="Q6" s="54"/>
      <c r="R6" s="54"/>
      <c r="S6" s="54"/>
      <c r="T6" s="54"/>
      <c r="U6" s="54"/>
      <c r="V6" s="54"/>
      <c r="W6" s="54"/>
      <c r="X6" s="54"/>
      <c r="Y6" s="54"/>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56"/>
      <c r="GG6" s="56"/>
      <c r="GH6" s="56"/>
      <c r="GI6" s="56"/>
      <c r="GJ6" s="56"/>
      <c r="GK6" s="56"/>
      <c r="GL6" s="56"/>
      <c r="GM6" s="56"/>
      <c r="GN6" s="56"/>
      <c r="GO6" s="56"/>
      <c r="GP6" s="56"/>
      <c r="GQ6" s="56"/>
      <c r="GR6" s="56"/>
      <c r="GS6" s="56"/>
      <c r="GT6" s="56"/>
      <c r="GU6" s="56"/>
      <c r="GV6" s="56"/>
      <c r="GW6" s="56"/>
      <c r="GX6" s="56"/>
      <c r="GY6" s="56"/>
      <c r="GZ6" s="56"/>
      <c r="HA6" s="56"/>
      <c r="HB6" s="56"/>
      <c r="HC6" s="56"/>
      <c r="HD6" s="56"/>
      <c r="HE6" s="56"/>
      <c r="HF6" s="56"/>
      <c r="HG6" s="56"/>
      <c r="HH6" s="56"/>
      <c r="HI6" s="56"/>
      <c r="HJ6" s="56"/>
      <c r="HK6" s="56"/>
      <c r="HL6" s="56"/>
      <c r="HM6" s="56"/>
      <c r="HN6" s="56"/>
      <c r="HO6" s="56"/>
      <c r="HP6" s="56"/>
      <c r="HQ6" s="56"/>
      <c r="HR6" s="56"/>
      <c r="HS6" s="56"/>
      <c r="HT6" s="56"/>
      <c r="HU6" s="56"/>
      <c r="HV6" s="56"/>
      <c r="HW6" s="56"/>
      <c r="HX6" s="56"/>
      <c r="HY6" s="56"/>
      <c r="HZ6" s="56"/>
      <c r="IA6" s="56"/>
      <c r="IB6" s="56"/>
      <c r="IC6" s="56"/>
      <c r="ID6" s="56"/>
      <c r="IE6" s="56"/>
      <c r="IF6" s="56"/>
      <c r="IG6" s="56"/>
      <c r="IH6" s="56"/>
      <c r="II6" s="56"/>
      <c r="IJ6" s="56"/>
      <c r="IK6" s="56"/>
      <c r="IL6" s="56"/>
      <c r="IM6" s="56"/>
      <c r="IN6" s="56"/>
      <c r="IO6" s="56"/>
      <c r="IP6" s="56"/>
      <c r="IQ6" s="56"/>
      <c r="IR6" s="56"/>
      <c r="IS6" s="56"/>
      <c r="IT6" s="56"/>
      <c r="IU6" s="56"/>
      <c r="IV6" s="56"/>
      <c r="IW6" s="56"/>
      <c r="IX6" s="56"/>
      <c r="IY6" s="56"/>
      <c r="IZ6" s="56"/>
      <c r="JA6" s="56"/>
      <c r="JB6" s="56"/>
      <c r="JC6" s="56"/>
      <c r="JD6" s="56"/>
      <c r="JE6" s="56"/>
      <c r="JF6" s="56"/>
      <c r="JG6" s="56"/>
      <c r="JH6" s="56"/>
      <c r="JI6" s="56"/>
      <c r="JJ6" s="56"/>
      <c r="JK6" s="56"/>
    </row>
    <row r="7" spans="1:271" ht="20.100000000000001" customHeight="1">
      <c r="A7" s="54"/>
      <c r="B7" s="59"/>
      <c r="C7" s="59"/>
      <c r="D7" s="59"/>
      <c r="E7" s="59"/>
      <c r="F7" s="59"/>
      <c r="G7" s="54"/>
      <c r="H7" s="54"/>
      <c r="I7" s="54"/>
      <c r="J7" s="54"/>
      <c r="K7" s="54"/>
      <c r="L7" s="54"/>
      <c r="M7" s="54"/>
      <c r="N7" s="54"/>
      <c r="O7" s="54"/>
      <c r="P7" s="54"/>
      <c r="Q7" s="54"/>
      <c r="R7" s="54"/>
      <c r="S7" s="54"/>
      <c r="T7" s="54"/>
      <c r="U7" s="54"/>
      <c r="V7" s="54"/>
      <c r="W7" s="54"/>
      <c r="X7" s="54"/>
      <c r="Y7" s="54"/>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6"/>
      <c r="IR7" s="56"/>
      <c r="IS7" s="56"/>
      <c r="IT7" s="56"/>
      <c r="IU7" s="56"/>
      <c r="IV7" s="56"/>
      <c r="IW7" s="56"/>
      <c r="IX7" s="56"/>
      <c r="IY7" s="56"/>
      <c r="IZ7" s="56"/>
      <c r="JA7" s="56"/>
      <c r="JB7" s="56"/>
      <c r="JC7" s="56"/>
      <c r="JD7" s="56"/>
      <c r="JE7" s="56"/>
      <c r="JF7" s="56"/>
      <c r="JG7" s="56"/>
      <c r="JH7" s="56"/>
      <c r="JI7" s="56"/>
      <c r="JJ7" s="56"/>
      <c r="JK7" s="56"/>
    </row>
    <row r="8" spans="1:271" ht="20.100000000000001" customHeight="1">
      <c r="A8" s="54"/>
      <c r="B8" s="59"/>
      <c r="C8" s="59"/>
      <c r="D8" s="59"/>
      <c r="E8" s="59"/>
      <c r="F8" s="59"/>
      <c r="G8" s="54"/>
      <c r="H8" s="54"/>
      <c r="I8" s="54"/>
      <c r="J8" s="54"/>
      <c r="K8" s="54"/>
      <c r="L8" s="54"/>
      <c r="M8" s="54"/>
      <c r="N8" s="54"/>
      <c r="O8" s="54"/>
      <c r="P8" s="54"/>
      <c r="Q8" s="54"/>
      <c r="R8" s="54"/>
      <c r="S8" s="54"/>
      <c r="T8" s="54"/>
      <c r="U8" s="54"/>
      <c r="V8" s="54"/>
      <c r="W8" s="54"/>
      <c r="X8" s="54"/>
      <c r="Y8" s="54"/>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c r="GL8" s="56"/>
      <c r="GM8" s="56"/>
      <c r="GN8" s="56"/>
      <c r="GO8" s="56"/>
      <c r="GP8" s="56"/>
      <c r="GQ8" s="56"/>
      <c r="GR8" s="56"/>
      <c r="GS8" s="56"/>
      <c r="GT8" s="56"/>
      <c r="GU8" s="56"/>
      <c r="GV8" s="56"/>
      <c r="GW8" s="56"/>
      <c r="GX8" s="56"/>
      <c r="GY8" s="56"/>
      <c r="GZ8" s="56"/>
      <c r="HA8" s="56"/>
      <c r="HB8" s="56"/>
      <c r="HC8" s="56"/>
      <c r="HD8" s="56"/>
      <c r="HE8" s="56"/>
      <c r="HF8" s="56"/>
      <c r="HG8" s="56"/>
      <c r="HH8" s="56"/>
      <c r="HI8" s="56"/>
      <c r="HJ8" s="56"/>
      <c r="HK8" s="56"/>
      <c r="HL8" s="56"/>
      <c r="HM8" s="56"/>
      <c r="HN8" s="56"/>
      <c r="HO8" s="56"/>
      <c r="HP8" s="56"/>
      <c r="HQ8" s="56"/>
      <c r="HR8" s="56"/>
      <c r="HS8" s="56"/>
      <c r="HT8" s="56"/>
      <c r="HU8" s="56"/>
      <c r="HV8" s="56"/>
      <c r="HW8" s="56"/>
      <c r="HX8" s="56"/>
      <c r="HY8" s="56"/>
      <c r="HZ8" s="56"/>
      <c r="IA8" s="56"/>
      <c r="IB8" s="56"/>
      <c r="IC8" s="56"/>
      <c r="ID8" s="56"/>
      <c r="IE8" s="56"/>
      <c r="IF8" s="56"/>
      <c r="IG8" s="56"/>
      <c r="IH8" s="56"/>
      <c r="II8" s="56"/>
      <c r="IJ8" s="56"/>
      <c r="IK8" s="56"/>
      <c r="IL8" s="56"/>
      <c r="IM8" s="56"/>
      <c r="IN8" s="56"/>
      <c r="IO8" s="56"/>
      <c r="IP8" s="56"/>
      <c r="IQ8" s="56"/>
      <c r="IR8" s="56"/>
      <c r="IS8" s="56"/>
      <c r="IT8" s="56"/>
      <c r="IU8" s="56"/>
      <c r="IV8" s="56"/>
      <c r="IW8" s="56"/>
      <c r="IX8" s="56"/>
      <c r="IY8" s="56"/>
      <c r="IZ8" s="56"/>
      <c r="JA8" s="56"/>
      <c r="JB8" s="56"/>
      <c r="JC8" s="56"/>
      <c r="JD8" s="56"/>
      <c r="JE8" s="56"/>
      <c r="JF8" s="56"/>
      <c r="JG8" s="56"/>
      <c r="JH8" s="56"/>
      <c r="JI8" s="56"/>
      <c r="JJ8" s="56"/>
      <c r="JK8" s="56"/>
    </row>
    <row r="9" spans="1:271" ht="20.100000000000001" customHeight="1">
      <c r="A9" s="54"/>
      <c r="B9" s="59"/>
      <c r="C9" s="59"/>
      <c r="D9" s="59"/>
      <c r="E9" s="59"/>
      <c r="F9" s="59"/>
      <c r="G9" s="54"/>
      <c r="H9" s="54"/>
      <c r="I9" s="54"/>
      <c r="J9" s="54"/>
      <c r="K9" s="54"/>
      <c r="L9" s="54"/>
      <c r="M9" s="54"/>
      <c r="N9" s="54"/>
      <c r="O9" s="54"/>
      <c r="P9" s="54"/>
      <c r="Q9" s="54"/>
      <c r="R9" s="54"/>
      <c r="S9" s="54"/>
      <c r="T9" s="54"/>
      <c r="U9" s="54"/>
      <c r="V9" s="54"/>
      <c r="W9" s="54"/>
      <c r="X9" s="54"/>
      <c r="Y9" s="54"/>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c r="IW9" s="56"/>
      <c r="IX9" s="56"/>
      <c r="IY9" s="56"/>
      <c r="IZ9" s="56"/>
      <c r="JA9" s="56"/>
      <c r="JB9" s="56"/>
      <c r="JC9" s="56"/>
      <c r="JD9" s="56"/>
      <c r="JE9" s="56"/>
      <c r="JF9" s="56"/>
      <c r="JG9" s="56"/>
      <c r="JH9" s="56"/>
      <c r="JI9" s="56"/>
      <c r="JJ9" s="56"/>
      <c r="JK9" s="56"/>
    </row>
    <row r="10" spans="1:271" ht="20.100000000000001" customHeight="1">
      <c r="A10" s="54"/>
      <c r="B10" s="59"/>
      <c r="C10" s="59"/>
      <c r="D10" s="59"/>
      <c r="E10" s="59"/>
      <c r="F10" s="59"/>
      <c r="G10" s="54"/>
      <c r="H10" s="54"/>
      <c r="I10" s="54"/>
      <c r="J10" s="54"/>
      <c r="K10" s="54"/>
      <c r="L10" s="54"/>
      <c r="M10" s="54"/>
      <c r="N10" s="54"/>
      <c r="O10" s="54"/>
      <c r="P10" s="54"/>
      <c r="Q10" s="54"/>
      <c r="R10" s="54"/>
      <c r="S10" s="54"/>
      <c r="T10" s="54"/>
      <c r="U10" s="54"/>
      <c r="V10" s="54"/>
      <c r="W10" s="54"/>
      <c r="X10" s="54"/>
      <c r="Y10" s="54"/>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c r="IU10" s="56"/>
      <c r="IV10" s="56"/>
      <c r="IW10" s="56"/>
      <c r="IX10" s="56"/>
      <c r="IY10" s="56"/>
      <c r="IZ10" s="56"/>
      <c r="JA10" s="56"/>
      <c r="JB10" s="56"/>
      <c r="JC10" s="56"/>
      <c r="JD10" s="56"/>
      <c r="JE10" s="56"/>
      <c r="JF10" s="56"/>
      <c r="JG10" s="56"/>
      <c r="JH10" s="56"/>
      <c r="JI10" s="56"/>
      <c r="JJ10" s="56"/>
      <c r="JK10" s="56"/>
    </row>
    <row r="11" spans="1:271" ht="20.100000000000001" customHeight="1">
      <c r="A11" s="54"/>
      <c r="B11" s="59"/>
      <c r="C11" s="59"/>
      <c r="D11" s="59"/>
      <c r="E11" s="59"/>
      <c r="F11" s="59"/>
      <c r="G11" s="54"/>
      <c r="H11" s="54"/>
      <c r="I11" s="54"/>
      <c r="J11" s="54"/>
      <c r="K11" s="54"/>
      <c r="L11" s="54"/>
      <c r="M11" s="54"/>
      <c r="N11" s="54"/>
      <c r="O11" s="54"/>
      <c r="P11" s="54"/>
      <c r="Q11" s="54"/>
      <c r="R11" s="54"/>
      <c r="S11" s="54"/>
      <c r="T11" s="54"/>
      <c r="U11" s="54"/>
      <c r="V11" s="54"/>
      <c r="W11" s="54"/>
      <c r="X11" s="54"/>
      <c r="Y11" s="54"/>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c r="HP11" s="56"/>
      <c r="HQ11" s="56"/>
      <c r="HR11" s="56"/>
      <c r="HS11" s="56"/>
      <c r="HT11" s="56"/>
      <c r="HU11" s="56"/>
      <c r="HV11" s="56"/>
      <c r="HW11" s="56"/>
      <c r="HX11" s="56"/>
      <c r="HY11" s="56"/>
      <c r="HZ11" s="56"/>
      <c r="IA11" s="56"/>
      <c r="IB11" s="56"/>
      <c r="IC11" s="56"/>
      <c r="ID11" s="56"/>
      <c r="IE11" s="56"/>
      <c r="IF11" s="56"/>
      <c r="IG11" s="56"/>
      <c r="IH11" s="56"/>
      <c r="II11" s="56"/>
      <c r="IJ11" s="56"/>
      <c r="IK11" s="56"/>
      <c r="IL11" s="56"/>
      <c r="IM11" s="56"/>
      <c r="IN11" s="56"/>
      <c r="IO11" s="56"/>
      <c r="IP11" s="56"/>
      <c r="IQ11" s="56"/>
      <c r="IR11" s="56"/>
      <c r="IS11" s="56"/>
      <c r="IT11" s="56"/>
      <c r="IU11" s="56"/>
      <c r="IV11" s="56"/>
      <c r="IW11" s="56"/>
      <c r="IX11" s="56"/>
      <c r="IY11" s="56"/>
      <c r="IZ11" s="56"/>
      <c r="JA11" s="56"/>
      <c r="JB11" s="56"/>
      <c r="JC11" s="56"/>
      <c r="JD11" s="56"/>
      <c r="JE11" s="56"/>
      <c r="JF11" s="56"/>
      <c r="JG11" s="56"/>
      <c r="JH11" s="56"/>
      <c r="JI11" s="56"/>
      <c r="JJ11" s="56"/>
      <c r="JK11" s="56"/>
    </row>
    <row r="12" spans="1:271" ht="20.100000000000001" customHeight="1">
      <c r="A12" s="54"/>
      <c r="B12" s="59"/>
      <c r="C12" s="59"/>
      <c r="D12" s="59"/>
      <c r="E12" s="59"/>
      <c r="F12" s="59"/>
      <c r="G12" s="54"/>
      <c r="H12" s="54"/>
      <c r="I12" s="54"/>
      <c r="J12" s="54"/>
      <c r="K12" s="54"/>
      <c r="L12" s="54"/>
      <c r="M12" s="54"/>
      <c r="N12" s="54"/>
      <c r="O12" s="54"/>
      <c r="P12" s="54"/>
      <c r="Q12" s="54"/>
      <c r="R12" s="54"/>
      <c r="S12" s="54"/>
      <c r="T12" s="54"/>
      <c r="U12" s="54"/>
      <c r="V12" s="54"/>
      <c r="W12" s="54"/>
      <c r="X12" s="54"/>
      <c r="Y12" s="54"/>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row>
    <row r="13" spans="1:271" ht="20.100000000000001" customHeight="1">
      <c r="A13" s="54"/>
      <c r="B13" s="59"/>
      <c r="C13" s="59"/>
      <c r="D13" s="59"/>
      <c r="E13" s="59"/>
      <c r="F13" s="59"/>
      <c r="G13" s="54"/>
      <c r="H13" s="54"/>
      <c r="I13" s="54"/>
      <c r="J13" s="54"/>
      <c r="K13" s="54"/>
      <c r="L13" s="54"/>
      <c r="M13" s="54"/>
      <c r="N13" s="54"/>
      <c r="O13" s="54"/>
      <c r="P13" s="54"/>
      <c r="Q13" s="54"/>
      <c r="R13" s="54"/>
      <c r="S13" s="54"/>
      <c r="T13" s="54"/>
      <c r="U13" s="54"/>
      <c r="V13" s="54"/>
      <c r="W13" s="54"/>
      <c r="X13" s="54"/>
      <c r="Y13" s="54"/>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row>
    <row r="14" spans="1:271" ht="20.100000000000001" customHeight="1">
      <c r="A14" s="54"/>
      <c r="B14" s="59"/>
      <c r="C14" s="59"/>
      <c r="D14" s="59"/>
      <c r="E14" s="59"/>
      <c r="F14" s="59"/>
      <c r="G14" s="54"/>
      <c r="H14" s="54"/>
      <c r="I14" s="54"/>
      <c r="J14" s="54"/>
      <c r="K14" s="54"/>
      <c r="L14" s="54"/>
      <c r="M14" s="54"/>
      <c r="N14" s="54"/>
      <c r="O14" s="54"/>
      <c r="P14" s="54"/>
      <c r="Q14" s="54"/>
      <c r="R14" s="54"/>
      <c r="S14" s="54"/>
      <c r="T14" s="54"/>
      <c r="U14" s="54"/>
      <c r="V14" s="54"/>
      <c r="W14" s="54"/>
      <c r="X14" s="54"/>
      <c r="Y14" s="54"/>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c r="DP14" s="56"/>
      <c r="DQ14" s="56"/>
      <c r="DR14" s="56"/>
      <c r="DS14" s="56"/>
      <c r="DT14" s="56"/>
      <c r="DU14" s="56"/>
      <c r="DV14" s="56"/>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56"/>
      <c r="FT14" s="56"/>
      <c r="FU14" s="56"/>
      <c r="FV14" s="56"/>
      <c r="FW14" s="56"/>
      <c r="FX14" s="56"/>
      <c r="FY14" s="56"/>
      <c r="FZ14" s="56"/>
      <c r="GA14" s="56"/>
      <c r="GB14" s="56"/>
      <c r="GC14" s="56"/>
      <c r="GD14" s="56"/>
      <c r="GE14" s="56"/>
      <c r="GF14" s="56"/>
      <c r="GG14" s="56"/>
      <c r="GH14" s="56"/>
      <c r="GI14" s="56"/>
      <c r="GJ14" s="56"/>
      <c r="GK14" s="56"/>
      <c r="GL14" s="56"/>
      <c r="GM14" s="56"/>
      <c r="GN14" s="56"/>
      <c r="GO14" s="56"/>
      <c r="GP14" s="56"/>
      <c r="GQ14" s="56"/>
      <c r="GR14" s="56"/>
      <c r="GS14" s="56"/>
      <c r="GT14" s="56"/>
      <c r="GU14" s="56"/>
      <c r="GV14" s="56"/>
      <c r="GW14" s="56"/>
      <c r="GX14" s="56"/>
      <c r="GY14" s="56"/>
      <c r="GZ14" s="56"/>
      <c r="HA14" s="56"/>
      <c r="HB14" s="56"/>
      <c r="HC14" s="56"/>
      <c r="HD14" s="56"/>
      <c r="HE14" s="56"/>
      <c r="HF14" s="56"/>
      <c r="HG14" s="56"/>
      <c r="HH14" s="56"/>
      <c r="HI14" s="56"/>
      <c r="HJ14" s="56"/>
      <c r="HK14" s="56"/>
      <c r="HL14" s="56"/>
      <c r="HM14" s="56"/>
      <c r="HN14" s="56"/>
      <c r="HO14" s="56"/>
      <c r="HP14" s="56"/>
      <c r="HQ14" s="56"/>
      <c r="HR14" s="56"/>
      <c r="HS14" s="56"/>
      <c r="HT14" s="56"/>
      <c r="HU14" s="56"/>
      <c r="HV14" s="56"/>
      <c r="HW14" s="56"/>
      <c r="HX14" s="56"/>
      <c r="HY14" s="56"/>
      <c r="HZ14" s="56"/>
      <c r="IA14" s="56"/>
      <c r="IB14" s="56"/>
      <c r="IC14" s="56"/>
      <c r="ID14" s="56"/>
      <c r="IE14" s="56"/>
      <c r="IF14" s="56"/>
      <c r="IG14" s="56"/>
      <c r="IH14" s="56"/>
      <c r="II14" s="56"/>
      <c r="IJ14" s="56"/>
      <c r="IK14" s="56"/>
      <c r="IL14" s="56"/>
      <c r="IM14" s="56"/>
      <c r="IN14" s="56"/>
      <c r="IO14" s="56"/>
      <c r="IP14" s="56"/>
      <c r="IQ14" s="56"/>
      <c r="IR14" s="56"/>
      <c r="IS14" s="56"/>
      <c r="IT14" s="56"/>
      <c r="IU14" s="56"/>
      <c r="IV14" s="56"/>
      <c r="IW14" s="56"/>
      <c r="IX14" s="56"/>
      <c r="IY14" s="56"/>
      <c r="IZ14" s="56"/>
      <c r="JA14" s="56"/>
      <c r="JB14" s="56"/>
      <c r="JC14" s="56"/>
      <c r="JD14" s="56"/>
      <c r="JE14" s="56"/>
      <c r="JF14" s="56"/>
      <c r="JG14" s="56"/>
      <c r="JH14" s="56"/>
      <c r="JI14" s="56"/>
      <c r="JJ14" s="56"/>
      <c r="JK14" s="56"/>
    </row>
    <row r="15" spans="1:271" ht="20.100000000000001" customHeight="1">
      <c r="A15" s="54"/>
      <c r="B15" s="59"/>
      <c r="C15" s="59"/>
      <c r="D15" s="59"/>
      <c r="E15" s="59"/>
      <c r="F15" s="59"/>
      <c r="G15" s="54"/>
      <c r="H15" s="54"/>
      <c r="I15" s="54"/>
      <c r="J15" s="54"/>
      <c r="K15" s="54"/>
      <c r="L15" s="54"/>
      <c r="M15" s="54"/>
      <c r="N15" s="54"/>
      <c r="O15" s="54"/>
      <c r="P15" s="54"/>
      <c r="Q15" s="54"/>
      <c r="R15" s="54"/>
      <c r="S15" s="54"/>
      <c r="T15" s="54"/>
      <c r="U15" s="54"/>
      <c r="V15" s="54"/>
      <c r="W15" s="54"/>
      <c r="X15" s="54"/>
      <c r="Y15" s="54"/>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c r="GC15" s="56"/>
      <c r="GD15" s="56"/>
      <c r="GE15" s="56"/>
      <c r="GF15" s="56"/>
      <c r="GG15" s="56"/>
      <c r="GH15" s="56"/>
      <c r="GI15" s="56"/>
      <c r="GJ15" s="56"/>
      <c r="GK15" s="56"/>
      <c r="GL15" s="56"/>
      <c r="GM15" s="56"/>
      <c r="GN15" s="56"/>
      <c r="GO15" s="56"/>
      <c r="GP15" s="56"/>
      <c r="GQ15" s="56"/>
      <c r="GR15" s="56"/>
      <c r="GS15" s="56"/>
      <c r="GT15" s="56"/>
      <c r="GU15" s="56"/>
      <c r="GV15" s="56"/>
      <c r="GW15" s="56"/>
      <c r="GX15" s="56"/>
      <c r="GY15" s="56"/>
      <c r="GZ15" s="56"/>
      <c r="HA15" s="56"/>
      <c r="HB15" s="56"/>
      <c r="HC15" s="56"/>
      <c r="HD15" s="56"/>
      <c r="HE15" s="56"/>
      <c r="HF15" s="56"/>
      <c r="HG15" s="56"/>
      <c r="HH15" s="56"/>
      <c r="HI15" s="56"/>
      <c r="HJ15" s="56"/>
      <c r="HK15" s="56"/>
      <c r="HL15" s="56"/>
      <c r="HM15" s="56"/>
      <c r="HN15" s="56"/>
      <c r="HO15" s="56"/>
      <c r="HP15" s="56"/>
      <c r="HQ15" s="56"/>
      <c r="HR15" s="56"/>
      <c r="HS15" s="56"/>
      <c r="HT15" s="56"/>
      <c r="HU15" s="56"/>
      <c r="HV15" s="56"/>
      <c r="HW15" s="56"/>
      <c r="HX15" s="56"/>
      <c r="HY15" s="56"/>
      <c r="HZ15" s="56"/>
      <c r="IA15" s="56"/>
      <c r="IB15" s="56"/>
      <c r="IC15" s="56"/>
      <c r="ID15" s="56"/>
      <c r="IE15" s="56"/>
      <c r="IF15" s="56"/>
      <c r="IG15" s="56"/>
      <c r="IH15" s="56"/>
      <c r="II15" s="56"/>
      <c r="IJ15" s="56"/>
      <c r="IK15" s="56"/>
      <c r="IL15" s="56"/>
      <c r="IM15" s="56"/>
      <c r="IN15" s="56"/>
      <c r="IO15" s="56"/>
      <c r="IP15" s="56"/>
      <c r="IQ15" s="56"/>
      <c r="IR15" s="56"/>
      <c r="IS15" s="56"/>
      <c r="IT15" s="56"/>
      <c r="IU15" s="56"/>
      <c r="IV15" s="56"/>
      <c r="IW15" s="56"/>
      <c r="IX15" s="56"/>
      <c r="IY15" s="56"/>
      <c r="IZ15" s="56"/>
      <c r="JA15" s="56"/>
      <c r="JB15" s="56"/>
      <c r="JC15" s="56"/>
      <c r="JD15" s="56"/>
      <c r="JE15" s="56"/>
      <c r="JF15" s="56"/>
      <c r="JG15" s="56"/>
      <c r="JH15" s="56"/>
      <c r="JI15" s="56"/>
      <c r="JJ15" s="56"/>
      <c r="JK15" s="56"/>
    </row>
    <row r="16" spans="1:271" ht="34.5" customHeight="1">
      <c r="A16" s="54"/>
      <c r="B16" s="59"/>
      <c r="C16" s="59"/>
      <c r="D16" s="59"/>
      <c r="E16" s="59"/>
      <c r="G16" s="54"/>
      <c r="H16" s="54"/>
      <c r="I16" s="54"/>
      <c r="J16" s="54"/>
      <c r="K16" s="54"/>
      <c r="L16" s="54"/>
      <c r="M16" s="54"/>
      <c r="N16" s="54"/>
      <c r="O16" s="54"/>
      <c r="P16" s="54"/>
      <c r="Q16" s="54"/>
      <c r="R16" s="54"/>
      <c r="S16" s="54"/>
      <c r="T16" s="54"/>
      <c r="U16" s="54"/>
      <c r="V16" s="54"/>
      <c r="W16" s="54"/>
      <c r="X16" s="54"/>
      <c r="Y16" s="54"/>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c r="IW16" s="56"/>
      <c r="IX16" s="56"/>
      <c r="IY16" s="56"/>
      <c r="IZ16" s="56"/>
      <c r="JA16" s="56"/>
      <c r="JB16" s="56"/>
      <c r="JC16" s="56"/>
      <c r="JD16" s="56"/>
      <c r="JE16" s="56"/>
      <c r="JF16" s="56"/>
      <c r="JG16" s="56"/>
      <c r="JH16" s="56"/>
      <c r="JI16" s="56"/>
      <c r="JJ16" s="56"/>
      <c r="JK16" s="56"/>
    </row>
    <row r="17" spans="1:271" ht="20.100000000000001" customHeight="1">
      <c r="A17" s="54"/>
      <c r="B17" s="60"/>
      <c r="C17" s="56"/>
      <c r="D17" s="56"/>
      <c r="E17" s="56"/>
      <c r="F17" s="56"/>
      <c r="G17" s="54"/>
      <c r="H17" s="54"/>
      <c r="I17" s="54"/>
      <c r="K17" s="54"/>
      <c r="L17" s="54"/>
      <c r="M17" s="54"/>
      <c r="N17" s="54"/>
      <c r="O17" s="54"/>
      <c r="P17" s="54"/>
      <c r="Q17" s="54"/>
      <c r="R17" s="54"/>
      <c r="S17" s="54"/>
      <c r="T17" s="54"/>
      <c r="U17" s="54"/>
      <c r="V17" s="54"/>
      <c r="W17" s="54"/>
      <c r="X17" s="54"/>
      <c r="Y17" s="54"/>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c r="JI17" s="56"/>
      <c r="JJ17" s="56"/>
      <c r="JK17" s="56"/>
    </row>
    <row r="18" spans="1:271" ht="20.100000000000001" customHeight="1">
      <c r="A18" s="54"/>
      <c r="B18" s="61" t="s">
        <v>525</v>
      </c>
      <c r="C18" s="62"/>
      <c r="D18" s="63" t="s">
        <v>526</v>
      </c>
      <c r="E18" s="64"/>
      <c r="F18" s="61" t="s">
        <v>245</v>
      </c>
      <c r="G18" s="54"/>
      <c r="H18" s="54"/>
      <c r="I18" s="54"/>
      <c r="J18" s="54"/>
      <c r="K18" s="54"/>
      <c r="L18" s="54"/>
      <c r="M18" s="54"/>
      <c r="N18" s="54"/>
      <c r="O18" s="54"/>
      <c r="P18" s="54"/>
      <c r="Q18" s="54"/>
      <c r="R18" s="54"/>
      <c r="S18" s="54"/>
      <c r="T18" s="54"/>
      <c r="U18" s="54"/>
      <c r="V18" s="54"/>
      <c r="W18" s="54"/>
      <c r="X18" s="54"/>
      <c r="Y18" s="54"/>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c r="JI18" s="56"/>
      <c r="JJ18" s="56"/>
      <c r="JK18" s="56"/>
    </row>
    <row r="19" spans="1:271" ht="20.100000000000001" customHeight="1">
      <c r="A19" s="54"/>
      <c r="B19" s="157" t="s">
        <v>527</v>
      </c>
      <c r="C19" s="30"/>
      <c r="D19" s="157" t="s">
        <v>527</v>
      </c>
      <c r="E19" s="30"/>
      <c r="F19" s="157" t="s">
        <v>528</v>
      </c>
      <c r="G19" s="54"/>
      <c r="H19" s="54"/>
      <c r="I19" s="54"/>
      <c r="J19" s="54"/>
      <c r="K19" s="82"/>
      <c r="L19" s="54"/>
      <c r="M19" s="54"/>
      <c r="N19" s="54"/>
      <c r="O19" s="54"/>
      <c r="P19" s="54"/>
      <c r="Q19" s="54"/>
      <c r="R19" s="54"/>
      <c r="S19" s="54"/>
      <c r="T19" s="54"/>
      <c r="U19" s="54"/>
      <c r="V19" s="54"/>
      <c r="W19" s="54"/>
      <c r="X19" s="54"/>
      <c r="Y19" s="54"/>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c r="JI19" s="56"/>
      <c r="JJ19" s="56"/>
      <c r="JK19" s="56"/>
    </row>
    <row r="20" spans="1:271" ht="20.100000000000001" customHeight="1" thickBot="1">
      <c r="A20" s="54"/>
      <c r="B20" s="30"/>
      <c r="C20" s="30"/>
      <c r="D20" s="30"/>
      <c r="E20" s="30"/>
      <c r="F20" s="29"/>
      <c r="G20" s="54"/>
      <c r="H20" s="54"/>
      <c r="I20" s="54"/>
      <c r="J20" s="54"/>
      <c r="K20" s="82"/>
      <c r="L20" s="54"/>
      <c r="M20" s="54"/>
      <c r="N20" s="54"/>
      <c r="O20" s="54"/>
      <c r="P20" s="54"/>
      <c r="Q20" s="54"/>
      <c r="R20" s="54"/>
      <c r="S20" s="54"/>
      <c r="T20" s="54"/>
      <c r="U20" s="54"/>
      <c r="V20" s="54"/>
      <c r="W20" s="54"/>
      <c r="X20" s="54"/>
      <c r="Y20" s="54"/>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row>
    <row r="21" spans="1:271" ht="20.100000000000001" customHeight="1" thickTop="1" thickBot="1">
      <c r="A21" s="54"/>
      <c r="B21" s="158" t="s">
        <v>529</v>
      </c>
      <c r="C21" s="72"/>
      <c r="D21" s="72"/>
      <c r="E21" s="72"/>
      <c r="F21" s="70" t="s">
        <v>530</v>
      </c>
      <c r="G21" s="54"/>
      <c r="H21" s="54"/>
      <c r="I21" s="54"/>
      <c r="J21" s="54"/>
      <c r="K21" s="54"/>
      <c r="L21" s="54"/>
      <c r="M21" s="54"/>
      <c r="N21" s="54"/>
      <c r="O21" s="54"/>
      <c r="P21" s="54"/>
      <c r="Q21" s="54"/>
      <c r="R21" s="54"/>
      <c r="S21" s="54"/>
      <c r="T21" s="54"/>
      <c r="U21" s="54"/>
      <c r="V21" s="54"/>
      <c r="W21" s="54"/>
      <c r="X21" s="54"/>
      <c r="Y21" s="54"/>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56"/>
      <c r="DO21" s="56"/>
      <c r="DP21" s="56"/>
      <c r="DQ21" s="56"/>
      <c r="DR21" s="56"/>
      <c r="DS21" s="56"/>
      <c r="DT21" s="56"/>
      <c r="DU21" s="56"/>
      <c r="DV21" s="56"/>
      <c r="DW21" s="56"/>
      <c r="DX21" s="56"/>
      <c r="DY21" s="56"/>
      <c r="DZ21" s="56"/>
      <c r="EA21" s="56"/>
      <c r="EB21" s="56"/>
      <c r="EC21" s="56"/>
      <c r="ED21" s="56"/>
      <c r="EE21" s="56"/>
      <c r="EF21" s="56"/>
      <c r="EG21" s="56"/>
      <c r="EH21" s="56"/>
      <c r="EI21" s="56"/>
      <c r="EJ21" s="56"/>
      <c r="EK21" s="56"/>
      <c r="EL21" s="56"/>
      <c r="EM21" s="56"/>
      <c r="EN21" s="56"/>
      <c r="EO21" s="56"/>
      <c r="EP21" s="56"/>
      <c r="EQ21" s="56"/>
      <c r="ER21" s="56"/>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56"/>
      <c r="FT21" s="56"/>
      <c r="FU21" s="56"/>
      <c r="FV21" s="56"/>
      <c r="FW21" s="56"/>
      <c r="FX21" s="56"/>
      <c r="FY21" s="56"/>
      <c r="FZ21" s="56"/>
      <c r="GA21" s="56"/>
      <c r="GB21" s="56"/>
      <c r="GC21" s="56"/>
      <c r="GD21" s="56"/>
      <c r="GE21" s="56"/>
      <c r="GF21" s="56"/>
      <c r="GG21" s="56"/>
      <c r="GH21" s="56"/>
      <c r="GI21" s="56"/>
      <c r="GJ21" s="56"/>
      <c r="GK21" s="56"/>
      <c r="GL21" s="56"/>
      <c r="GM21" s="56"/>
      <c r="GN21" s="56"/>
      <c r="GO21" s="56"/>
      <c r="GP21" s="56"/>
      <c r="GQ21" s="56"/>
      <c r="GR21" s="56"/>
      <c r="GS21" s="56"/>
      <c r="GT21" s="56"/>
      <c r="GU21" s="56"/>
      <c r="GV21" s="56"/>
      <c r="GW21" s="56"/>
      <c r="GX21" s="56"/>
      <c r="GY21" s="56"/>
      <c r="GZ21" s="56"/>
      <c r="HA21" s="56"/>
      <c r="HB21" s="56"/>
      <c r="HC21" s="56"/>
      <c r="HD21" s="56"/>
      <c r="HE21" s="56"/>
      <c r="HF21" s="56"/>
      <c r="HG21" s="56"/>
      <c r="HH21" s="56"/>
      <c r="HI21" s="56"/>
      <c r="HJ21" s="56"/>
      <c r="HK21" s="56"/>
      <c r="HL21" s="56"/>
      <c r="HM21" s="56"/>
      <c r="HN21" s="56"/>
      <c r="HO21" s="56"/>
      <c r="HP21" s="56"/>
      <c r="HQ21" s="56"/>
      <c r="HR21" s="56"/>
      <c r="HS21" s="56"/>
      <c r="HT21" s="56"/>
      <c r="HU21" s="56"/>
      <c r="HV21" s="56"/>
      <c r="HW21" s="56"/>
      <c r="HX21" s="56"/>
      <c r="HY21" s="56"/>
      <c r="HZ21" s="56"/>
      <c r="IA21" s="56"/>
      <c r="IB21" s="56"/>
      <c r="IC21" s="56"/>
      <c r="ID21" s="56"/>
      <c r="IE21" s="56"/>
      <c r="IF21" s="56"/>
      <c r="IG21" s="56"/>
      <c r="IH21" s="56"/>
      <c r="II21" s="56"/>
      <c r="IJ21" s="56"/>
      <c r="IK21" s="56"/>
      <c r="IL21" s="56"/>
      <c r="IM21" s="56"/>
      <c r="IN21" s="56"/>
      <c r="IO21" s="56"/>
      <c r="IP21" s="56"/>
      <c r="IQ21" s="56"/>
      <c r="IR21" s="56"/>
      <c r="IS21" s="56"/>
      <c r="IT21" s="56"/>
      <c r="IU21" s="56"/>
      <c r="IV21" s="56"/>
      <c r="IW21" s="56"/>
      <c r="IX21" s="56"/>
      <c r="IY21" s="56"/>
      <c r="IZ21" s="56"/>
      <c r="JA21" s="56"/>
      <c r="JB21" s="56"/>
      <c r="JC21" s="56"/>
      <c r="JD21" s="56"/>
      <c r="JE21" s="56"/>
      <c r="JF21" s="56"/>
      <c r="JG21" s="56"/>
      <c r="JH21" s="56"/>
      <c r="JI21" s="56"/>
      <c r="JJ21" s="56"/>
      <c r="JK21" s="56"/>
    </row>
    <row r="22" spans="1:271" ht="12" customHeight="1" thickTop="1">
      <c r="A22" s="54"/>
      <c r="B22" s="78"/>
      <c r="C22" s="78"/>
      <c r="D22" s="78"/>
      <c r="E22" s="78"/>
      <c r="F22" s="78"/>
      <c r="G22" s="54"/>
      <c r="H22" s="54"/>
      <c r="I22" s="54"/>
      <c r="J22" s="54"/>
      <c r="K22" s="54"/>
      <c r="L22" s="54"/>
      <c r="M22" s="54"/>
      <c r="N22" s="54"/>
      <c r="O22" s="54"/>
      <c r="P22" s="54"/>
      <c r="Q22" s="54"/>
      <c r="R22" s="54"/>
      <c r="S22" s="54"/>
      <c r="T22" s="54"/>
      <c r="U22" s="54"/>
      <c r="V22" s="54"/>
      <c r="W22" s="54"/>
      <c r="X22" s="54"/>
      <c r="Y22" s="54"/>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c r="DI22" s="56"/>
      <c r="DJ22" s="56"/>
      <c r="DK22" s="56"/>
      <c r="DL22" s="56"/>
      <c r="DM22" s="56"/>
      <c r="DN22" s="56"/>
      <c r="DO22" s="56"/>
      <c r="DP22" s="56"/>
      <c r="DQ22" s="56"/>
      <c r="DR22" s="56"/>
      <c r="DS22" s="56"/>
      <c r="DT22" s="56"/>
      <c r="DU22" s="56"/>
      <c r="DV22" s="56"/>
      <c r="DW22" s="56"/>
      <c r="DX22" s="56"/>
      <c r="DY22" s="56"/>
      <c r="DZ22" s="56"/>
      <c r="EA22" s="56"/>
      <c r="EB22" s="56"/>
      <c r="EC22" s="56"/>
      <c r="ED22" s="56"/>
      <c r="EE22" s="56"/>
      <c r="EF22" s="56"/>
      <c r="EG22" s="56"/>
      <c r="EH22" s="56"/>
      <c r="EI22" s="56"/>
      <c r="EJ22" s="56"/>
      <c r="EK22" s="56"/>
      <c r="EL22" s="56"/>
      <c r="EM22" s="56"/>
      <c r="EN22" s="56"/>
      <c r="EO22" s="56"/>
      <c r="EP22" s="56"/>
      <c r="EQ22" s="56"/>
      <c r="ER22" s="56"/>
      <c r="ES22" s="56"/>
      <c r="ET22" s="56"/>
      <c r="EU22" s="56"/>
      <c r="EV22" s="56"/>
      <c r="EW22" s="56"/>
      <c r="EX22" s="56"/>
      <c r="EY22" s="56"/>
      <c r="EZ22" s="56"/>
      <c r="FA22" s="56"/>
      <c r="FB22" s="56"/>
      <c r="FC22" s="56"/>
      <c r="FD22" s="56"/>
      <c r="FE22" s="56"/>
      <c r="FF22" s="56"/>
      <c r="FG22" s="56"/>
      <c r="FH22" s="56"/>
      <c r="FI22" s="56"/>
      <c r="FJ22" s="56"/>
      <c r="FK22" s="56"/>
      <c r="FL22" s="56"/>
      <c r="FM22" s="56"/>
      <c r="FN22" s="56"/>
      <c r="FO22" s="56"/>
      <c r="FP22" s="56"/>
      <c r="FQ22" s="56"/>
      <c r="FR22" s="56"/>
      <c r="FS22" s="56"/>
      <c r="FT22" s="56"/>
      <c r="FU22" s="56"/>
      <c r="FV22" s="56"/>
      <c r="FW22" s="56"/>
      <c r="FX22" s="56"/>
      <c r="FY22" s="56"/>
      <c r="FZ22" s="56"/>
      <c r="GA22" s="56"/>
      <c r="GB22" s="56"/>
      <c r="GC22" s="56"/>
      <c r="GD22" s="56"/>
      <c r="GE22" s="56"/>
      <c r="GF22" s="56"/>
      <c r="GG22" s="56"/>
      <c r="GH22" s="56"/>
      <c r="GI22" s="56"/>
      <c r="GJ22" s="56"/>
      <c r="GK22" s="56"/>
      <c r="GL22" s="56"/>
      <c r="GM22" s="56"/>
      <c r="GN22" s="56"/>
      <c r="GO22" s="56"/>
      <c r="GP22" s="56"/>
      <c r="GQ22" s="56"/>
      <c r="GR22" s="56"/>
      <c r="GS22" s="56"/>
      <c r="GT22" s="56"/>
      <c r="GU22" s="56"/>
      <c r="GV22" s="56"/>
      <c r="GW22" s="56"/>
      <c r="GX22" s="56"/>
      <c r="GY22" s="56"/>
      <c r="GZ22" s="56"/>
      <c r="HA22" s="56"/>
      <c r="HB22" s="56"/>
      <c r="HC22" s="56"/>
      <c r="HD22" s="56"/>
      <c r="HE22" s="56"/>
      <c r="HF22" s="56"/>
      <c r="HG22" s="56"/>
      <c r="HH22" s="56"/>
      <c r="HI22" s="56"/>
      <c r="HJ22" s="56"/>
      <c r="HK22" s="56"/>
      <c r="HL22" s="56"/>
      <c r="HM22" s="56"/>
      <c r="HN22" s="56"/>
      <c r="HO22" s="56"/>
      <c r="HP22" s="56"/>
      <c r="HQ22" s="56"/>
      <c r="HR22" s="56"/>
      <c r="HS22" s="56"/>
      <c r="HT22" s="56"/>
      <c r="HU22" s="56"/>
      <c r="HV22" s="56"/>
      <c r="HW22" s="56"/>
      <c r="HX22" s="56"/>
      <c r="HY22" s="56"/>
      <c r="HZ22" s="56"/>
      <c r="IA22" s="56"/>
      <c r="IB22" s="56"/>
      <c r="IC22" s="56"/>
      <c r="ID22" s="56"/>
      <c r="IE22" s="56"/>
      <c r="IF22" s="56"/>
      <c r="IG22" s="56"/>
      <c r="IH22" s="56"/>
      <c r="II22" s="56"/>
      <c r="IJ22" s="56"/>
      <c r="IK22" s="56"/>
      <c r="IL22" s="56"/>
      <c r="IM22" s="56"/>
      <c r="IN22" s="56"/>
      <c r="IO22" s="56"/>
      <c r="IP22" s="56"/>
      <c r="IQ22" s="56"/>
      <c r="IR22" s="56"/>
      <c r="IS22" s="56"/>
      <c r="IT22" s="56"/>
      <c r="IU22" s="56"/>
      <c r="IV22" s="56"/>
      <c r="IW22" s="56"/>
      <c r="IX22" s="56"/>
      <c r="IY22" s="56"/>
      <c r="IZ22" s="56"/>
      <c r="JA22" s="56"/>
      <c r="JB22" s="56"/>
      <c r="JC22" s="56"/>
      <c r="JD22" s="56"/>
      <c r="JE22" s="56"/>
      <c r="JF22" s="56"/>
      <c r="JG22" s="56"/>
      <c r="JH22" s="56"/>
      <c r="JI22" s="56"/>
      <c r="JJ22" s="56"/>
      <c r="JK22" s="56"/>
    </row>
    <row r="23" spans="1:271" ht="12" customHeight="1">
      <c r="A23" s="54"/>
      <c r="B23" s="159" t="s">
        <v>531</v>
      </c>
      <c r="C23" s="74"/>
      <c r="D23" s="74"/>
      <c r="E23" s="74"/>
      <c r="F23" s="74"/>
      <c r="G23" s="54"/>
      <c r="H23" s="54"/>
      <c r="I23" s="54"/>
      <c r="J23" s="54"/>
      <c r="K23" s="54"/>
      <c r="L23" s="54"/>
      <c r="M23" s="54"/>
      <c r="N23" s="54"/>
      <c r="O23" s="54"/>
      <c r="P23" s="54"/>
      <c r="Q23" s="54"/>
      <c r="R23" s="54"/>
      <c r="S23" s="54"/>
      <c r="T23" s="54"/>
      <c r="U23" s="54"/>
      <c r="V23" s="54"/>
      <c r="W23" s="54"/>
      <c r="X23" s="54"/>
      <c r="Y23" s="54"/>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c r="DA23" s="56"/>
      <c r="DB23" s="56"/>
      <c r="DC23" s="56"/>
      <c r="DD23" s="56"/>
      <c r="DE23" s="56"/>
      <c r="DF23" s="56"/>
      <c r="DG23" s="56"/>
      <c r="DH23" s="56"/>
      <c r="DI23" s="56"/>
      <c r="DJ23" s="56"/>
      <c r="DK23" s="56"/>
      <c r="DL23" s="56"/>
      <c r="DM23" s="56"/>
      <c r="DN23" s="56"/>
      <c r="DO23" s="56"/>
      <c r="DP23" s="56"/>
      <c r="DQ23" s="56"/>
      <c r="DR23" s="56"/>
      <c r="DS23" s="56"/>
      <c r="DT23" s="56"/>
      <c r="DU23" s="56"/>
      <c r="DV23" s="56"/>
      <c r="DW23" s="56"/>
      <c r="DX23" s="56"/>
      <c r="DY23" s="56"/>
      <c r="DZ23" s="56"/>
      <c r="EA23" s="56"/>
      <c r="EB23" s="56"/>
      <c r="EC23" s="56"/>
      <c r="ED23" s="56"/>
      <c r="EE23" s="56"/>
      <c r="EF23" s="56"/>
      <c r="EG23" s="56"/>
      <c r="EH23" s="56"/>
      <c r="EI23" s="56"/>
      <c r="EJ23" s="56"/>
      <c r="EK23" s="56"/>
      <c r="EL23" s="56"/>
      <c r="EM23" s="56"/>
      <c r="EN23" s="56"/>
      <c r="EO23" s="56"/>
      <c r="EP23" s="56"/>
      <c r="EQ23" s="56"/>
      <c r="ER23" s="56"/>
      <c r="ES23" s="56"/>
      <c r="ET23" s="56"/>
      <c r="EU23" s="56"/>
      <c r="EV23" s="56"/>
      <c r="EW23" s="56"/>
      <c r="EX23" s="56"/>
      <c r="EY23" s="56"/>
      <c r="EZ23" s="56"/>
      <c r="FA23" s="56"/>
      <c r="FB23" s="56"/>
      <c r="FC23" s="56"/>
      <c r="FD23" s="56"/>
      <c r="FE23" s="56"/>
      <c r="FF23" s="56"/>
      <c r="FG23" s="56"/>
      <c r="FH23" s="56"/>
      <c r="FI23" s="56"/>
      <c r="FJ23" s="56"/>
      <c r="FK23" s="56"/>
      <c r="FL23" s="56"/>
      <c r="FM23" s="56"/>
      <c r="FN23" s="56"/>
      <c r="FO23" s="56"/>
      <c r="FP23" s="56"/>
      <c r="FQ23" s="56"/>
      <c r="FR23" s="56"/>
      <c r="FS23" s="56"/>
      <c r="FT23" s="56"/>
      <c r="FU23" s="56"/>
      <c r="FV23" s="56"/>
      <c r="FW23" s="56"/>
      <c r="FX23" s="56"/>
      <c r="FY23" s="56"/>
      <c r="FZ23" s="56"/>
      <c r="GA23" s="56"/>
      <c r="GB23" s="56"/>
      <c r="GC23" s="56"/>
      <c r="GD23" s="56"/>
      <c r="GE23" s="56"/>
      <c r="GF23" s="56"/>
      <c r="GG23" s="56"/>
      <c r="GH23" s="56"/>
      <c r="GI23" s="56"/>
      <c r="GJ23" s="56"/>
      <c r="GK23" s="56"/>
      <c r="GL23" s="56"/>
      <c r="GM23" s="56"/>
      <c r="GN23" s="56"/>
      <c r="GO23" s="56"/>
      <c r="GP23" s="56"/>
      <c r="GQ23" s="56"/>
      <c r="GR23" s="56"/>
      <c r="GS23" s="56"/>
      <c r="GT23" s="56"/>
      <c r="GU23" s="56"/>
      <c r="GV23" s="56"/>
      <c r="GW23" s="56"/>
      <c r="GX23" s="56"/>
      <c r="GY23" s="56"/>
      <c r="GZ23" s="56"/>
      <c r="HA23" s="56"/>
      <c r="HB23" s="56"/>
      <c r="HC23" s="56"/>
      <c r="HD23" s="56"/>
      <c r="HE23" s="56"/>
      <c r="HF23" s="56"/>
      <c r="HG23" s="56"/>
      <c r="HH23" s="56"/>
      <c r="HI23" s="56"/>
      <c r="HJ23" s="56"/>
      <c r="HK23" s="56"/>
      <c r="HL23" s="56"/>
      <c r="HM23" s="56"/>
      <c r="HN23" s="56"/>
      <c r="HO23" s="56"/>
      <c r="HP23" s="56"/>
      <c r="HQ23" s="56"/>
      <c r="HR23" s="56"/>
      <c r="HS23" s="56"/>
      <c r="HT23" s="56"/>
      <c r="HU23" s="56"/>
      <c r="HV23" s="56"/>
      <c r="HW23" s="56"/>
      <c r="HX23" s="56"/>
      <c r="HY23" s="56"/>
      <c r="HZ23" s="56"/>
      <c r="IA23" s="56"/>
      <c r="IB23" s="56"/>
      <c r="IC23" s="56"/>
      <c r="ID23" s="56"/>
      <c r="IE23" s="56"/>
      <c r="IF23" s="56"/>
      <c r="IG23" s="56"/>
      <c r="IH23" s="56"/>
      <c r="II23" s="56"/>
      <c r="IJ23" s="56"/>
      <c r="IK23" s="56"/>
      <c r="IL23" s="56"/>
      <c r="IM23" s="56"/>
      <c r="IN23" s="56"/>
      <c r="IO23" s="56"/>
      <c r="IP23" s="56"/>
      <c r="IQ23" s="56"/>
      <c r="IR23" s="56"/>
      <c r="IS23" s="56"/>
      <c r="IT23" s="56"/>
      <c r="IU23" s="56"/>
      <c r="IV23" s="56"/>
      <c r="IW23" s="56"/>
      <c r="IX23" s="56"/>
      <c r="IY23" s="56"/>
      <c r="IZ23" s="56"/>
      <c r="JA23" s="56"/>
      <c r="JB23" s="56"/>
      <c r="JC23" s="56"/>
      <c r="JD23" s="56"/>
      <c r="JE23" s="56"/>
      <c r="JF23" s="56"/>
      <c r="JG23" s="56"/>
      <c r="JH23" s="56"/>
      <c r="JI23" s="56"/>
      <c r="JJ23" s="56"/>
      <c r="JK23" s="56"/>
    </row>
    <row r="24" spans="1:271" ht="12" customHeight="1">
      <c r="A24" s="54"/>
      <c r="B24" s="159" t="s">
        <v>532</v>
      </c>
      <c r="C24" s="72"/>
      <c r="D24" s="72"/>
      <c r="E24" s="72"/>
      <c r="F24" s="72"/>
      <c r="G24" s="54"/>
      <c r="H24" s="54"/>
      <c r="I24" s="54"/>
      <c r="J24" s="54"/>
      <c r="K24" s="54"/>
      <c r="L24" s="54"/>
      <c r="M24" s="54"/>
      <c r="N24" s="54"/>
      <c r="O24" s="54"/>
      <c r="P24" s="54"/>
      <c r="Q24" s="54"/>
      <c r="R24" s="54"/>
      <c r="S24" s="54"/>
      <c r="T24" s="54"/>
      <c r="U24" s="54"/>
      <c r="V24" s="54"/>
      <c r="W24" s="54"/>
      <c r="X24" s="54"/>
      <c r="Y24" s="54"/>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c r="AX24" s="56"/>
      <c r="AY24" s="56"/>
      <c r="AZ24" s="56"/>
      <c r="BA24" s="56"/>
      <c r="BB24" s="56"/>
      <c r="BC24" s="56"/>
      <c r="BD24" s="56"/>
      <c r="BE24" s="56"/>
      <c r="BF24" s="56"/>
      <c r="BG24" s="56"/>
      <c r="BH24" s="56"/>
      <c r="BI24" s="56"/>
      <c r="BJ24" s="56"/>
      <c r="BK24" s="56"/>
      <c r="BL24" s="56"/>
      <c r="BM24" s="56"/>
      <c r="BN24" s="56"/>
      <c r="BO24" s="56"/>
      <c r="BP24" s="56"/>
      <c r="BQ24" s="56"/>
      <c r="BR24" s="56"/>
      <c r="BS24" s="56"/>
      <c r="BT24" s="56"/>
      <c r="BU24" s="56"/>
      <c r="BV24" s="56"/>
      <c r="BW24" s="56"/>
      <c r="BX24" s="56"/>
      <c r="BY24" s="56"/>
      <c r="BZ24" s="56"/>
      <c r="CA24" s="56"/>
      <c r="CB24" s="56"/>
      <c r="CC24" s="56"/>
      <c r="CD24" s="56"/>
      <c r="CE24" s="56"/>
      <c r="CF24" s="56"/>
      <c r="CG24" s="56"/>
      <c r="CH24" s="56"/>
      <c r="CI24" s="56"/>
      <c r="CJ24" s="56"/>
      <c r="CK24" s="56"/>
      <c r="CL24" s="56"/>
      <c r="CM24" s="56"/>
      <c r="CN24" s="56"/>
      <c r="CO24" s="56"/>
      <c r="CP24" s="56"/>
      <c r="CQ24" s="56"/>
      <c r="CR24" s="56"/>
      <c r="CS24" s="56"/>
      <c r="CT24" s="56"/>
      <c r="CU24" s="56"/>
      <c r="CV24" s="56"/>
      <c r="CW24" s="56"/>
      <c r="CX24" s="56"/>
      <c r="CY24" s="56"/>
      <c r="CZ24" s="56"/>
      <c r="DA24" s="56"/>
      <c r="DB24" s="56"/>
      <c r="DC24" s="56"/>
      <c r="DD24" s="56"/>
      <c r="DE24" s="56"/>
      <c r="DF24" s="56"/>
      <c r="DG24" s="56"/>
      <c r="DH24" s="56"/>
      <c r="DI24" s="56"/>
      <c r="DJ24" s="56"/>
      <c r="DK24" s="56"/>
      <c r="DL24" s="56"/>
      <c r="DM24" s="56"/>
      <c r="DN24" s="56"/>
      <c r="DO24" s="56"/>
      <c r="DP24" s="56"/>
      <c r="DQ24" s="56"/>
      <c r="DR24" s="56"/>
      <c r="DS24" s="56"/>
      <c r="DT24" s="56"/>
      <c r="DU24" s="56"/>
      <c r="DV24" s="56"/>
      <c r="DW24" s="56"/>
      <c r="DX24" s="56"/>
      <c r="DY24" s="56"/>
      <c r="DZ24" s="56"/>
      <c r="EA24" s="56"/>
      <c r="EB24" s="56"/>
      <c r="EC24" s="56"/>
      <c r="ED24" s="56"/>
      <c r="EE24" s="56"/>
      <c r="EF24" s="56"/>
      <c r="EG24" s="56"/>
      <c r="EH24" s="56"/>
      <c r="EI24" s="56"/>
      <c r="EJ24" s="56"/>
      <c r="EK24" s="56"/>
      <c r="EL24" s="56"/>
      <c r="EM24" s="56"/>
      <c r="EN24" s="56"/>
      <c r="EO24" s="56"/>
      <c r="EP24" s="56"/>
      <c r="EQ24" s="56"/>
      <c r="ER24" s="56"/>
      <c r="ES24" s="56"/>
      <c r="ET24" s="56"/>
      <c r="EU24" s="56"/>
      <c r="EV24" s="56"/>
      <c r="EW24" s="56"/>
      <c r="EX24" s="56"/>
      <c r="EY24" s="56"/>
      <c r="EZ24" s="56"/>
      <c r="FA24" s="56"/>
      <c r="FB24" s="56"/>
      <c r="FC24" s="56"/>
      <c r="FD24" s="56"/>
      <c r="FE24" s="56"/>
      <c r="FF24" s="56"/>
      <c r="FG24" s="56"/>
      <c r="FH24" s="56"/>
      <c r="FI24" s="56"/>
      <c r="FJ24" s="56"/>
      <c r="FK24" s="56"/>
      <c r="FL24" s="56"/>
      <c r="FM24" s="56"/>
      <c r="FN24" s="56"/>
      <c r="FO24" s="56"/>
      <c r="FP24" s="56"/>
      <c r="FQ24" s="56"/>
      <c r="FR24" s="56"/>
      <c r="FS24" s="56"/>
      <c r="FT24" s="56"/>
      <c r="FU24" s="56"/>
      <c r="FV24" s="56"/>
      <c r="FW24" s="56"/>
      <c r="FX24" s="56"/>
      <c r="FY24" s="56"/>
      <c r="FZ24" s="56"/>
      <c r="GA24" s="56"/>
      <c r="GB24" s="56"/>
      <c r="GC24" s="56"/>
      <c r="GD24" s="56"/>
      <c r="GE24" s="56"/>
      <c r="GF24" s="56"/>
      <c r="GG24" s="56"/>
      <c r="GH24" s="56"/>
      <c r="GI24" s="56"/>
      <c r="GJ24" s="56"/>
      <c r="GK24" s="56"/>
      <c r="GL24" s="56"/>
      <c r="GM24" s="56"/>
      <c r="GN24" s="56"/>
      <c r="GO24" s="56"/>
      <c r="GP24" s="56"/>
      <c r="GQ24" s="56"/>
      <c r="GR24" s="56"/>
      <c r="GS24" s="56"/>
      <c r="GT24" s="56"/>
      <c r="GU24" s="56"/>
      <c r="GV24" s="56"/>
      <c r="GW24" s="56"/>
      <c r="GX24" s="56"/>
      <c r="GY24" s="56"/>
      <c r="GZ24" s="56"/>
      <c r="HA24" s="56"/>
      <c r="HB24" s="56"/>
      <c r="HC24" s="56"/>
      <c r="HD24" s="56"/>
      <c r="HE24" s="56"/>
      <c r="HF24" s="56"/>
      <c r="HG24" s="56"/>
      <c r="HH24" s="56"/>
      <c r="HI24" s="56"/>
      <c r="HJ24" s="56"/>
      <c r="HK24" s="56"/>
      <c r="HL24" s="56"/>
      <c r="HM24" s="56"/>
      <c r="HN24" s="56"/>
      <c r="HO24" s="56"/>
      <c r="HP24" s="56"/>
      <c r="HQ24" s="56"/>
      <c r="HR24" s="56"/>
      <c r="HS24" s="56"/>
      <c r="HT24" s="56"/>
      <c r="HU24" s="56"/>
      <c r="HV24" s="56"/>
      <c r="HW24" s="56"/>
      <c r="HX24" s="56"/>
      <c r="HY24" s="56"/>
      <c r="HZ24" s="56"/>
      <c r="IA24" s="56"/>
      <c r="IB24" s="56"/>
      <c r="IC24" s="56"/>
      <c r="ID24" s="56"/>
      <c r="IE24" s="56"/>
      <c r="IF24" s="56"/>
      <c r="IG24" s="56"/>
      <c r="IH24" s="56"/>
      <c r="II24" s="56"/>
      <c r="IJ24" s="56"/>
      <c r="IK24" s="56"/>
      <c r="IL24" s="56"/>
      <c r="IM24" s="56"/>
      <c r="IN24" s="56"/>
      <c r="IO24" s="56"/>
      <c r="IP24" s="56"/>
      <c r="IQ24" s="56"/>
      <c r="IR24" s="56"/>
      <c r="IS24" s="56"/>
      <c r="IT24" s="56"/>
      <c r="IU24" s="56"/>
      <c r="IV24" s="56"/>
      <c r="IW24" s="56"/>
      <c r="IX24" s="56"/>
      <c r="IY24" s="56"/>
      <c r="IZ24" s="56"/>
      <c r="JA24" s="56"/>
      <c r="JB24" s="56"/>
      <c r="JC24" s="56"/>
      <c r="JD24" s="56"/>
      <c r="JE24" s="56"/>
      <c r="JF24" s="56"/>
      <c r="JG24" s="56"/>
      <c r="JH24" s="56"/>
      <c r="JI24" s="56"/>
      <c r="JJ24" s="56"/>
      <c r="JK24" s="56"/>
    </row>
    <row r="25" spans="1:271" ht="12" customHeight="1">
      <c r="A25" s="54"/>
      <c r="B25" s="78"/>
      <c r="C25" s="78"/>
      <c r="D25" s="78"/>
      <c r="E25" s="78"/>
      <c r="F25" s="78"/>
      <c r="G25" s="54"/>
      <c r="H25" s="54"/>
      <c r="I25" s="54"/>
      <c r="J25" s="54"/>
      <c r="K25" s="54"/>
      <c r="L25" s="54"/>
      <c r="M25" s="54"/>
      <c r="N25" s="54"/>
      <c r="O25" s="54"/>
      <c r="P25" s="54"/>
      <c r="Q25" s="54"/>
      <c r="R25" s="54"/>
      <c r="S25" s="54"/>
      <c r="T25" s="54"/>
      <c r="U25" s="54"/>
      <c r="V25" s="54"/>
      <c r="W25" s="54"/>
      <c r="X25" s="54"/>
      <c r="Y25" s="54"/>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c r="BM25" s="56"/>
      <c r="BN25" s="56"/>
      <c r="BO25" s="56"/>
      <c r="BP25" s="56"/>
      <c r="BQ25" s="56"/>
      <c r="BR25" s="56"/>
      <c r="BS25" s="56"/>
      <c r="BT25" s="56"/>
      <c r="BU25" s="56"/>
      <c r="BV25" s="56"/>
      <c r="BW25" s="56"/>
      <c r="BX25" s="56"/>
      <c r="BY25" s="56"/>
      <c r="BZ25" s="56"/>
      <c r="CA25" s="56"/>
      <c r="CB25" s="56"/>
      <c r="CC25" s="56"/>
      <c r="CD25" s="56"/>
      <c r="CE25" s="56"/>
      <c r="CF25" s="56"/>
      <c r="CG25" s="56"/>
      <c r="CH25" s="56"/>
      <c r="CI25" s="56"/>
      <c r="CJ25" s="56"/>
      <c r="CK25" s="56"/>
      <c r="CL25" s="56"/>
      <c r="CM25" s="56"/>
      <c r="CN25" s="56"/>
      <c r="CO25" s="56"/>
      <c r="CP25" s="56"/>
      <c r="CQ25" s="56"/>
      <c r="CR25" s="56"/>
      <c r="CS25" s="56"/>
      <c r="CT25" s="56"/>
      <c r="CU25" s="56"/>
      <c r="CV25" s="56"/>
      <c r="CW25" s="56"/>
      <c r="CX25" s="56"/>
      <c r="CY25" s="56"/>
      <c r="CZ25" s="56"/>
      <c r="DA25" s="56"/>
      <c r="DB25" s="56"/>
      <c r="DC25" s="56"/>
      <c r="DD25" s="56"/>
      <c r="DE25" s="56"/>
      <c r="DF25" s="56"/>
      <c r="DG25" s="56"/>
      <c r="DH25" s="56"/>
      <c r="DI25" s="56"/>
      <c r="DJ25" s="56"/>
      <c r="DK25" s="56"/>
      <c r="DL25" s="56"/>
      <c r="DM25" s="56"/>
      <c r="DN25" s="56"/>
      <c r="DO25" s="56"/>
      <c r="DP25" s="56"/>
      <c r="DQ25" s="56"/>
      <c r="DR25" s="56"/>
      <c r="DS25" s="56"/>
      <c r="DT25" s="56"/>
      <c r="DU25" s="56"/>
      <c r="DV25" s="56"/>
      <c r="DW25" s="56"/>
      <c r="DX25" s="56"/>
      <c r="DY25" s="56"/>
      <c r="DZ25" s="56"/>
      <c r="EA25" s="56"/>
      <c r="EB25" s="56"/>
      <c r="EC25" s="56"/>
      <c r="ED25" s="56"/>
      <c r="EE25" s="56"/>
      <c r="EF25" s="56"/>
      <c r="EG25" s="56"/>
      <c r="EH25" s="56"/>
      <c r="EI25" s="56"/>
      <c r="EJ25" s="56"/>
      <c r="EK25" s="56"/>
      <c r="EL25" s="56"/>
      <c r="EM25" s="56"/>
      <c r="EN25" s="56"/>
      <c r="EO25" s="56"/>
      <c r="EP25" s="56"/>
      <c r="EQ25" s="56"/>
      <c r="ER25" s="56"/>
      <c r="ES25" s="56"/>
      <c r="ET25" s="56"/>
      <c r="EU25" s="56"/>
      <c r="EV25" s="56"/>
      <c r="EW25" s="56"/>
      <c r="EX25" s="56"/>
      <c r="EY25" s="56"/>
      <c r="EZ25" s="56"/>
      <c r="FA25" s="56"/>
      <c r="FB25" s="56"/>
      <c r="FC25" s="56"/>
      <c r="FD25" s="56"/>
      <c r="FE25" s="56"/>
      <c r="FF25" s="56"/>
      <c r="FG25" s="56"/>
      <c r="FH25" s="56"/>
      <c r="FI25" s="56"/>
      <c r="FJ25" s="56"/>
      <c r="FK25" s="56"/>
      <c r="FL25" s="56"/>
      <c r="FM25" s="56"/>
      <c r="FN25" s="56"/>
      <c r="FO25" s="56"/>
      <c r="FP25" s="56"/>
      <c r="FQ25" s="56"/>
      <c r="FR25" s="56"/>
      <c r="FS25" s="56"/>
      <c r="FT25" s="56"/>
      <c r="FU25" s="56"/>
      <c r="FV25" s="56"/>
      <c r="FW25" s="56"/>
      <c r="FX25" s="56"/>
      <c r="FY25" s="56"/>
      <c r="FZ25" s="56"/>
      <c r="GA25" s="56"/>
      <c r="GB25" s="56"/>
      <c r="GC25" s="56"/>
      <c r="GD25" s="56"/>
      <c r="GE25" s="56"/>
      <c r="GF25" s="56"/>
      <c r="GG25" s="56"/>
      <c r="GH25" s="56"/>
      <c r="GI25" s="56"/>
      <c r="GJ25" s="56"/>
      <c r="GK25" s="56"/>
      <c r="GL25" s="56"/>
      <c r="GM25" s="56"/>
      <c r="GN25" s="56"/>
      <c r="GO25" s="56"/>
      <c r="GP25" s="56"/>
      <c r="GQ25" s="56"/>
      <c r="GR25" s="56"/>
      <c r="GS25" s="56"/>
      <c r="GT25" s="56"/>
      <c r="GU25" s="56"/>
      <c r="GV25" s="56"/>
      <c r="GW25" s="56"/>
      <c r="GX25" s="56"/>
      <c r="GY25" s="56"/>
      <c r="GZ25" s="56"/>
      <c r="HA25" s="56"/>
      <c r="HB25" s="56"/>
      <c r="HC25" s="56"/>
      <c r="HD25" s="56"/>
      <c r="HE25" s="56"/>
      <c r="HF25" s="56"/>
      <c r="HG25" s="56"/>
      <c r="HH25" s="56"/>
      <c r="HI25" s="56"/>
      <c r="HJ25" s="56"/>
      <c r="HK25" s="56"/>
      <c r="HL25" s="56"/>
      <c r="HM25" s="56"/>
      <c r="HN25" s="56"/>
      <c r="HO25" s="56"/>
      <c r="HP25" s="56"/>
      <c r="HQ25" s="56"/>
      <c r="HR25" s="56"/>
      <c r="HS25" s="56"/>
      <c r="HT25" s="56"/>
      <c r="HU25" s="56"/>
      <c r="HV25" s="56"/>
      <c r="HW25" s="56"/>
      <c r="HX25" s="56"/>
      <c r="HY25" s="56"/>
      <c r="HZ25" s="56"/>
      <c r="IA25" s="56"/>
      <c r="IB25" s="56"/>
      <c r="IC25" s="56"/>
      <c r="ID25" s="56"/>
      <c r="IE25" s="56"/>
      <c r="IF25" s="56"/>
      <c r="IG25" s="56"/>
      <c r="IH25" s="56"/>
      <c r="II25" s="56"/>
      <c r="IJ25" s="56"/>
      <c r="IK25" s="56"/>
      <c r="IL25" s="56"/>
      <c r="IM25" s="56"/>
      <c r="IN25" s="56"/>
      <c r="IO25" s="56"/>
      <c r="IP25" s="56"/>
      <c r="IQ25" s="56"/>
      <c r="IR25" s="56"/>
      <c r="IS25" s="56"/>
      <c r="IT25" s="56"/>
      <c r="IU25" s="56"/>
      <c r="IV25" s="56"/>
      <c r="IW25" s="56"/>
      <c r="IX25" s="56"/>
      <c r="IY25" s="56"/>
      <c r="IZ25" s="56"/>
      <c r="JA25" s="56"/>
      <c r="JB25" s="56"/>
      <c r="JC25" s="56"/>
      <c r="JD25" s="56"/>
      <c r="JE25" s="56"/>
      <c r="JF25" s="56"/>
      <c r="JG25" s="56"/>
      <c r="JH25" s="56"/>
      <c r="JI25" s="56"/>
      <c r="JJ25" s="56"/>
      <c r="JK25" s="56"/>
    </row>
    <row r="26" spans="1:271" ht="20.100000000000001" customHeight="1">
      <c r="A26" s="54"/>
      <c r="B26" s="233" t="s">
        <v>730</v>
      </c>
      <c r="C26" s="234"/>
      <c r="D26" s="234"/>
      <c r="E26" s="234"/>
      <c r="F26" s="160" t="s">
        <v>499</v>
      </c>
      <c r="G26" s="54"/>
      <c r="H26" s="54"/>
      <c r="I26" s="54"/>
      <c r="J26" s="54"/>
      <c r="K26" s="54"/>
      <c r="L26" s="54"/>
      <c r="M26" s="54"/>
      <c r="N26" s="54"/>
      <c r="O26" s="54"/>
      <c r="P26" s="54"/>
      <c r="Q26" s="54"/>
      <c r="R26" s="54"/>
      <c r="S26" s="54"/>
      <c r="T26" s="54"/>
      <c r="U26" s="54"/>
      <c r="V26" s="54"/>
      <c r="W26" s="54"/>
      <c r="X26" s="54"/>
      <c r="Y26" s="54"/>
      <c r="Z26" s="56"/>
      <c r="AA26" s="56"/>
      <c r="AB26" s="56"/>
      <c r="AC26" s="56"/>
      <c r="AD26" s="56"/>
      <c r="AE26" s="56"/>
      <c r="AF26" s="56"/>
      <c r="AG26" s="56"/>
      <c r="AH26" s="56"/>
      <c r="AI26" s="56"/>
      <c r="AJ26" s="56"/>
      <c r="AK26" s="56"/>
      <c r="AL26" s="56"/>
      <c r="AM26" s="56"/>
      <c r="AN26" s="56"/>
      <c r="AO26" s="56"/>
      <c r="AP26" s="56"/>
      <c r="AQ26" s="56"/>
      <c r="AR26" s="56"/>
      <c r="AS26" s="56"/>
      <c r="AT26" s="56"/>
      <c r="AU26" s="56"/>
      <c r="AV26" s="56"/>
      <c r="AW26" s="56"/>
      <c r="AX26" s="56"/>
      <c r="AY26" s="56"/>
      <c r="AZ26" s="56"/>
      <c r="BA26" s="56"/>
      <c r="BB26" s="56"/>
      <c r="BC26" s="56"/>
      <c r="BD26" s="56"/>
      <c r="BE26" s="56"/>
      <c r="BF26" s="56"/>
      <c r="BG26" s="56"/>
      <c r="BH26" s="56"/>
      <c r="BI26" s="56"/>
      <c r="BJ26" s="56"/>
      <c r="BK26" s="56"/>
      <c r="BL26" s="56"/>
      <c r="BM26" s="56"/>
      <c r="BN26" s="56"/>
      <c r="BO26" s="56"/>
      <c r="BP26" s="56"/>
      <c r="BQ26" s="56"/>
      <c r="BR26" s="56"/>
      <c r="BS26" s="56"/>
      <c r="BT26" s="56"/>
      <c r="BU26" s="56"/>
      <c r="BV26" s="56"/>
      <c r="BW26" s="56"/>
      <c r="BX26" s="56"/>
      <c r="BY26" s="56"/>
      <c r="BZ26" s="56"/>
      <c r="CA26" s="56"/>
      <c r="CB26" s="56"/>
      <c r="CC26" s="56"/>
      <c r="CD26" s="56"/>
      <c r="CE26" s="56"/>
      <c r="CF26" s="56"/>
      <c r="CG26" s="56"/>
      <c r="CH26" s="56"/>
      <c r="CI26" s="56"/>
      <c r="CJ26" s="56"/>
      <c r="CK26" s="56"/>
      <c r="CL26" s="56"/>
      <c r="CM26" s="56"/>
      <c r="CN26" s="56"/>
      <c r="CO26" s="56"/>
      <c r="CP26" s="56"/>
      <c r="CQ26" s="56"/>
      <c r="CR26" s="56"/>
      <c r="CS26" s="56"/>
      <c r="CT26" s="56"/>
      <c r="CU26" s="56"/>
      <c r="CV26" s="56"/>
      <c r="CW26" s="56"/>
      <c r="CX26" s="56"/>
      <c r="CY26" s="56"/>
      <c r="CZ26" s="56"/>
      <c r="DA26" s="56"/>
      <c r="DB26" s="56"/>
      <c r="DC26" s="56"/>
      <c r="DD26" s="56"/>
      <c r="DE26" s="56"/>
      <c r="DF26" s="56"/>
      <c r="DG26" s="56"/>
      <c r="DH26" s="56"/>
      <c r="DI26" s="56"/>
      <c r="DJ26" s="56"/>
      <c r="DK26" s="56"/>
      <c r="DL26" s="56"/>
      <c r="DM26" s="56"/>
      <c r="DN26" s="56"/>
      <c r="DO26" s="56"/>
      <c r="DP26" s="56"/>
      <c r="DQ26" s="56"/>
      <c r="DR26" s="56"/>
      <c r="DS26" s="56"/>
      <c r="DT26" s="56"/>
      <c r="DU26" s="56"/>
      <c r="DV26" s="56"/>
      <c r="DW26" s="56"/>
      <c r="DX26" s="56"/>
      <c r="DY26" s="56"/>
      <c r="DZ26" s="56"/>
      <c r="EA26" s="56"/>
      <c r="EB26" s="56"/>
      <c r="EC26" s="56"/>
      <c r="ED26" s="56"/>
      <c r="EE26" s="56"/>
      <c r="EF26" s="56"/>
      <c r="EG26" s="56"/>
      <c r="EH26" s="56"/>
      <c r="EI26" s="56"/>
      <c r="EJ26" s="56"/>
      <c r="EK26" s="56"/>
      <c r="EL26" s="56"/>
      <c r="EM26" s="56"/>
      <c r="EN26" s="56"/>
      <c r="EO26" s="56"/>
      <c r="EP26" s="56"/>
      <c r="EQ26" s="56"/>
      <c r="ER26" s="56"/>
      <c r="ES26" s="56"/>
      <c r="ET26" s="56"/>
      <c r="EU26" s="56"/>
      <c r="EV26" s="56"/>
      <c r="EW26" s="56"/>
      <c r="EX26" s="56"/>
      <c r="EY26" s="56"/>
      <c r="EZ26" s="56"/>
      <c r="FA26" s="56"/>
      <c r="FB26" s="56"/>
      <c r="FC26" s="56"/>
      <c r="FD26" s="56"/>
      <c r="FE26" s="56"/>
      <c r="FF26" s="56"/>
      <c r="FG26" s="56"/>
      <c r="FH26" s="56"/>
      <c r="FI26" s="56"/>
      <c r="FJ26" s="56"/>
      <c r="FK26" s="56"/>
      <c r="FL26" s="56"/>
      <c r="FM26" s="56"/>
      <c r="FN26" s="56"/>
      <c r="FO26" s="56"/>
      <c r="FP26" s="56"/>
      <c r="FQ26" s="56"/>
      <c r="FR26" s="56"/>
      <c r="FS26" s="56"/>
      <c r="FT26" s="56"/>
      <c r="FU26" s="56"/>
      <c r="FV26" s="56"/>
      <c r="FW26" s="56"/>
      <c r="FX26" s="56"/>
      <c r="FY26" s="56"/>
      <c r="FZ26" s="56"/>
      <c r="GA26" s="56"/>
      <c r="GB26" s="56"/>
      <c r="GC26" s="56"/>
      <c r="GD26" s="56"/>
      <c r="GE26" s="56"/>
      <c r="GF26" s="56"/>
      <c r="GG26" s="56"/>
      <c r="GH26" s="56"/>
      <c r="GI26" s="56"/>
      <c r="GJ26" s="56"/>
      <c r="GK26" s="56"/>
      <c r="GL26" s="56"/>
      <c r="GM26" s="56"/>
      <c r="GN26" s="56"/>
      <c r="GO26" s="56"/>
      <c r="GP26" s="56"/>
      <c r="GQ26" s="56"/>
      <c r="GR26" s="56"/>
      <c r="GS26" s="56"/>
      <c r="GT26" s="56"/>
      <c r="GU26" s="56"/>
      <c r="GV26" s="56"/>
      <c r="GW26" s="56"/>
      <c r="GX26" s="56"/>
      <c r="GY26" s="56"/>
      <c r="GZ26" s="56"/>
      <c r="HA26" s="56"/>
      <c r="HB26" s="56"/>
      <c r="HC26" s="56"/>
      <c r="HD26" s="56"/>
      <c r="HE26" s="56"/>
      <c r="HF26" s="56"/>
      <c r="HG26" s="56"/>
      <c r="HH26" s="56"/>
      <c r="HI26" s="56"/>
      <c r="HJ26" s="56"/>
      <c r="HK26" s="56"/>
      <c r="HL26" s="56"/>
      <c r="HM26" s="56"/>
      <c r="HN26" s="56"/>
      <c r="HO26" s="56"/>
      <c r="HP26" s="56"/>
      <c r="HQ26" s="56"/>
      <c r="HR26" s="56"/>
      <c r="HS26" s="56"/>
      <c r="HT26" s="56"/>
      <c r="HU26" s="56"/>
      <c r="HV26" s="56"/>
      <c r="HW26" s="56"/>
      <c r="HX26" s="56"/>
      <c r="HY26" s="56"/>
      <c r="HZ26" s="56"/>
      <c r="IA26" s="56"/>
      <c r="IB26" s="56"/>
      <c r="IC26" s="56"/>
      <c r="ID26" s="56"/>
      <c r="IE26" s="56"/>
      <c r="IF26" s="56"/>
      <c r="IG26" s="56"/>
      <c r="IH26" s="56"/>
      <c r="II26" s="56"/>
      <c r="IJ26" s="56"/>
      <c r="IK26" s="56"/>
      <c r="IL26" s="56"/>
      <c r="IM26" s="56"/>
      <c r="IN26" s="56"/>
      <c r="IO26" s="56"/>
      <c r="IP26" s="56"/>
      <c r="IQ26" s="56"/>
      <c r="IR26" s="56"/>
      <c r="IS26" s="56"/>
      <c r="IT26" s="56"/>
      <c r="IU26" s="56"/>
      <c r="IV26" s="56"/>
      <c r="IW26" s="56"/>
      <c r="IX26" s="56"/>
      <c r="IY26" s="56"/>
      <c r="IZ26" s="56"/>
      <c r="JA26" s="56"/>
      <c r="JB26" s="56"/>
      <c r="JC26" s="56"/>
      <c r="JD26" s="56"/>
      <c r="JE26" s="56"/>
      <c r="JF26" s="56"/>
      <c r="JG26" s="56"/>
      <c r="JH26" s="56"/>
      <c r="JI26" s="56"/>
      <c r="JJ26" s="56"/>
      <c r="JK26" s="56"/>
    </row>
    <row r="27" spans="1:271" ht="20.100000000000001" customHeight="1" thickBot="1">
      <c r="A27" s="54"/>
      <c r="B27" s="235"/>
      <c r="C27" s="236"/>
      <c r="D27" s="236"/>
      <c r="E27" s="236"/>
      <c r="F27" s="160" t="s">
        <v>500</v>
      </c>
      <c r="G27" s="54"/>
      <c r="H27" s="54"/>
      <c r="I27" s="54"/>
      <c r="J27" s="54"/>
      <c r="K27" s="54"/>
      <c r="L27" s="54"/>
      <c r="M27" s="54"/>
      <c r="N27" s="54"/>
      <c r="O27" s="54"/>
      <c r="P27" s="54"/>
      <c r="Q27" s="54"/>
      <c r="R27" s="54"/>
      <c r="S27" s="54"/>
      <c r="T27" s="54"/>
      <c r="U27" s="54"/>
      <c r="V27" s="54"/>
      <c r="W27" s="54"/>
      <c r="X27" s="54"/>
      <c r="Y27" s="54"/>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c r="BA27" s="56"/>
      <c r="BB27" s="56"/>
      <c r="BC27" s="56"/>
      <c r="BD27" s="56"/>
      <c r="BE27" s="56"/>
      <c r="BF27" s="56"/>
      <c r="BG27" s="56"/>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s="56"/>
      <c r="CG27" s="56"/>
      <c r="CH27" s="56"/>
      <c r="CI27" s="56"/>
      <c r="CJ27" s="56"/>
      <c r="CK27" s="56"/>
      <c r="CL27" s="56"/>
      <c r="CM27" s="56"/>
      <c r="CN27" s="56"/>
      <c r="CO27" s="56"/>
      <c r="CP27" s="56"/>
      <c r="CQ27" s="56"/>
      <c r="CR27" s="56"/>
      <c r="CS27" s="56"/>
      <c r="CT27" s="56"/>
      <c r="CU27" s="56"/>
      <c r="CV27" s="56"/>
      <c r="CW27" s="56"/>
      <c r="CX27" s="56"/>
      <c r="CY27" s="56"/>
      <c r="CZ27" s="56"/>
      <c r="DA27" s="56"/>
      <c r="DB27" s="56"/>
      <c r="DC27" s="56"/>
      <c r="DD27" s="56"/>
      <c r="DE27" s="56"/>
      <c r="DF27" s="56"/>
      <c r="DG27" s="56"/>
      <c r="DH27" s="56"/>
      <c r="DI27" s="56"/>
      <c r="DJ27" s="56"/>
      <c r="DK27" s="56"/>
      <c r="DL27" s="56"/>
      <c r="DM27" s="56"/>
      <c r="DN27" s="56"/>
      <c r="DO27" s="56"/>
      <c r="DP27" s="56"/>
      <c r="DQ27" s="56"/>
      <c r="DR27" s="56"/>
      <c r="DS27" s="56"/>
      <c r="DT27" s="56"/>
      <c r="DU27" s="56"/>
      <c r="DV27" s="56"/>
      <c r="DW27" s="56"/>
      <c r="DX27" s="56"/>
      <c r="DY27" s="56"/>
      <c r="DZ27" s="56"/>
      <c r="EA27" s="56"/>
      <c r="EB27" s="56"/>
      <c r="EC27" s="56"/>
      <c r="ED27" s="56"/>
      <c r="EE27" s="56"/>
      <c r="EF27" s="56"/>
      <c r="EG27" s="56"/>
      <c r="EH27" s="56"/>
      <c r="EI27" s="56"/>
      <c r="EJ27" s="56"/>
      <c r="EK27" s="56"/>
      <c r="EL27" s="56"/>
      <c r="EM27" s="56"/>
      <c r="EN27" s="56"/>
      <c r="EO27" s="56"/>
      <c r="EP27" s="56"/>
      <c r="EQ27" s="56"/>
      <c r="ER27" s="56"/>
      <c r="ES27" s="56"/>
      <c r="ET27" s="56"/>
      <c r="EU27" s="56"/>
      <c r="EV27" s="56"/>
      <c r="EW27" s="56"/>
      <c r="EX27" s="56"/>
      <c r="EY27" s="56"/>
      <c r="EZ27" s="56"/>
      <c r="FA27" s="56"/>
      <c r="FB27" s="56"/>
      <c r="FC27" s="56"/>
      <c r="FD27" s="56"/>
      <c r="FE27" s="56"/>
      <c r="FF27" s="56"/>
      <c r="FG27" s="56"/>
      <c r="FH27" s="56"/>
      <c r="FI27" s="56"/>
      <c r="FJ27" s="56"/>
      <c r="FK27" s="56"/>
      <c r="FL27" s="56"/>
      <c r="FM27" s="56"/>
      <c r="FN27" s="56"/>
      <c r="FO27" s="56"/>
      <c r="FP27" s="56"/>
      <c r="FQ27" s="56"/>
      <c r="FR27" s="56"/>
      <c r="FS27" s="56"/>
      <c r="FT27" s="56"/>
      <c r="FU27" s="56"/>
      <c r="FV27" s="56"/>
      <c r="FW27" s="56"/>
      <c r="FX27" s="56"/>
      <c r="FY27" s="56"/>
      <c r="FZ27" s="56"/>
      <c r="GA27" s="56"/>
      <c r="GB27" s="56"/>
      <c r="GC27" s="56"/>
      <c r="GD27" s="56"/>
      <c r="GE27" s="56"/>
      <c r="GF27" s="56"/>
      <c r="GG27" s="56"/>
      <c r="GH27" s="56"/>
      <c r="GI27" s="56"/>
      <c r="GJ27" s="56"/>
      <c r="GK27" s="56"/>
      <c r="GL27" s="56"/>
      <c r="GM27" s="56"/>
      <c r="GN27" s="56"/>
      <c r="GO27" s="56"/>
      <c r="GP27" s="56"/>
      <c r="GQ27" s="56"/>
      <c r="GR27" s="56"/>
      <c r="GS27" s="56"/>
      <c r="GT27" s="56"/>
      <c r="GU27" s="56"/>
      <c r="GV27" s="56"/>
      <c r="GW27" s="56"/>
      <c r="GX27" s="56"/>
      <c r="GY27" s="56"/>
      <c r="GZ27" s="56"/>
      <c r="HA27" s="56"/>
      <c r="HB27" s="56"/>
      <c r="HC27" s="56"/>
      <c r="HD27" s="56"/>
      <c r="HE27" s="56"/>
      <c r="HF27" s="56"/>
      <c r="HG27" s="56"/>
      <c r="HH27" s="56"/>
      <c r="HI27" s="56"/>
      <c r="HJ27" s="56"/>
      <c r="HK27" s="56"/>
      <c r="HL27" s="56"/>
      <c r="HM27" s="56"/>
      <c r="HN27" s="56"/>
      <c r="HO27" s="56"/>
      <c r="HP27" s="56"/>
      <c r="HQ27" s="56"/>
      <c r="HR27" s="56"/>
      <c r="HS27" s="56"/>
      <c r="HT27" s="56"/>
      <c r="HU27" s="56"/>
      <c r="HV27" s="56"/>
      <c r="HW27" s="56"/>
      <c r="HX27" s="56"/>
      <c r="HY27" s="56"/>
      <c r="HZ27" s="56"/>
      <c r="IA27" s="56"/>
      <c r="IB27" s="56"/>
      <c r="IC27" s="56"/>
      <c r="ID27" s="56"/>
      <c r="IE27" s="56"/>
      <c r="IF27" s="56"/>
      <c r="IG27" s="56"/>
      <c r="IH27" s="56"/>
      <c r="II27" s="56"/>
      <c r="IJ27" s="56"/>
      <c r="IK27" s="56"/>
      <c r="IL27" s="56"/>
      <c r="IM27" s="56"/>
      <c r="IN27" s="56"/>
      <c r="IO27" s="56"/>
      <c r="IP27" s="56"/>
      <c r="IQ27" s="56"/>
      <c r="IR27" s="56"/>
      <c r="IS27" s="56"/>
      <c r="IT27" s="56"/>
      <c r="IU27" s="56"/>
      <c r="IV27" s="56"/>
      <c r="IW27" s="56"/>
      <c r="IX27" s="56"/>
      <c r="IY27" s="56"/>
      <c r="IZ27" s="56"/>
      <c r="JA27" s="56"/>
      <c r="JB27" s="56"/>
      <c r="JC27" s="56"/>
      <c r="JD27" s="56"/>
      <c r="JE27" s="56"/>
      <c r="JF27" s="56"/>
      <c r="JG27" s="56"/>
      <c r="JH27" s="56"/>
      <c r="JI27" s="56"/>
      <c r="JJ27" s="56"/>
      <c r="JK27" s="56"/>
    </row>
    <row r="28" spans="1:271" ht="20.100000000000001" customHeight="1" thickTop="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56"/>
      <c r="DD28" s="56"/>
      <c r="DE28" s="56"/>
      <c r="DF28" s="56"/>
      <c r="DG28" s="56"/>
      <c r="DH28" s="56"/>
      <c r="DI28" s="56"/>
      <c r="DJ28" s="56"/>
      <c r="DK28" s="56"/>
      <c r="DL28" s="56"/>
      <c r="DM28" s="56"/>
      <c r="DN28" s="56"/>
      <c r="DO28" s="56"/>
      <c r="DP28" s="56"/>
      <c r="DQ28" s="56"/>
      <c r="DR28" s="56"/>
      <c r="DS28" s="56"/>
      <c r="DT28" s="56"/>
      <c r="DU28" s="56"/>
      <c r="DV28" s="56"/>
      <c r="DW28" s="56"/>
      <c r="DX28" s="56"/>
      <c r="DY28" s="56"/>
      <c r="DZ28" s="56"/>
      <c r="EA28" s="56"/>
      <c r="EB28" s="56"/>
      <c r="EC28" s="56"/>
      <c r="ED28" s="56"/>
      <c r="EE28" s="56"/>
      <c r="EF28" s="56"/>
      <c r="EG28" s="56"/>
      <c r="EH28" s="56"/>
      <c r="EI28" s="56"/>
      <c r="EJ28" s="56"/>
      <c r="EK28" s="56"/>
      <c r="EL28" s="56"/>
      <c r="EM28" s="56"/>
      <c r="EN28" s="56"/>
      <c r="EO28" s="56"/>
      <c r="EP28" s="56"/>
      <c r="EQ28" s="56"/>
      <c r="ER28" s="56"/>
      <c r="ES28" s="56"/>
      <c r="ET28" s="56"/>
      <c r="EU28" s="56"/>
      <c r="EV28" s="56"/>
      <c r="EW28" s="56"/>
      <c r="EX28" s="56"/>
      <c r="EY28" s="56"/>
      <c r="EZ28" s="56"/>
      <c r="FA28" s="56"/>
      <c r="FB28" s="56"/>
      <c r="FC28" s="56"/>
      <c r="FD28" s="56"/>
      <c r="FE28" s="56"/>
      <c r="FF28" s="56"/>
      <c r="FG28" s="56"/>
      <c r="FH28" s="56"/>
      <c r="FI28" s="56"/>
      <c r="FJ28" s="56"/>
      <c r="FK28" s="56"/>
      <c r="FL28" s="56"/>
      <c r="FM28" s="56"/>
      <c r="FN28" s="56"/>
      <c r="FO28" s="56"/>
      <c r="FP28" s="56"/>
      <c r="FQ28" s="56"/>
      <c r="FR28" s="56"/>
      <c r="FS28" s="56"/>
      <c r="FT28" s="56"/>
      <c r="FU28" s="56"/>
      <c r="FV28" s="56"/>
      <c r="FW28" s="56"/>
      <c r="FX28" s="56"/>
      <c r="FY28" s="56"/>
      <c r="FZ28" s="56"/>
      <c r="GA28" s="56"/>
      <c r="GB28" s="56"/>
      <c r="GC28" s="56"/>
      <c r="GD28" s="56"/>
      <c r="GE28" s="56"/>
      <c r="GF28" s="56"/>
      <c r="GG28" s="56"/>
      <c r="GH28" s="56"/>
      <c r="GI28" s="56"/>
      <c r="GJ28" s="56"/>
      <c r="GK28" s="56"/>
      <c r="GL28" s="56"/>
      <c r="GM28" s="56"/>
      <c r="GN28" s="56"/>
      <c r="GO28" s="56"/>
      <c r="GP28" s="56"/>
      <c r="GQ28" s="56"/>
      <c r="GR28" s="56"/>
      <c r="GS28" s="56"/>
      <c r="GT28" s="56"/>
      <c r="GU28" s="56"/>
      <c r="GV28" s="56"/>
      <c r="GW28" s="56"/>
      <c r="GX28" s="56"/>
      <c r="GY28" s="56"/>
      <c r="GZ28" s="56"/>
      <c r="HA28" s="56"/>
      <c r="HB28" s="56"/>
      <c r="HC28" s="56"/>
      <c r="HD28" s="56"/>
      <c r="HE28" s="56"/>
      <c r="HF28" s="56"/>
      <c r="HG28" s="56"/>
      <c r="HH28" s="56"/>
      <c r="HI28" s="56"/>
      <c r="HJ28" s="56"/>
      <c r="HK28" s="56"/>
      <c r="HL28" s="56"/>
      <c r="HM28" s="56"/>
      <c r="HN28" s="56"/>
      <c r="HO28" s="56"/>
      <c r="HP28" s="56"/>
      <c r="HQ28" s="56"/>
      <c r="HR28" s="56"/>
      <c r="HS28" s="56"/>
      <c r="HT28" s="56"/>
      <c r="HU28" s="56"/>
      <c r="HV28" s="56"/>
      <c r="HW28" s="56"/>
      <c r="HX28" s="56"/>
      <c r="HY28" s="56"/>
      <c r="HZ28" s="56"/>
      <c r="IA28" s="56"/>
      <c r="IB28" s="56"/>
      <c r="IC28" s="56"/>
      <c r="ID28" s="56"/>
      <c r="IE28" s="56"/>
      <c r="IF28" s="56"/>
      <c r="IG28" s="56"/>
      <c r="IH28" s="56"/>
      <c r="II28" s="56"/>
      <c r="IJ28" s="56"/>
      <c r="IK28" s="56"/>
      <c r="IL28" s="56"/>
      <c r="IM28" s="56"/>
      <c r="IN28" s="56"/>
      <c r="IO28" s="56"/>
      <c r="IP28" s="56"/>
      <c r="IQ28" s="56"/>
      <c r="IR28" s="56"/>
      <c r="IS28" s="56"/>
      <c r="IT28" s="56"/>
      <c r="IU28" s="56"/>
      <c r="IV28" s="56"/>
      <c r="IW28" s="56"/>
      <c r="IX28" s="56"/>
      <c r="IY28" s="56"/>
      <c r="IZ28" s="56"/>
      <c r="JA28" s="56"/>
      <c r="JB28" s="56"/>
      <c r="JC28" s="56"/>
      <c r="JD28" s="56"/>
      <c r="JE28" s="56"/>
      <c r="JF28" s="56"/>
      <c r="JG28" s="56"/>
      <c r="JH28" s="56"/>
      <c r="JI28" s="56"/>
      <c r="JJ28" s="56"/>
      <c r="JK28" s="56"/>
    </row>
    <row r="29" spans="1:271" ht="20.100000000000001"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c r="CG29" s="56"/>
      <c r="CH29" s="56"/>
      <c r="CI29" s="56"/>
      <c r="CJ29" s="56"/>
      <c r="CK29" s="56"/>
      <c r="CL29" s="56"/>
      <c r="CM29" s="56"/>
      <c r="CN29" s="56"/>
      <c r="CO29" s="56"/>
      <c r="CP29" s="56"/>
      <c r="CQ29" s="56"/>
      <c r="CR29" s="56"/>
      <c r="CS29" s="56"/>
      <c r="CT29" s="56"/>
      <c r="CU29" s="56"/>
      <c r="CV29" s="56"/>
      <c r="CW29" s="56"/>
      <c r="CX29" s="56"/>
      <c r="CY29" s="56"/>
      <c r="CZ29" s="56"/>
      <c r="DA29" s="56"/>
      <c r="DB29" s="56"/>
      <c r="DC29" s="56"/>
      <c r="DD29" s="56"/>
      <c r="DE29" s="56"/>
      <c r="DF29" s="56"/>
      <c r="DG29" s="56"/>
      <c r="DH29" s="56"/>
      <c r="DI29" s="56"/>
      <c r="DJ29" s="56"/>
      <c r="DK29" s="56"/>
      <c r="DL29" s="56"/>
      <c r="DM29" s="56"/>
      <c r="DN29" s="56"/>
      <c r="DO29" s="56"/>
      <c r="DP29" s="56"/>
      <c r="DQ29" s="56"/>
      <c r="DR29" s="56"/>
      <c r="DS29" s="56"/>
      <c r="DT29" s="56"/>
      <c r="DU29" s="56"/>
      <c r="DV29" s="56"/>
      <c r="DW29" s="56"/>
      <c r="DX29" s="56"/>
      <c r="DY29" s="56"/>
      <c r="DZ29" s="56"/>
      <c r="EA29" s="56"/>
      <c r="EB29" s="56"/>
      <c r="EC29" s="56"/>
      <c r="ED29" s="56"/>
      <c r="EE29" s="56"/>
      <c r="EF29" s="56"/>
      <c r="EG29" s="56"/>
      <c r="EH29" s="56"/>
      <c r="EI29" s="56"/>
      <c r="EJ29" s="56"/>
      <c r="EK29" s="56"/>
      <c r="EL29" s="56"/>
      <c r="EM29" s="56"/>
      <c r="EN29" s="56"/>
      <c r="EO29" s="56"/>
      <c r="EP29" s="56"/>
      <c r="EQ29" s="56"/>
      <c r="ER29" s="56"/>
      <c r="ES29" s="56"/>
      <c r="ET29" s="56"/>
      <c r="EU29" s="56"/>
      <c r="EV29" s="56"/>
      <c r="EW29" s="56"/>
      <c r="EX29" s="56"/>
      <c r="EY29" s="56"/>
      <c r="EZ29" s="56"/>
      <c r="FA29" s="56"/>
      <c r="FB29" s="56"/>
      <c r="FC29" s="56"/>
      <c r="FD29" s="56"/>
      <c r="FE29" s="56"/>
      <c r="FF29" s="56"/>
      <c r="FG29" s="56"/>
      <c r="FH29" s="56"/>
      <c r="FI29" s="56"/>
      <c r="FJ29" s="56"/>
      <c r="FK29" s="56"/>
      <c r="FL29" s="56"/>
      <c r="FM29" s="56"/>
      <c r="FN29" s="56"/>
      <c r="FO29" s="56"/>
      <c r="FP29" s="56"/>
      <c r="FQ29" s="56"/>
      <c r="FR29" s="56"/>
      <c r="FS29" s="56"/>
      <c r="FT29" s="56"/>
      <c r="FU29" s="56"/>
      <c r="FV29" s="56"/>
      <c r="FW29" s="56"/>
      <c r="FX29" s="56"/>
      <c r="FY29" s="56"/>
      <c r="FZ29" s="56"/>
      <c r="GA29" s="56"/>
      <c r="GB29" s="56"/>
      <c r="GC29" s="56"/>
      <c r="GD29" s="56"/>
      <c r="GE29" s="56"/>
      <c r="GF29" s="56"/>
      <c r="GG29" s="56"/>
      <c r="GH29" s="56"/>
      <c r="GI29" s="56"/>
      <c r="GJ29" s="56"/>
      <c r="GK29" s="56"/>
      <c r="GL29" s="56"/>
      <c r="GM29" s="56"/>
      <c r="GN29" s="56"/>
      <c r="GO29" s="56"/>
      <c r="GP29" s="56"/>
      <c r="GQ29" s="56"/>
      <c r="GR29" s="56"/>
      <c r="GS29" s="56"/>
      <c r="GT29" s="56"/>
      <c r="GU29" s="56"/>
      <c r="GV29" s="56"/>
      <c r="GW29" s="56"/>
      <c r="GX29" s="56"/>
      <c r="GY29" s="56"/>
      <c r="GZ29" s="56"/>
      <c r="HA29" s="56"/>
      <c r="HB29" s="56"/>
      <c r="HC29" s="56"/>
      <c r="HD29" s="56"/>
      <c r="HE29" s="56"/>
      <c r="HF29" s="56"/>
      <c r="HG29" s="56"/>
      <c r="HH29" s="56"/>
      <c r="HI29" s="56"/>
      <c r="HJ29" s="56"/>
      <c r="HK29" s="56"/>
      <c r="HL29" s="56"/>
      <c r="HM29" s="56"/>
      <c r="HN29" s="56"/>
      <c r="HO29" s="56"/>
      <c r="HP29" s="56"/>
      <c r="HQ29" s="56"/>
      <c r="HR29" s="56"/>
      <c r="HS29" s="56"/>
      <c r="HT29" s="56"/>
      <c r="HU29" s="56"/>
      <c r="HV29" s="56"/>
      <c r="HW29" s="56"/>
      <c r="HX29" s="56"/>
      <c r="HY29" s="56"/>
      <c r="HZ29" s="56"/>
      <c r="IA29" s="56"/>
      <c r="IB29" s="56"/>
      <c r="IC29" s="56"/>
      <c r="ID29" s="56"/>
      <c r="IE29" s="56"/>
      <c r="IF29" s="56"/>
      <c r="IG29" s="56"/>
      <c r="IH29" s="56"/>
      <c r="II29" s="56"/>
      <c r="IJ29" s="56"/>
      <c r="IK29" s="56"/>
      <c r="IL29" s="56"/>
      <c r="IM29" s="56"/>
      <c r="IN29" s="56"/>
      <c r="IO29" s="56"/>
      <c r="IP29" s="56"/>
      <c r="IQ29" s="56"/>
      <c r="IR29" s="56"/>
      <c r="IS29" s="56"/>
      <c r="IT29" s="56"/>
      <c r="IU29" s="56"/>
      <c r="IV29" s="56"/>
      <c r="IW29" s="56"/>
      <c r="IX29" s="56"/>
      <c r="IY29" s="56"/>
      <c r="IZ29" s="56"/>
      <c r="JA29" s="56"/>
      <c r="JB29" s="56"/>
      <c r="JC29" s="56"/>
      <c r="JD29" s="56"/>
      <c r="JE29" s="56"/>
      <c r="JF29" s="56"/>
      <c r="JG29" s="56"/>
      <c r="JH29" s="56"/>
      <c r="JI29" s="56"/>
      <c r="JJ29" s="56"/>
      <c r="JK29" s="56"/>
    </row>
    <row r="30" spans="1:271" ht="20.100000000000001"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c r="BM30" s="56"/>
      <c r="BN30" s="56"/>
      <c r="BO30" s="56"/>
      <c r="BP30" s="56"/>
      <c r="BQ30" s="56"/>
      <c r="BR30" s="56"/>
      <c r="BS30" s="56"/>
      <c r="BT30" s="56"/>
      <c r="BU30" s="56"/>
      <c r="BV30" s="56"/>
      <c r="BW30" s="56"/>
      <c r="BX30" s="56"/>
      <c r="BY30" s="56"/>
      <c r="BZ30" s="56"/>
      <c r="CA30" s="56"/>
      <c r="CB30" s="56"/>
      <c r="CC30" s="56"/>
      <c r="CD30" s="56"/>
      <c r="CE30" s="56"/>
      <c r="CF30" s="56"/>
      <c r="CG30" s="56"/>
      <c r="CH30" s="56"/>
      <c r="CI30" s="56"/>
      <c r="CJ30" s="56"/>
      <c r="CK30" s="56"/>
      <c r="CL30" s="56"/>
      <c r="CM30" s="56"/>
      <c r="CN30" s="56"/>
      <c r="CO30" s="56"/>
      <c r="CP30" s="56"/>
      <c r="CQ30" s="56"/>
      <c r="CR30" s="56"/>
      <c r="CS30" s="56"/>
      <c r="CT30" s="56"/>
      <c r="CU30" s="56"/>
      <c r="CV30" s="56"/>
      <c r="CW30" s="56"/>
      <c r="CX30" s="56"/>
      <c r="CY30" s="56"/>
      <c r="CZ30" s="56"/>
      <c r="DA30" s="56"/>
      <c r="DB30" s="56"/>
      <c r="DC30" s="56"/>
      <c r="DD30" s="56"/>
      <c r="DE30" s="56"/>
      <c r="DF30" s="56"/>
      <c r="DG30" s="56"/>
      <c r="DH30" s="56"/>
      <c r="DI30" s="56"/>
      <c r="DJ30" s="56"/>
      <c r="DK30" s="56"/>
      <c r="DL30" s="56"/>
      <c r="DM30" s="56"/>
      <c r="DN30" s="56"/>
      <c r="DO30" s="56"/>
      <c r="DP30" s="56"/>
      <c r="DQ30" s="56"/>
      <c r="DR30" s="56"/>
      <c r="DS30" s="56"/>
      <c r="DT30" s="56"/>
      <c r="DU30" s="56"/>
      <c r="DV30" s="56"/>
      <c r="DW30" s="56"/>
      <c r="DX30" s="56"/>
      <c r="DY30" s="56"/>
      <c r="DZ30" s="56"/>
      <c r="EA30" s="56"/>
      <c r="EB30" s="56"/>
      <c r="EC30" s="56"/>
      <c r="ED30" s="56"/>
      <c r="EE30" s="56"/>
      <c r="EF30" s="56"/>
      <c r="EG30" s="56"/>
      <c r="EH30" s="56"/>
      <c r="EI30" s="56"/>
      <c r="EJ30" s="56"/>
      <c r="EK30" s="56"/>
      <c r="EL30" s="56"/>
      <c r="EM30" s="56"/>
      <c r="EN30" s="56"/>
      <c r="EO30" s="56"/>
      <c r="EP30" s="56"/>
      <c r="EQ30" s="56"/>
      <c r="ER30" s="56"/>
      <c r="ES30" s="56"/>
      <c r="ET30" s="56"/>
      <c r="EU30" s="56"/>
      <c r="EV30" s="56"/>
      <c r="EW30" s="56"/>
      <c r="EX30" s="56"/>
      <c r="EY30" s="56"/>
      <c r="EZ30" s="56"/>
      <c r="FA30" s="56"/>
      <c r="FB30" s="56"/>
      <c r="FC30" s="56"/>
      <c r="FD30" s="56"/>
      <c r="FE30" s="56"/>
      <c r="FF30" s="56"/>
      <c r="FG30" s="56"/>
      <c r="FH30" s="56"/>
      <c r="FI30" s="56"/>
      <c r="FJ30" s="56"/>
      <c r="FK30" s="56"/>
      <c r="FL30" s="56"/>
      <c r="FM30" s="56"/>
      <c r="FN30" s="56"/>
      <c r="FO30" s="56"/>
      <c r="FP30" s="56"/>
      <c r="FQ30" s="56"/>
      <c r="FR30" s="56"/>
      <c r="FS30" s="56"/>
      <c r="FT30" s="56"/>
      <c r="FU30" s="56"/>
      <c r="FV30" s="56"/>
      <c r="FW30" s="56"/>
      <c r="FX30" s="56"/>
      <c r="FY30" s="56"/>
      <c r="FZ30" s="56"/>
      <c r="GA30" s="56"/>
      <c r="GB30" s="56"/>
      <c r="GC30" s="56"/>
      <c r="GD30" s="56"/>
      <c r="GE30" s="56"/>
      <c r="GF30" s="56"/>
      <c r="GG30" s="56"/>
      <c r="GH30" s="56"/>
      <c r="GI30" s="56"/>
      <c r="GJ30" s="56"/>
      <c r="GK30" s="56"/>
      <c r="GL30" s="56"/>
      <c r="GM30" s="56"/>
      <c r="GN30" s="56"/>
      <c r="GO30" s="56"/>
      <c r="GP30" s="56"/>
      <c r="GQ30" s="56"/>
      <c r="GR30" s="56"/>
      <c r="GS30" s="56"/>
      <c r="GT30" s="56"/>
      <c r="GU30" s="56"/>
      <c r="GV30" s="56"/>
      <c r="GW30" s="56"/>
      <c r="GX30" s="56"/>
      <c r="GY30" s="56"/>
      <c r="GZ30" s="56"/>
      <c r="HA30" s="56"/>
      <c r="HB30" s="56"/>
      <c r="HC30" s="56"/>
      <c r="HD30" s="56"/>
      <c r="HE30" s="56"/>
      <c r="HF30" s="56"/>
      <c r="HG30" s="56"/>
      <c r="HH30" s="56"/>
      <c r="HI30" s="56"/>
      <c r="HJ30" s="56"/>
      <c r="HK30" s="56"/>
      <c r="HL30" s="56"/>
      <c r="HM30" s="56"/>
      <c r="HN30" s="56"/>
      <c r="HO30" s="56"/>
      <c r="HP30" s="56"/>
      <c r="HQ30" s="56"/>
      <c r="HR30" s="56"/>
      <c r="HS30" s="56"/>
      <c r="HT30" s="56"/>
      <c r="HU30" s="56"/>
      <c r="HV30" s="56"/>
      <c r="HW30" s="56"/>
      <c r="HX30" s="56"/>
      <c r="HY30" s="56"/>
      <c r="HZ30" s="56"/>
      <c r="IA30" s="56"/>
      <c r="IB30" s="56"/>
      <c r="IC30" s="56"/>
      <c r="ID30" s="56"/>
      <c r="IE30" s="56"/>
      <c r="IF30" s="56"/>
      <c r="IG30" s="56"/>
      <c r="IH30" s="56"/>
      <c r="II30" s="56"/>
      <c r="IJ30" s="56"/>
      <c r="IK30" s="56"/>
      <c r="IL30" s="56"/>
      <c r="IM30" s="56"/>
      <c r="IN30" s="56"/>
      <c r="IO30" s="56"/>
      <c r="IP30" s="56"/>
      <c r="IQ30" s="56"/>
      <c r="IR30" s="56"/>
      <c r="IS30" s="56"/>
      <c r="IT30" s="56"/>
      <c r="IU30" s="56"/>
      <c r="IV30" s="56"/>
      <c r="IW30" s="56"/>
      <c r="IX30" s="56"/>
      <c r="IY30" s="56"/>
      <c r="IZ30" s="56"/>
      <c r="JA30" s="56"/>
      <c r="JB30" s="56"/>
      <c r="JC30" s="56"/>
      <c r="JD30" s="56"/>
      <c r="JE30" s="56"/>
      <c r="JF30" s="56"/>
      <c r="JG30" s="56"/>
      <c r="JH30" s="56"/>
      <c r="JI30" s="56"/>
      <c r="JJ30" s="56"/>
      <c r="JK30" s="56"/>
    </row>
    <row r="31" spans="1:271" ht="20.100000000000001" customHeight="1">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c r="BM31" s="56"/>
      <c r="BN31" s="56"/>
      <c r="BO31" s="56"/>
      <c r="BP31" s="56"/>
      <c r="BQ31" s="56"/>
      <c r="BR31" s="56"/>
      <c r="BS31" s="56"/>
      <c r="BT31" s="56"/>
      <c r="BU31" s="56"/>
      <c r="BV31" s="56"/>
      <c r="BW31" s="56"/>
      <c r="BX31" s="56"/>
      <c r="BY31" s="56"/>
      <c r="BZ31" s="56"/>
      <c r="CA31" s="56"/>
      <c r="CB31" s="56"/>
      <c r="CC31" s="56"/>
      <c r="CD31" s="56"/>
      <c r="CE31" s="56"/>
      <c r="CF31" s="56"/>
      <c r="CG31" s="56"/>
      <c r="CH31" s="56"/>
      <c r="CI31" s="56"/>
      <c r="CJ31" s="56"/>
      <c r="CK31" s="56"/>
      <c r="CL31" s="56"/>
      <c r="CM31" s="56"/>
      <c r="CN31" s="56"/>
      <c r="CO31" s="56"/>
      <c r="CP31" s="56"/>
      <c r="CQ31" s="56"/>
      <c r="CR31" s="56"/>
      <c r="CS31" s="56"/>
      <c r="CT31" s="56"/>
      <c r="CU31" s="56"/>
      <c r="CV31" s="56"/>
      <c r="CW31" s="56"/>
      <c r="CX31" s="56"/>
      <c r="CY31" s="56"/>
      <c r="CZ31" s="56"/>
      <c r="DA31" s="56"/>
      <c r="DB31" s="56"/>
      <c r="DC31" s="56"/>
      <c r="DD31" s="56"/>
      <c r="DE31" s="56"/>
      <c r="DF31" s="56"/>
      <c r="DG31" s="56"/>
      <c r="DH31" s="56"/>
      <c r="DI31" s="56"/>
      <c r="DJ31" s="56"/>
      <c r="DK31" s="56"/>
      <c r="DL31" s="56"/>
      <c r="DM31" s="56"/>
      <c r="DN31" s="56"/>
      <c r="DO31" s="56"/>
      <c r="DP31" s="56"/>
      <c r="DQ31" s="56"/>
      <c r="DR31" s="56"/>
      <c r="DS31" s="56"/>
      <c r="DT31" s="56"/>
      <c r="DU31" s="56"/>
      <c r="DV31" s="56"/>
      <c r="DW31" s="56"/>
      <c r="DX31" s="56"/>
      <c r="DY31" s="56"/>
      <c r="DZ31" s="56"/>
      <c r="EA31" s="56"/>
      <c r="EB31" s="56"/>
      <c r="EC31" s="56"/>
      <c r="ED31" s="56"/>
      <c r="EE31" s="56"/>
      <c r="EF31" s="56"/>
      <c r="EG31" s="56"/>
      <c r="EH31" s="56"/>
      <c r="EI31" s="56"/>
      <c r="EJ31" s="56"/>
      <c r="EK31" s="56"/>
      <c r="EL31" s="56"/>
      <c r="EM31" s="56"/>
      <c r="EN31" s="56"/>
      <c r="EO31" s="56"/>
      <c r="EP31" s="56"/>
      <c r="EQ31" s="56"/>
      <c r="ER31" s="56"/>
      <c r="ES31" s="56"/>
      <c r="ET31" s="56"/>
      <c r="EU31" s="56"/>
      <c r="EV31" s="56"/>
      <c r="EW31" s="56"/>
      <c r="EX31" s="56"/>
      <c r="EY31" s="56"/>
      <c r="EZ31" s="56"/>
      <c r="FA31" s="56"/>
      <c r="FB31" s="56"/>
      <c r="FC31" s="56"/>
      <c r="FD31" s="56"/>
      <c r="FE31" s="56"/>
      <c r="FF31" s="56"/>
      <c r="FG31" s="56"/>
      <c r="FH31" s="56"/>
      <c r="FI31" s="56"/>
      <c r="FJ31" s="56"/>
      <c r="FK31" s="56"/>
      <c r="FL31" s="56"/>
      <c r="FM31" s="56"/>
      <c r="FN31" s="56"/>
      <c r="FO31" s="56"/>
      <c r="FP31" s="56"/>
      <c r="FQ31" s="56"/>
      <c r="FR31" s="56"/>
      <c r="FS31" s="56"/>
      <c r="FT31" s="56"/>
      <c r="FU31" s="56"/>
      <c r="FV31" s="56"/>
      <c r="FW31" s="56"/>
      <c r="FX31" s="56"/>
      <c r="FY31" s="56"/>
      <c r="FZ31" s="56"/>
      <c r="GA31" s="56"/>
      <c r="GB31" s="56"/>
      <c r="GC31" s="56"/>
      <c r="GD31" s="56"/>
      <c r="GE31" s="56"/>
      <c r="GF31" s="56"/>
      <c r="GG31" s="56"/>
      <c r="GH31" s="56"/>
      <c r="GI31" s="56"/>
      <c r="GJ31" s="56"/>
      <c r="GK31" s="56"/>
      <c r="GL31" s="56"/>
      <c r="GM31" s="56"/>
      <c r="GN31" s="56"/>
      <c r="GO31" s="56"/>
      <c r="GP31" s="56"/>
      <c r="GQ31" s="56"/>
      <c r="GR31" s="56"/>
      <c r="GS31" s="56"/>
      <c r="GT31" s="56"/>
      <c r="GU31" s="56"/>
      <c r="GV31" s="56"/>
      <c r="GW31" s="56"/>
      <c r="GX31" s="56"/>
      <c r="GY31" s="56"/>
      <c r="GZ31" s="56"/>
      <c r="HA31" s="56"/>
      <c r="HB31" s="56"/>
      <c r="HC31" s="56"/>
      <c r="HD31" s="56"/>
      <c r="HE31" s="56"/>
      <c r="HF31" s="56"/>
      <c r="HG31" s="56"/>
      <c r="HH31" s="56"/>
      <c r="HI31" s="56"/>
      <c r="HJ31" s="56"/>
      <c r="HK31" s="56"/>
      <c r="HL31" s="56"/>
      <c r="HM31" s="56"/>
      <c r="HN31" s="56"/>
      <c r="HO31" s="56"/>
      <c r="HP31" s="56"/>
      <c r="HQ31" s="56"/>
      <c r="HR31" s="56"/>
      <c r="HS31" s="56"/>
      <c r="HT31" s="56"/>
      <c r="HU31" s="56"/>
      <c r="HV31" s="56"/>
      <c r="HW31" s="56"/>
      <c r="HX31" s="56"/>
      <c r="HY31" s="56"/>
      <c r="HZ31" s="56"/>
      <c r="IA31" s="56"/>
      <c r="IB31" s="56"/>
      <c r="IC31" s="56"/>
      <c r="ID31" s="56"/>
      <c r="IE31" s="56"/>
      <c r="IF31" s="56"/>
      <c r="IG31" s="56"/>
      <c r="IH31" s="56"/>
      <c r="II31" s="56"/>
      <c r="IJ31" s="56"/>
      <c r="IK31" s="56"/>
      <c r="IL31" s="56"/>
      <c r="IM31" s="56"/>
      <c r="IN31" s="56"/>
      <c r="IO31" s="56"/>
      <c r="IP31" s="56"/>
      <c r="IQ31" s="56"/>
      <c r="IR31" s="56"/>
      <c r="IS31" s="56"/>
      <c r="IT31" s="56"/>
      <c r="IU31" s="56"/>
      <c r="IV31" s="56"/>
      <c r="IW31" s="56"/>
      <c r="IX31" s="56"/>
      <c r="IY31" s="56"/>
      <c r="IZ31" s="56"/>
      <c r="JA31" s="56"/>
      <c r="JB31" s="56"/>
      <c r="JC31" s="56"/>
      <c r="JD31" s="56"/>
      <c r="JE31" s="56"/>
      <c r="JF31" s="56"/>
      <c r="JG31" s="56"/>
      <c r="JH31" s="56"/>
      <c r="JI31" s="56"/>
      <c r="JJ31" s="56"/>
      <c r="JK31" s="56"/>
    </row>
    <row r="32" spans="1:271" ht="20.100000000000001"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c r="BM32" s="56"/>
      <c r="BN32" s="56"/>
      <c r="BO32" s="56"/>
      <c r="BP32" s="56"/>
      <c r="BQ32" s="56"/>
      <c r="BR32" s="56"/>
      <c r="BS32" s="56"/>
      <c r="BT32" s="56"/>
      <c r="BU32" s="56"/>
      <c r="BV32" s="56"/>
      <c r="BW32" s="56"/>
      <c r="BX32" s="56"/>
      <c r="BY32" s="56"/>
      <c r="BZ32" s="56"/>
      <c r="CA32" s="56"/>
      <c r="CB32" s="56"/>
      <c r="CC32" s="56"/>
      <c r="CD32" s="56"/>
      <c r="CE32" s="56"/>
      <c r="CF32" s="56"/>
      <c r="CG32" s="56"/>
      <c r="CH32" s="56"/>
      <c r="CI32" s="56"/>
      <c r="CJ32" s="56"/>
      <c r="CK32" s="56"/>
      <c r="CL32" s="56"/>
      <c r="CM32" s="56"/>
      <c r="CN32" s="56"/>
      <c r="CO32" s="56"/>
      <c r="CP32" s="56"/>
      <c r="CQ32" s="56"/>
      <c r="CR32" s="56"/>
      <c r="CS32" s="56"/>
      <c r="CT32" s="56"/>
      <c r="CU32" s="56"/>
      <c r="CV32" s="56"/>
      <c r="CW32" s="56"/>
      <c r="CX32" s="56"/>
      <c r="CY32" s="56"/>
      <c r="CZ32" s="56"/>
      <c r="DA32" s="56"/>
      <c r="DB32" s="56"/>
      <c r="DC32" s="56"/>
      <c r="DD32" s="56"/>
      <c r="DE32" s="56"/>
      <c r="DF32" s="56"/>
      <c r="DG32" s="56"/>
      <c r="DH32" s="56"/>
      <c r="DI32" s="56"/>
      <c r="DJ32" s="56"/>
      <c r="DK32" s="56"/>
      <c r="DL32" s="56"/>
      <c r="DM32" s="56"/>
      <c r="DN32" s="56"/>
      <c r="DO32" s="56"/>
      <c r="DP32" s="56"/>
      <c r="DQ32" s="56"/>
      <c r="DR32" s="56"/>
      <c r="DS32" s="56"/>
      <c r="DT32" s="56"/>
      <c r="DU32" s="56"/>
      <c r="DV32" s="56"/>
      <c r="DW32" s="56"/>
      <c r="DX32" s="56"/>
      <c r="DY32" s="56"/>
      <c r="DZ32" s="56"/>
      <c r="EA32" s="56"/>
      <c r="EB32" s="56"/>
      <c r="EC32" s="56"/>
      <c r="ED32" s="56"/>
      <c r="EE32" s="56"/>
      <c r="EF32" s="56"/>
      <c r="EG32" s="56"/>
      <c r="EH32" s="56"/>
      <c r="EI32" s="56"/>
      <c r="EJ32" s="56"/>
      <c r="EK32" s="56"/>
      <c r="EL32" s="56"/>
      <c r="EM32" s="56"/>
      <c r="EN32" s="56"/>
      <c r="EO32" s="56"/>
      <c r="EP32" s="56"/>
      <c r="EQ32" s="56"/>
      <c r="ER32" s="56"/>
      <c r="ES32" s="56"/>
      <c r="ET32" s="56"/>
      <c r="EU32" s="56"/>
      <c r="EV32" s="56"/>
      <c r="EW32" s="56"/>
      <c r="EX32" s="56"/>
      <c r="EY32" s="56"/>
      <c r="EZ32" s="56"/>
      <c r="FA32" s="56"/>
      <c r="FB32" s="56"/>
      <c r="FC32" s="56"/>
      <c r="FD32" s="56"/>
      <c r="FE32" s="56"/>
      <c r="FF32" s="56"/>
      <c r="FG32" s="56"/>
      <c r="FH32" s="56"/>
      <c r="FI32" s="56"/>
      <c r="FJ32" s="56"/>
      <c r="FK32" s="56"/>
      <c r="FL32" s="56"/>
      <c r="FM32" s="56"/>
      <c r="FN32" s="56"/>
      <c r="FO32" s="56"/>
      <c r="FP32" s="56"/>
      <c r="FQ32" s="56"/>
      <c r="FR32" s="56"/>
      <c r="FS32" s="56"/>
      <c r="FT32" s="56"/>
      <c r="FU32" s="56"/>
      <c r="FV32" s="56"/>
      <c r="FW32" s="56"/>
      <c r="FX32" s="56"/>
      <c r="FY32" s="56"/>
      <c r="FZ32" s="56"/>
      <c r="GA32" s="56"/>
      <c r="GB32" s="56"/>
      <c r="GC32" s="56"/>
      <c r="GD32" s="56"/>
      <c r="GE32" s="56"/>
      <c r="GF32" s="56"/>
      <c r="GG32" s="56"/>
      <c r="GH32" s="56"/>
      <c r="GI32" s="56"/>
      <c r="GJ32" s="56"/>
      <c r="GK32" s="56"/>
      <c r="GL32" s="56"/>
      <c r="GM32" s="56"/>
      <c r="GN32" s="56"/>
      <c r="GO32" s="56"/>
      <c r="GP32" s="56"/>
      <c r="GQ32" s="56"/>
      <c r="GR32" s="56"/>
      <c r="GS32" s="56"/>
      <c r="GT32" s="56"/>
      <c r="GU32" s="56"/>
      <c r="GV32" s="56"/>
      <c r="GW32" s="56"/>
      <c r="GX32" s="56"/>
      <c r="GY32" s="56"/>
      <c r="GZ32" s="56"/>
      <c r="HA32" s="56"/>
      <c r="HB32" s="56"/>
      <c r="HC32" s="56"/>
      <c r="HD32" s="56"/>
      <c r="HE32" s="56"/>
      <c r="HF32" s="56"/>
      <c r="HG32" s="56"/>
      <c r="HH32" s="56"/>
      <c r="HI32" s="56"/>
      <c r="HJ32" s="56"/>
      <c r="HK32" s="56"/>
      <c r="HL32" s="56"/>
      <c r="HM32" s="56"/>
      <c r="HN32" s="56"/>
      <c r="HO32" s="56"/>
      <c r="HP32" s="56"/>
      <c r="HQ32" s="56"/>
      <c r="HR32" s="56"/>
      <c r="HS32" s="56"/>
      <c r="HT32" s="56"/>
      <c r="HU32" s="56"/>
      <c r="HV32" s="56"/>
      <c r="HW32" s="56"/>
      <c r="HX32" s="56"/>
      <c r="HY32" s="56"/>
      <c r="HZ32" s="56"/>
      <c r="IA32" s="56"/>
      <c r="IB32" s="56"/>
      <c r="IC32" s="56"/>
      <c r="ID32" s="56"/>
      <c r="IE32" s="56"/>
      <c r="IF32" s="56"/>
      <c r="IG32" s="56"/>
      <c r="IH32" s="56"/>
      <c r="II32" s="56"/>
      <c r="IJ32" s="56"/>
      <c r="IK32" s="56"/>
      <c r="IL32" s="56"/>
      <c r="IM32" s="56"/>
      <c r="IN32" s="56"/>
      <c r="IO32" s="56"/>
      <c r="IP32" s="56"/>
      <c r="IQ32" s="56"/>
      <c r="IR32" s="56"/>
      <c r="IS32" s="56"/>
      <c r="IT32" s="56"/>
      <c r="IU32" s="56"/>
      <c r="IV32" s="56"/>
      <c r="IW32" s="56"/>
      <c r="IX32" s="56"/>
      <c r="IY32" s="56"/>
      <c r="IZ32" s="56"/>
      <c r="JA32" s="56"/>
      <c r="JB32" s="56"/>
      <c r="JC32" s="56"/>
      <c r="JD32" s="56"/>
      <c r="JE32" s="56"/>
      <c r="JF32" s="56"/>
      <c r="JG32" s="56"/>
      <c r="JH32" s="56"/>
      <c r="JI32" s="56"/>
      <c r="JJ32" s="56"/>
      <c r="JK32" s="56"/>
    </row>
    <row r="33" spans="1:271" ht="20.100000000000001" customHeight="1">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c r="BM33" s="56"/>
      <c r="BN33" s="56"/>
      <c r="BO33" s="56"/>
      <c r="BP33" s="56"/>
      <c r="BQ33" s="56"/>
      <c r="BR33" s="56"/>
      <c r="BS33" s="56"/>
      <c r="BT33" s="56"/>
      <c r="BU33" s="56"/>
      <c r="BV33" s="56"/>
      <c r="BW33" s="56"/>
      <c r="BX33" s="56"/>
      <c r="BY33" s="56"/>
      <c r="BZ33" s="56"/>
      <c r="CA33" s="56"/>
      <c r="CB33" s="56"/>
      <c r="CC33" s="56"/>
      <c r="CD33" s="56"/>
      <c r="CE33" s="56"/>
      <c r="CF33" s="56"/>
      <c r="CG33" s="56"/>
      <c r="CH33" s="56"/>
      <c r="CI33" s="56"/>
      <c r="CJ33" s="56"/>
      <c r="CK33" s="56"/>
      <c r="CL33" s="56"/>
      <c r="CM33" s="56"/>
      <c r="CN33" s="56"/>
      <c r="CO33" s="56"/>
      <c r="CP33" s="56"/>
      <c r="CQ33" s="56"/>
      <c r="CR33" s="56"/>
      <c r="CS33" s="56"/>
      <c r="CT33" s="56"/>
      <c r="CU33" s="56"/>
      <c r="CV33" s="56"/>
      <c r="CW33" s="56"/>
      <c r="CX33" s="56"/>
      <c r="CY33" s="56"/>
      <c r="CZ33" s="56"/>
      <c r="DA33" s="56"/>
      <c r="DB33" s="56"/>
      <c r="DC33" s="56"/>
      <c r="DD33" s="56"/>
      <c r="DE33" s="56"/>
      <c r="DF33" s="56"/>
      <c r="DG33" s="56"/>
      <c r="DH33" s="56"/>
      <c r="DI33" s="56"/>
      <c r="DJ33" s="56"/>
      <c r="DK33" s="56"/>
      <c r="DL33" s="56"/>
      <c r="DM33" s="56"/>
      <c r="DN33" s="56"/>
      <c r="DO33" s="56"/>
      <c r="DP33" s="56"/>
      <c r="DQ33" s="56"/>
      <c r="DR33" s="56"/>
      <c r="DS33" s="56"/>
      <c r="DT33" s="56"/>
      <c r="DU33" s="56"/>
      <c r="DV33" s="56"/>
      <c r="DW33" s="56"/>
      <c r="DX33" s="56"/>
      <c r="DY33" s="56"/>
      <c r="DZ33" s="56"/>
      <c r="EA33" s="56"/>
      <c r="EB33" s="56"/>
      <c r="EC33" s="56"/>
      <c r="ED33" s="56"/>
      <c r="EE33" s="56"/>
      <c r="EF33" s="56"/>
      <c r="EG33" s="56"/>
      <c r="EH33" s="56"/>
      <c r="EI33" s="56"/>
      <c r="EJ33" s="56"/>
      <c r="EK33" s="56"/>
      <c r="EL33" s="56"/>
      <c r="EM33" s="56"/>
      <c r="EN33" s="56"/>
      <c r="EO33" s="56"/>
      <c r="EP33" s="56"/>
      <c r="EQ33" s="56"/>
      <c r="ER33" s="56"/>
      <c r="ES33" s="56"/>
      <c r="ET33" s="56"/>
      <c r="EU33" s="56"/>
      <c r="EV33" s="56"/>
      <c r="EW33" s="56"/>
      <c r="EX33" s="56"/>
      <c r="EY33" s="56"/>
      <c r="EZ33" s="56"/>
      <c r="FA33" s="56"/>
      <c r="FB33" s="56"/>
      <c r="FC33" s="56"/>
      <c r="FD33" s="56"/>
      <c r="FE33" s="56"/>
      <c r="FF33" s="56"/>
      <c r="FG33" s="56"/>
      <c r="FH33" s="56"/>
      <c r="FI33" s="56"/>
      <c r="FJ33" s="56"/>
      <c r="FK33" s="56"/>
      <c r="FL33" s="56"/>
      <c r="FM33" s="56"/>
      <c r="FN33" s="56"/>
      <c r="FO33" s="56"/>
      <c r="FP33" s="56"/>
      <c r="FQ33" s="56"/>
      <c r="FR33" s="56"/>
      <c r="FS33" s="56"/>
      <c r="FT33" s="56"/>
      <c r="FU33" s="56"/>
      <c r="FV33" s="56"/>
      <c r="FW33" s="56"/>
      <c r="FX33" s="56"/>
      <c r="FY33" s="56"/>
      <c r="FZ33" s="56"/>
      <c r="GA33" s="56"/>
      <c r="GB33" s="56"/>
      <c r="GC33" s="56"/>
      <c r="GD33" s="56"/>
      <c r="GE33" s="56"/>
      <c r="GF33" s="56"/>
      <c r="GG33" s="56"/>
      <c r="GH33" s="56"/>
      <c r="GI33" s="56"/>
      <c r="GJ33" s="56"/>
      <c r="GK33" s="56"/>
      <c r="GL33" s="56"/>
      <c r="GM33" s="56"/>
      <c r="GN33" s="56"/>
      <c r="GO33" s="56"/>
      <c r="GP33" s="56"/>
      <c r="GQ33" s="56"/>
      <c r="GR33" s="56"/>
      <c r="GS33" s="56"/>
      <c r="GT33" s="56"/>
      <c r="GU33" s="56"/>
      <c r="GV33" s="56"/>
      <c r="GW33" s="56"/>
      <c r="GX33" s="56"/>
      <c r="GY33" s="56"/>
      <c r="GZ33" s="56"/>
      <c r="HA33" s="56"/>
      <c r="HB33" s="56"/>
      <c r="HC33" s="56"/>
      <c r="HD33" s="56"/>
      <c r="HE33" s="56"/>
      <c r="HF33" s="56"/>
      <c r="HG33" s="56"/>
      <c r="HH33" s="56"/>
      <c r="HI33" s="56"/>
      <c r="HJ33" s="56"/>
      <c r="HK33" s="56"/>
      <c r="HL33" s="56"/>
      <c r="HM33" s="56"/>
      <c r="HN33" s="56"/>
      <c r="HO33" s="56"/>
      <c r="HP33" s="56"/>
      <c r="HQ33" s="56"/>
      <c r="HR33" s="56"/>
      <c r="HS33" s="56"/>
      <c r="HT33" s="56"/>
      <c r="HU33" s="56"/>
      <c r="HV33" s="56"/>
      <c r="HW33" s="56"/>
      <c r="HX33" s="56"/>
      <c r="HY33" s="56"/>
      <c r="HZ33" s="56"/>
      <c r="IA33" s="56"/>
      <c r="IB33" s="56"/>
      <c r="IC33" s="56"/>
      <c r="ID33" s="56"/>
      <c r="IE33" s="56"/>
      <c r="IF33" s="56"/>
      <c r="IG33" s="56"/>
      <c r="IH33" s="56"/>
      <c r="II33" s="56"/>
      <c r="IJ33" s="56"/>
      <c r="IK33" s="56"/>
      <c r="IL33" s="56"/>
      <c r="IM33" s="56"/>
      <c r="IN33" s="56"/>
      <c r="IO33" s="56"/>
      <c r="IP33" s="56"/>
      <c r="IQ33" s="56"/>
      <c r="IR33" s="56"/>
      <c r="IS33" s="56"/>
      <c r="IT33" s="56"/>
      <c r="IU33" s="56"/>
      <c r="IV33" s="56"/>
      <c r="IW33" s="56"/>
      <c r="IX33" s="56"/>
      <c r="IY33" s="56"/>
      <c r="IZ33" s="56"/>
      <c r="JA33" s="56"/>
      <c r="JB33" s="56"/>
      <c r="JC33" s="56"/>
      <c r="JD33" s="56"/>
      <c r="JE33" s="56"/>
      <c r="JF33" s="56"/>
      <c r="JG33" s="56"/>
      <c r="JH33" s="56"/>
      <c r="JI33" s="56"/>
      <c r="JJ33" s="56"/>
      <c r="JK33" s="56"/>
    </row>
    <row r="34" spans="1:271" ht="20.100000000000001"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c r="CG34" s="56"/>
      <c r="CH34" s="56"/>
      <c r="CI34" s="56"/>
      <c r="CJ34" s="56"/>
      <c r="CK34" s="56"/>
      <c r="CL34" s="56"/>
      <c r="CM34" s="56"/>
      <c r="CN34" s="56"/>
      <c r="CO34" s="56"/>
      <c r="CP34" s="56"/>
      <c r="CQ34" s="56"/>
      <c r="CR34" s="56"/>
      <c r="CS34" s="56"/>
      <c r="CT34" s="56"/>
      <c r="CU34" s="56"/>
      <c r="CV34" s="56"/>
      <c r="CW34" s="56"/>
      <c r="CX34" s="56"/>
      <c r="CY34" s="56"/>
      <c r="CZ34" s="56"/>
      <c r="DA34" s="56"/>
      <c r="DB34" s="56"/>
      <c r="DC34" s="56"/>
      <c r="DD34" s="56"/>
      <c r="DE34" s="56"/>
      <c r="DF34" s="56"/>
      <c r="DG34" s="56"/>
      <c r="DH34" s="56"/>
      <c r="DI34" s="56"/>
      <c r="DJ34" s="56"/>
      <c r="DK34" s="56"/>
      <c r="DL34" s="56"/>
      <c r="DM34" s="56"/>
      <c r="DN34" s="56"/>
      <c r="DO34" s="56"/>
      <c r="DP34" s="56"/>
      <c r="DQ34" s="56"/>
      <c r="DR34" s="56"/>
      <c r="DS34" s="56"/>
      <c r="DT34" s="56"/>
      <c r="DU34" s="56"/>
      <c r="DV34" s="56"/>
      <c r="DW34" s="56"/>
      <c r="DX34" s="56"/>
      <c r="DY34" s="56"/>
      <c r="DZ34" s="56"/>
      <c r="EA34" s="56"/>
      <c r="EB34" s="56"/>
      <c r="EC34" s="56"/>
      <c r="ED34" s="56"/>
      <c r="EE34" s="56"/>
      <c r="EF34" s="56"/>
      <c r="EG34" s="56"/>
      <c r="EH34" s="56"/>
      <c r="EI34" s="56"/>
      <c r="EJ34" s="56"/>
      <c r="EK34" s="56"/>
      <c r="EL34" s="56"/>
      <c r="EM34" s="56"/>
      <c r="EN34" s="56"/>
      <c r="EO34" s="56"/>
      <c r="EP34" s="56"/>
      <c r="EQ34" s="56"/>
      <c r="ER34" s="56"/>
      <c r="ES34" s="56"/>
      <c r="ET34" s="56"/>
      <c r="EU34" s="56"/>
      <c r="EV34" s="56"/>
      <c r="EW34" s="56"/>
      <c r="EX34" s="56"/>
      <c r="EY34" s="56"/>
      <c r="EZ34" s="56"/>
      <c r="FA34" s="56"/>
      <c r="FB34" s="56"/>
      <c r="FC34" s="56"/>
      <c r="FD34" s="56"/>
      <c r="FE34" s="56"/>
      <c r="FF34" s="56"/>
      <c r="FG34" s="56"/>
      <c r="FH34" s="56"/>
      <c r="FI34" s="56"/>
      <c r="FJ34" s="56"/>
      <c r="FK34" s="56"/>
      <c r="FL34" s="56"/>
      <c r="FM34" s="56"/>
      <c r="FN34" s="56"/>
      <c r="FO34" s="56"/>
      <c r="FP34" s="56"/>
      <c r="FQ34" s="56"/>
      <c r="FR34" s="56"/>
      <c r="FS34" s="56"/>
      <c r="FT34" s="56"/>
      <c r="FU34" s="56"/>
      <c r="FV34" s="56"/>
      <c r="FW34" s="56"/>
      <c r="FX34" s="56"/>
      <c r="FY34" s="56"/>
      <c r="FZ34" s="56"/>
      <c r="GA34" s="56"/>
      <c r="GB34" s="56"/>
      <c r="GC34" s="56"/>
      <c r="GD34" s="56"/>
      <c r="GE34" s="56"/>
      <c r="GF34" s="56"/>
      <c r="GG34" s="56"/>
      <c r="GH34" s="56"/>
      <c r="GI34" s="56"/>
      <c r="GJ34" s="56"/>
      <c r="GK34" s="56"/>
      <c r="GL34" s="56"/>
      <c r="GM34" s="56"/>
      <c r="GN34" s="56"/>
      <c r="GO34" s="56"/>
      <c r="GP34" s="56"/>
      <c r="GQ34" s="56"/>
      <c r="GR34" s="56"/>
      <c r="GS34" s="56"/>
      <c r="GT34" s="56"/>
      <c r="GU34" s="56"/>
      <c r="GV34" s="56"/>
      <c r="GW34" s="56"/>
      <c r="GX34" s="56"/>
      <c r="GY34" s="56"/>
      <c r="GZ34" s="56"/>
      <c r="HA34" s="56"/>
      <c r="HB34" s="56"/>
      <c r="HC34" s="56"/>
      <c r="HD34" s="56"/>
      <c r="HE34" s="56"/>
      <c r="HF34" s="56"/>
      <c r="HG34" s="56"/>
      <c r="HH34" s="56"/>
      <c r="HI34" s="56"/>
      <c r="HJ34" s="56"/>
      <c r="HK34" s="56"/>
      <c r="HL34" s="56"/>
      <c r="HM34" s="56"/>
      <c r="HN34" s="56"/>
      <c r="HO34" s="56"/>
      <c r="HP34" s="56"/>
      <c r="HQ34" s="56"/>
      <c r="HR34" s="56"/>
      <c r="HS34" s="56"/>
      <c r="HT34" s="56"/>
      <c r="HU34" s="56"/>
      <c r="HV34" s="56"/>
      <c r="HW34" s="56"/>
      <c r="HX34" s="56"/>
      <c r="HY34" s="56"/>
      <c r="HZ34" s="56"/>
      <c r="IA34" s="56"/>
      <c r="IB34" s="56"/>
      <c r="IC34" s="56"/>
      <c r="ID34" s="56"/>
      <c r="IE34" s="56"/>
      <c r="IF34" s="56"/>
      <c r="IG34" s="56"/>
      <c r="IH34" s="56"/>
      <c r="II34" s="56"/>
      <c r="IJ34" s="56"/>
      <c r="IK34" s="56"/>
      <c r="IL34" s="56"/>
      <c r="IM34" s="56"/>
      <c r="IN34" s="56"/>
      <c r="IO34" s="56"/>
      <c r="IP34" s="56"/>
      <c r="IQ34" s="56"/>
      <c r="IR34" s="56"/>
      <c r="IS34" s="56"/>
      <c r="IT34" s="56"/>
      <c r="IU34" s="56"/>
      <c r="IV34" s="56"/>
      <c r="IW34" s="56"/>
      <c r="IX34" s="56"/>
      <c r="IY34" s="56"/>
      <c r="IZ34" s="56"/>
      <c r="JA34" s="56"/>
      <c r="JB34" s="56"/>
      <c r="JC34" s="56"/>
      <c r="JD34" s="56"/>
      <c r="JE34" s="56"/>
      <c r="JF34" s="56"/>
      <c r="JG34" s="56"/>
      <c r="JH34" s="56"/>
      <c r="JI34" s="56"/>
      <c r="JJ34" s="56"/>
      <c r="JK34" s="56"/>
    </row>
    <row r="35" spans="1:271" ht="20.100000000000001"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c r="CG35" s="56"/>
      <c r="CH35" s="56"/>
      <c r="CI35" s="56"/>
      <c r="CJ35" s="56"/>
      <c r="CK35" s="56"/>
      <c r="CL35" s="56"/>
      <c r="CM35" s="56"/>
      <c r="CN35" s="56"/>
      <c r="CO35" s="56"/>
      <c r="CP35" s="56"/>
      <c r="CQ35" s="56"/>
      <c r="CR35" s="56"/>
      <c r="CS35" s="56"/>
      <c r="CT35" s="56"/>
      <c r="CU35" s="56"/>
      <c r="CV35" s="56"/>
      <c r="CW35" s="56"/>
      <c r="CX35" s="56"/>
      <c r="CY35" s="56"/>
      <c r="CZ35" s="56"/>
      <c r="DA35" s="56"/>
      <c r="DB35" s="56"/>
      <c r="DC35" s="56"/>
      <c r="DD35" s="56"/>
      <c r="DE35" s="56"/>
      <c r="DF35" s="56"/>
      <c r="DG35" s="56"/>
      <c r="DH35" s="56"/>
      <c r="DI35" s="56"/>
      <c r="DJ35" s="56"/>
      <c r="DK35" s="56"/>
      <c r="DL35" s="56"/>
      <c r="DM35" s="56"/>
      <c r="DN35" s="56"/>
      <c r="DO35" s="56"/>
      <c r="DP35" s="56"/>
      <c r="DQ35" s="56"/>
      <c r="DR35" s="56"/>
      <c r="DS35" s="56"/>
      <c r="DT35" s="56"/>
      <c r="DU35" s="56"/>
      <c r="DV35" s="56"/>
      <c r="DW35" s="56"/>
      <c r="DX35" s="56"/>
      <c r="DY35" s="56"/>
      <c r="DZ35" s="56"/>
      <c r="EA35" s="56"/>
      <c r="EB35" s="56"/>
      <c r="EC35" s="56"/>
      <c r="ED35" s="56"/>
      <c r="EE35" s="56"/>
      <c r="EF35" s="56"/>
      <c r="EG35" s="56"/>
      <c r="EH35" s="56"/>
      <c r="EI35" s="56"/>
      <c r="EJ35" s="56"/>
      <c r="EK35" s="56"/>
      <c r="EL35" s="56"/>
      <c r="EM35" s="56"/>
      <c r="EN35" s="56"/>
      <c r="EO35" s="56"/>
      <c r="EP35" s="56"/>
      <c r="EQ35" s="56"/>
      <c r="ER35" s="56"/>
      <c r="ES35" s="56"/>
      <c r="ET35" s="56"/>
      <c r="EU35" s="56"/>
      <c r="EV35" s="56"/>
      <c r="EW35" s="56"/>
      <c r="EX35" s="56"/>
      <c r="EY35" s="56"/>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c r="FX35" s="56"/>
      <c r="FY35" s="56"/>
      <c r="FZ35" s="56"/>
      <c r="GA35" s="56"/>
      <c r="GB35" s="56"/>
      <c r="GC35" s="56"/>
      <c r="GD35" s="56"/>
      <c r="GE35" s="56"/>
      <c r="GF35" s="56"/>
      <c r="GG35" s="56"/>
      <c r="GH35" s="56"/>
      <c r="GI35" s="56"/>
      <c r="GJ35" s="56"/>
      <c r="GK35" s="56"/>
      <c r="GL35" s="56"/>
      <c r="GM35" s="56"/>
      <c r="GN35" s="56"/>
      <c r="GO35" s="56"/>
      <c r="GP35" s="56"/>
      <c r="GQ35" s="56"/>
      <c r="GR35" s="56"/>
      <c r="GS35" s="56"/>
      <c r="GT35" s="56"/>
      <c r="GU35" s="56"/>
      <c r="GV35" s="56"/>
      <c r="GW35" s="56"/>
      <c r="GX35" s="56"/>
      <c r="GY35" s="56"/>
      <c r="GZ35" s="56"/>
      <c r="HA35" s="56"/>
      <c r="HB35" s="56"/>
      <c r="HC35" s="56"/>
      <c r="HD35" s="56"/>
      <c r="HE35" s="56"/>
      <c r="HF35" s="56"/>
      <c r="HG35" s="56"/>
      <c r="HH35" s="56"/>
      <c r="HI35" s="56"/>
      <c r="HJ35" s="56"/>
      <c r="HK35" s="56"/>
    </row>
    <row r="36" spans="1:271" ht="20.100000000000001"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c r="CE36" s="56"/>
      <c r="CF36" s="56"/>
      <c r="CG36" s="56"/>
      <c r="CH36" s="56"/>
      <c r="CI36" s="56"/>
      <c r="CJ36" s="56"/>
      <c r="CK36" s="56"/>
      <c r="CL36" s="56"/>
      <c r="CM36" s="56"/>
      <c r="CN36" s="56"/>
      <c r="CO36" s="56"/>
      <c r="CP36" s="56"/>
      <c r="CQ36" s="56"/>
      <c r="CR36" s="56"/>
      <c r="CS36" s="56"/>
      <c r="CT36" s="56"/>
      <c r="CU36" s="56"/>
      <c r="CV36" s="56"/>
      <c r="CW36" s="56"/>
      <c r="CX36" s="56"/>
      <c r="CY36" s="56"/>
      <c r="CZ36" s="56"/>
      <c r="DA36" s="56"/>
      <c r="DB36" s="56"/>
      <c r="DC36" s="56"/>
      <c r="DD36" s="56"/>
      <c r="DE36" s="56"/>
      <c r="DF36" s="56"/>
      <c r="DG36" s="56"/>
      <c r="DH36" s="56"/>
      <c r="DI36" s="56"/>
      <c r="DJ36" s="56"/>
      <c r="DK36" s="56"/>
      <c r="DL36" s="56"/>
      <c r="DM36" s="56"/>
      <c r="DN36" s="56"/>
      <c r="DO36" s="56"/>
      <c r="DP36" s="56"/>
      <c r="DQ36" s="56"/>
      <c r="DR36" s="56"/>
      <c r="DS36" s="56"/>
      <c r="DT36" s="56"/>
      <c r="DU36" s="56"/>
      <c r="DV36" s="56"/>
      <c r="DW36" s="56"/>
      <c r="DX36" s="56"/>
      <c r="DY36" s="56"/>
      <c r="DZ36" s="56"/>
      <c r="EA36" s="56"/>
      <c r="EB36" s="56"/>
      <c r="EC36" s="56"/>
      <c r="ED36" s="56"/>
      <c r="EE36" s="56"/>
      <c r="EF36" s="56"/>
      <c r="EG36" s="56"/>
      <c r="EH36" s="56"/>
      <c r="EI36" s="56"/>
      <c r="EJ36" s="56"/>
      <c r="EK36" s="56"/>
      <c r="EL36" s="56"/>
      <c r="EM36" s="56"/>
      <c r="EN36" s="56"/>
      <c r="EO36" s="56"/>
      <c r="EP36" s="56"/>
      <c r="EQ36" s="56"/>
      <c r="ER36" s="56"/>
      <c r="ES36" s="56"/>
      <c r="ET36" s="56"/>
      <c r="EU36" s="56"/>
      <c r="EV36" s="56"/>
      <c r="EW36" s="56"/>
      <c r="EX36" s="56"/>
      <c r="EY36" s="56"/>
      <c r="EZ36" s="56"/>
      <c r="FA36" s="56"/>
      <c r="FB36" s="56"/>
      <c r="FC36" s="56"/>
      <c r="FD36" s="56"/>
      <c r="FE36" s="56"/>
      <c r="FF36" s="56"/>
      <c r="FG36" s="56"/>
      <c r="FH36" s="56"/>
      <c r="FI36" s="56"/>
      <c r="FJ36" s="56"/>
      <c r="FK36" s="56"/>
      <c r="FL36" s="56"/>
      <c r="FM36" s="56"/>
      <c r="FN36" s="56"/>
      <c r="FO36" s="56"/>
      <c r="FP36" s="56"/>
      <c r="FQ36" s="56"/>
      <c r="FR36" s="56"/>
      <c r="FS36" s="56"/>
      <c r="FT36" s="56"/>
      <c r="FU36" s="56"/>
      <c r="FV36" s="56"/>
      <c r="FW36" s="56"/>
      <c r="FX36" s="56"/>
      <c r="FY36" s="56"/>
      <c r="FZ36" s="56"/>
      <c r="GA36" s="56"/>
      <c r="GB36" s="56"/>
      <c r="GC36" s="56"/>
      <c r="GD36" s="56"/>
      <c r="GE36" s="56"/>
      <c r="GF36" s="56"/>
      <c r="GG36" s="56"/>
      <c r="GH36" s="56"/>
      <c r="GI36" s="56"/>
      <c r="GJ36" s="56"/>
      <c r="GK36" s="56"/>
      <c r="GL36" s="56"/>
      <c r="GM36" s="56"/>
      <c r="GN36" s="56"/>
      <c r="GO36" s="56"/>
      <c r="GP36" s="56"/>
      <c r="GQ36" s="56"/>
      <c r="GR36" s="56"/>
      <c r="GS36" s="56"/>
      <c r="GT36" s="56"/>
      <c r="GU36" s="56"/>
      <c r="GV36" s="56"/>
      <c r="GW36" s="56"/>
      <c r="GX36" s="56"/>
      <c r="GY36" s="56"/>
      <c r="GZ36" s="56"/>
      <c r="HA36" s="56"/>
      <c r="HB36" s="56"/>
      <c r="HC36" s="56"/>
      <c r="HD36" s="56"/>
      <c r="HE36" s="56"/>
      <c r="HF36" s="56"/>
      <c r="HG36" s="56"/>
      <c r="HH36" s="56"/>
      <c r="HI36" s="56"/>
      <c r="HJ36" s="56"/>
      <c r="HK36" s="56"/>
    </row>
    <row r="37" spans="1:271" ht="20.100000000000001" customHeight="1">
      <c r="A37" s="54"/>
      <c r="B37" s="54"/>
      <c r="C37" s="84"/>
      <c r="D37" s="84"/>
      <c r="E37" s="54"/>
      <c r="F37" s="54"/>
      <c r="G37" s="54"/>
      <c r="H37" s="54"/>
      <c r="I37" s="54"/>
      <c r="J37" s="54"/>
      <c r="K37" s="54"/>
      <c r="L37" s="54"/>
      <c r="M37" s="54"/>
      <c r="N37" s="54"/>
      <c r="O37" s="54"/>
      <c r="P37" s="54"/>
      <c r="Q37" s="54"/>
      <c r="R37" s="54"/>
      <c r="S37" s="54"/>
      <c r="T37" s="54"/>
      <c r="U37" s="54"/>
      <c r="V37" s="54"/>
      <c r="W37" s="54"/>
      <c r="X37" s="54"/>
      <c r="Y37" s="54"/>
      <c r="Z37" s="54"/>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6"/>
      <c r="CA37" s="56"/>
      <c r="CB37" s="56"/>
      <c r="CC37" s="56"/>
      <c r="CD37" s="56"/>
      <c r="CE37" s="56"/>
      <c r="CF37" s="56"/>
      <c r="CG37" s="56"/>
      <c r="CH37" s="56"/>
      <c r="CI37" s="56"/>
      <c r="CJ37" s="56"/>
      <c r="CK37" s="56"/>
      <c r="CL37" s="56"/>
      <c r="CM37" s="56"/>
      <c r="CN37" s="56"/>
      <c r="CO37" s="56"/>
      <c r="CP37" s="56"/>
      <c r="CQ37" s="56"/>
      <c r="CR37" s="56"/>
      <c r="CS37" s="56"/>
      <c r="CT37" s="56"/>
      <c r="CU37" s="56"/>
      <c r="CV37" s="56"/>
      <c r="CW37" s="56"/>
      <c r="CX37" s="56"/>
      <c r="CY37" s="56"/>
      <c r="CZ37" s="56"/>
      <c r="DA37" s="56"/>
      <c r="DB37" s="56"/>
      <c r="DC37" s="56"/>
      <c r="DD37" s="56"/>
      <c r="DE37" s="56"/>
      <c r="DF37" s="56"/>
      <c r="DG37" s="56"/>
      <c r="DH37" s="56"/>
      <c r="DI37" s="56"/>
      <c r="DJ37" s="56"/>
      <c r="DK37" s="56"/>
      <c r="DL37" s="56"/>
      <c r="DM37" s="56"/>
      <c r="DN37" s="56"/>
      <c r="DO37" s="56"/>
      <c r="DP37" s="56"/>
      <c r="DQ37" s="56"/>
      <c r="DR37" s="56"/>
      <c r="DS37" s="56"/>
      <c r="DT37" s="56"/>
      <c r="DU37" s="56"/>
      <c r="DV37" s="56"/>
      <c r="DW37" s="56"/>
      <c r="DX37" s="56"/>
      <c r="DY37" s="56"/>
      <c r="DZ37" s="56"/>
      <c r="EA37" s="56"/>
      <c r="EB37" s="56"/>
      <c r="EC37" s="56"/>
      <c r="ED37" s="56"/>
      <c r="EE37" s="56"/>
      <c r="EF37" s="56"/>
      <c r="EG37" s="56"/>
      <c r="EH37" s="56"/>
      <c r="EI37" s="56"/>
      <c r="EJ37" s="56"/>
      <c r="EK37" s="56"/>
      <c r="EL37" s="56"/>
      <c r="EM37" s="56"/>
      <c r="EN37" s="56"/>
      <c r="EO37" s="56"/>
      <c r="EP37" s="56"/>
      <c r="EQ37" s="56"/>
      <c r="ER37" s="56"/>
      <c r="ES37" s="56"/>
      <c r="ET37" s="56"/>
      <c r="EU37" s="56"/>
      <c r="EV37" s="56"/>
      <c r="EW37" s="56"/>
      <c r="EX37" s="56"/>
      <c r="EY37" s="56"/>
      <c r="EZ37" s="56"/>
      <c r="FA37" s="56"/>
      <c r="FB37" s="56"/>
      <c r="FC37" s="56"/>
      <c r="FD37" s="56"/>
      <c r="FE37" s="56"/>
      <c r="FF37" s="56"/>
      <c r="FG37" s="56"/>
      <c r="FH37" s="56"/>
      <c r="FI37" s="56"/>
      <c r="FJ37" s="56"/>
      <c r="FK37" s="56"/>
      <c r="FL37" s="56"/>
      <c r="FM37" s="56"/>
      <c r="FN37" s="56"/>
      <c r="FO37" s="56"/>
      <c r="FP37" s="56"/>
      <c r="FQ37" s="56"/>
      <c r="FR37" s="56"/>
      <c r="FS37" s="56"/>
      <c r="FT37" s="56"/>
      <c r="FU37" s="56"/>
      <c r="FV37" s="56"/>
      <c r="FW37" s="56"/>
      <c r="FX37" s="56"/>
      <c r="FY37" s="56"/>
      <c r="FZ37" s="56"/>
      <c r="GA37" s="56"/>
      <c r="GB37" s="56"/>
      <c r="GC37" s="56"/>
      <c r="GD37" s="56"/>
      <c r="GE37" s="56"/>
      <c r="GF37" s="56"/>
      <c r="GG37" s="56"/>
      <c r="GH37" s="56"/>
      <c r="GI37" s="56"/>
      <c r="GJ37" s="56"/>
      <c r="GK37" s="56"/>
      <c r="GL37" s="56"/>
      <c r="GM37" s="56"/>
      <c r="GN37" s="56"/>
      <c r="GO37" s="56"/>
      <c r="GP37" s="56"/>
      <c r="GQ37" s="56"/>
      <c r="GR37" s="56"/>
      <c r="GS37" s="56"/>
      <c r="GT37" s="56"/>
      <c r="GU37" s="56"/>
      <c r="GV37" s="56"/>
      <c r="GW37" s="56"/>
      <c r="GX37" s="56"/>
      <c r="GY37" s="56"/>
      <c r="GZ37" s="56"/>
      <c r="HA37" s="56"/>
      <c r="HB37" s="56"/>
      <c r="HC37" s="56"/>
      <c r="HD37" s="56"/>
      <c r="HE37" s="56"/>
      <c r="HF37" s="56"/>
      <c r="HG37" s="56"/>
      <c r="HH37" s="56"/>
      <c r="HI37" s="56"/>
      <c r="HJ37" s="56"/>
      <c r="HK37" s="56"/>
    </row>
    <row r="38" spans="1:271" ht="20.100000000000001"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c r="FB38" s="56"/>
      <c r="FC38" s="56"/>
      <c r="FD38" s="56"/>
      <c r="FE38" s="56"/>
      <c r="FF38" s="56"/>
      <c r="FG38" s="56"/>
      <c r="FH38" s="56"/>
      <c r="FI38" s="56"/>
      <c r="FJ38" s="56"/>
      <c r="FK38" s="56"/>
      <c r="FL38" s="56"/>
      <c r="FM38" s="56"/>
      <c r="FN38" s="56"/>
      <c r="FO38" s="56"/>
      <c r="FP38" s="56"/>
      <c r="FQ38" s="56"/>
      <c r="FR38" s="56"/>
      <c r="FS38" s="56"/>
      <c r="FT38" s="56"/>
      <c r="FU38" s="56"/>
      <c r="FV38" s="56"/>
      <c r="FW38" s="56"/>
      <c r="FX38" s="56"/>
      <c r="FY38" s="56"/>
      <c r="FZ38" s="56"/>
      <c r="GA38" s="56"/>
      <c r="GB38" s="56"/>
      <c r="GC38" s="56"/>
      <c r="GD38" s="56"/>
      <c r="GE38" s="56"/>
      <c r="GF38" s="56"/>
      <c r="GG38" s="56"/>
      <c r="GH38" s="56"/>
      <c r="GI38" s="56"/>
      <c r="GJ38" s="56"/>
      <c r="GK38" s="56"/>
      <c r="GL38" s="56"/>
      <c r="GM38" s="56"/>
      <c r="GN38" s="56"/>
      <c r="GO38" s="56"/>
      <c r="GP38" s="56"/>
      <c r="GQ38" s="56"/>
      <c r="GR38" s="56"/>
      <c r="GS38" s="56"/>
      <c r="GT38" s="56"/>
      <c r="GU38" s="56"/>
      <c r="GV38" s="56"/>
      <c r="GW38" s="56"/>
      <c r="GX38" s="56"/>
      <c r="GY38" s="56"/>
      <c r="GZ38" s="56"/>
      <c r="HA38" s="56"/>
      <c r="HB38" s="56"/>
      <c r="HC38" s="56"/>
      <c r="HD38" s="56"/>
      <c r="HE38" s="56"/>
      <c r="HF38" s="56"/>
      <c r="HG38" s="56"/>
      <c r="HH38" s="56"/>
      <c r="HI38" s="56"/>
      <c r="HJ38" s="56"/>
      <c r="HK38" s="56"/>
    </row>
    <row r="39" spans="1:271" ht="20.100000000000001"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c r="DI39" s="56"/>
      <c r="DJ39" s="56"/>
      <c r="DK39" s="56"/>
      <c r="DL39" s="56"/>
      <c r="DM39" s="56"/>
      <c r="DN39" s="56"/>
      <c r="DO39" s="56"/>
      <c r="DP39" s="56"/>
      <c r="DQ39" s="56"/>
      <c r="DR39" s="56"/>
      <c r="DS39" s="56"/>
      <c r="DT39" s="56"/>
      <c r="DU39" s="56"/>
      <c r="DV39" s="56"/>
      <c r="DW39" s="56"/>
      <c r="DX39" s="56"/>
      <c r="DY39" s="56"/>
      <c r="DZ39" s="56"/>
      <c r="EA39" s="56"/>
      <c r="EB39" s="56"/>
      <c r="EC39" s="56"/>
      <c r="ED39" s="56"/>
      <c r="EE39" s="56"/>
      <c r="EF39" s="56"/>
      <c r="EG39" s="56"/>
      <c r="EH39" s="56"/>
      <c r="EI39" s="56"/>
      <c r="EJ39" s="56"/>
      <c r="EK39" s="56"/>
      <c r="EL39" s="56"/>
      <c r="EM39" s="56"/>
      <c r="EN39" s="56"/>
      <c r="EO39" s="56"/>
      <c r="EP39" s="56"/>
      <c r="EQ39" s="56"/>
      <c r="ER39" s="56"/>
      <c r="ES39" s="56"/>
      <c r="ET39" s="56"/>
      <c r="EU39" s="56"/>
      <c r="EV39" s="56"/>
      <c r="EW39" s="56"/>
      <c r="EX39" s="56"/>
      <c r="EY39" s="56"/>
      <c r="EZ39" s="56"/>
      <c r="FA39" s="56"/>
      <c r="FB39" s="56"/>
      <c r="FC39" s="56"/>
      <c r="FD39" s="56"/>
      <c r="FE39" s="56"/>
      <c r="FF39" s="56"/>
      <c r="FG39" s="56"/>
      <c r="FH39" s="56"/>
      <c r="FI39" s="56"/>
      <c r="FJ39" s="56"/>
      <c r="FK39" s="56"/>
      <c r="FL39" s="56"/>
      <c r="FM39" s="56"/>
      <c r="FN39" s="56"/>
      <c r="FO39" s="56"/>
      <c r="FP39" s="56"/>
      <c r="FQ39" s="56"/>
      <c r="FR39" s="56"/>
      <c r="FS39" s="56"/>
      <c r="FT39" s="56"/>
      <c r="FU39" s="56"/>
      <c r="FV39" s="56"/>
      <c r="FW39" s="56"/>
      <c r="FX39" s="56"/>
      <c r="FY39" s="56"/>
      <c r="FZ39" s="56"/>
      <c r="GA39" s="56"/>
      <c r="GB39" s="56"/>
      <c r="GC39" s="56"/>
      <c r="GD39" s="56"/>
      <c r="GE39" s="56"/>
      <c r="GF39" s="56"/>
      <c r="GG39" s="56"/>
      <c r="GH39" s="56"/>
      <c r="GI39" s="56"/>
      <c r="GJ39" s="56"/>
      <c r="GK39" s="56"/>
      <c r="GL39" s="56"/>
      <c r="GM39" s="56"/>
      <c r="GN39" s="56"/>
      <c r="GO39" s="56"/>
      <c r="GP39" s="56"/>
      <c r="GQ39" s="56"/>
      <c r="GR39" s="56"/>
      <c r="GS39" s="56"/>
      <c r="GT39" s="56"/>
      <c r="GU39" s="56"/>
      <c r="GV39" s="56"/>
      <c r="GW39" s="56"/>
      <c r="GX39" s="56"/>
      <c r="GY39" s="56"/>
      <c r="GZ39" s="56"/>
      <c r="HA39" s="56"/>
      <c r="HB39" s="56"/>
      <c r="HC39" s="56"/>
      <c r="HD39" s="56"/>
      <c r="HE39" s="56"/>
      <c r="HF39" s="56"/>
      <c r="HG39" s="56"/>
      <c r="HH39" s="56"/>
      <c r="HI39" s="56"/>
      <c r="HJ39" s="56"/>
      <c r="HK39" s="56"/>
    </row>
    <row r="40" spans="1:271" ht="20.100000000000001"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c r="GC40" s="56"/>
      <c r="GD40" s="56"/>
      <c r="GE40" s="56"/>
      <c r="GF40" s="56"/>
      <c r="GG40" s="56"/>
      <c r="GH40" s="56"/>
      <c r="GI40" s="56"/>
      <c r="GJ40" s="56"/>
      <c r="GK40" s="56"/>
      <c r="GL40" s="56"/>
      <c r="GM40" s="56"/>
      <c r="GN40" s="56"/>
      <c r="GO40" s="56"/>
      <c r="GP40" s="56"/>
      <c r="GQ40" s="56"/>
      <c r="GR40" s="56"/>
      <c r="GS40" s="56"/>
      <c r="GT40" s="56"/>
      <c r="GU40" s="56"/>
      <c r="GV40" s="56"/>
      <c r="GW40" s="56"/>
      <c r="GX40" s="56"/>
      <c r="GY40" s="56"/>
      <c r="GZ40" s="56"/>
      <c r="HA40" s="56"/>
      <c r="HB40" s="56"/>
      <c r="HC40" s="56"/>
      <c r="HD40" s="56"/>
      <c r="HE40" s="56"/>
      <c r="HF40" s="56"/>
      <c r="HG40" s="56"/>
      <c r="HH40" s="56"/>
      <c r="HI40" s="56"/>
      <c r="HJ40" s="56"/>
      <c r="HK40" s="56"/>
    </row>
    <row r="41" spans="1:271" ht="20.100000000000001"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c r="DI41" s="56"/>
      <c r="DJ41" s="56"/>
      <c r="DK41" s="56"/>
      <c r="DL41" s="56"/>
      <c r="DM41" s="56"/>
      <c r="DN41" s="56"/>
      <c r="DO41" s="56"/>
      <c r="DP41" s="56"/>
      <c r="DQ41" s="56"/>
      <c r="DR41" s="56"/>
      <c r="DS41" s="56"/>
      <c r="DT41" s="56"/>
      <c r="DU41" s="56"/>
      <c r="DV41" s="56"/>
      <c r="DW41" s="56"/>
      <c r="DX41" s="56"/>
      <c r="DY41" s="56"/>
      <c r="DZ41" s="56"/>
      <c r="EA41" s="56"/>
      <c r="EB41" s="56"/>
      <c r="EC41" s="56"/>
      <c r="ED41" s="56"/>
      <c r="EE41" s="56"/>
      <c r="EF41" s="56"/>
      <c r="EG41" s="56"/>
      <c r="EH41" s="56"/>
      <c r="EI41" s="56"/>
      <c r="EJ41" s="56"/>
      <c r="EK41" s="56"/>
      <c r="EL41" s="56"/>
      <c r="EM41" s="56"/>
      <c r="EN41" s="56"/>
      <c r="EO41" s="56"/>
      <c r="EP41" s="56"/>
      <c r="EQ41" s="56"/>
      <c r="ER41" s="56"/>
      <c r="ES41" s="56"/>
      <c r="ET41" s="56"/>
      <c r="EU41" s="56"/>
      <c r="EV41" s="56"/>
      <c r="EW41" s="56"/>
      <c r="EX41" s="56"/>
      <c r="EY41" s="56"/>
      <c r="EZ41" s="56"/>
      <c r="FA41" s="56"/>
      <c r="FB41" s="56"/>
      <c r="FC41" s="56"/>
      <c r="FD41" s="56"/>
      <c r="FE41" s="56"/>
      <c r="FF41" s="56"/>
      <c r="FG41" s="56"/>
      <c r="FH41" s="56"/>
      <c r="FI41" s="56"/>
      <c r="FJ41" s="56"/>
      <c r="FK41" s="56"/>
      <c r="FL41" s="56"/>
      <c r="FM41" s="56"/>
      <c r="FN41" s="56"/>
      <c r="FO41" s="56"/>
      <c r="FP41" s="56"/>
      <c r="FQ41" s="56"/>
      <c r="FR41" s="56"/>
      <c r="FS41" s="56"/>
      <c r="FT41" s="56"/>
      <c r="FU41" s="56"/>
      <c r="FV41" s="56"/>
      <c r="FW41" s="56"/>
      <c r="FX41" s="56"/>
      <c r="FY41" s="56"/>
      <c r="FZ41" s="56"/>
      <c r="GA41" s="56"/>
      <c r="GB41" s="56"/>
      <c r="GC41" s="56"/>
      <c r="GD41" s="56"/>
      <c r="GE41" s="56"/>
      <c r="GF41" s="56"/>
      <c r="GG41" s="56"/>
      <c r="GH41" s="56"/>
      <c r="GI41" s="56"/>
      <c r="GJ41" s="56"/>
      <c r="GK41" s="56"/>
      <c r="GL41" s="56"/>
      <c r="GM41" s="56"/>
      <c r="GN41" s="56"/>
      <c r="GO41" s="56"/>
      <c r="GP41" s="56"/>
      <c r="GQ41" s="56"/>
      <c r="GR41" s="56"/>
      <c r="GS41" s="56"/>
      <c r="GT41" s="56"/>
      <c r="GU41" s="56"/>
      <c r="GV41" s="56"/>
      <c r="GW41" s="56"/>
      <c r="GX41" s="56"/>
      <c r="GY41" s="56"/>
      <c r="GZ41" s="56"/>
      <c r="HA41" s="56"/>
      <c r="HB41" s="56"/>
      <c r="HC41" s="56"/>
      <c r="HD41" s="56"/>
      <c r="HE41" s="56"/>
      <c r="HF41" s="56"/>
      <c r="HG41" s="56"/>
      <c r="HH41" s="56"/>
      <c r="HI41" s="56"/>
      <c r="HJ41" s="56"/>
      <c r="HK41" s="56"/>
    </row>
    <row r="42" spans="1:271" ht="20.100000000000001"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c r="GC42" s="56"/>
      <c r="GD42" s="56"/>
      <c r="GE42" s="56"/>
      <c r="GF42" s="56"/>
      <c r="GG42" s="56"/>
      <c r="GH42" s="56"/>
      <c r="GI42" s="56"/>
      <c r="GJ42" s="56"/>
      <c r="GK42" s="56"/>
      <c r="GL42" s="56"/>
      <c r="GM42" s="56"/>
      <c r="GN42" s="56"/>
      <c r="GO42" s="56"/>
      <c r="GP42" s="56"/>
      <c r="GQ42" s="56"/>
      <c r="GR42" s="56"/>
      <c r="GS42" s="56"/>
      <c r="GT42" s="56"/>
      <c r="GU42" s="56"/>
      <c r="GV42" s="56"/>
      <c r="GW42" s="56"/>
      <c r="GX42" s="56"/>
      <c r="GY42" s="56"/>
      <c r="GZ42" s="56"/>
      <c r="HA42" s="56"/>
      <c r="HB42" s="56"/>
      <c r="HC42" s="56"/>
      <c r="HD42" s="56"/>
      <c r="HE42" s="56"/>
      <c r="HF42" s="56"/>
      <c r="HG42" s="56"/>
      <c r="HH42" s="56"/>
      <c r="HI42" s="56"/>
      <c r="HJ42" s="56"/>
      <c r="HK42" s="56"/>
    </row>
    <row r="43" spans="1:271" ht="20.100000000000001"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c r="DI43" s="56"/>
      <c r="DJ43" s="56"/>
      <c r="DK43" s="56"/>
      <c r="DL43" s="56"/>
      <c r="DM43" s="56"/>
      <c r="DN43" s="56"/>
      <c r="DO43" s="56"/>
      <c r="DP43" s="56"/>
      <c r="DQ43" s="56"/>
      <c r="DR43" s="56"/>
      <c r="DS43" s="56"/>
      <c r="DT43" s="56"/>
      <c r="DU43" s="56"/>
      <c r="DV43" s="56"/>
      <c r="DW43" s="56"/>
      <c r="DX43" s="56"/>
      <c r="DY43" s="56"/>
      <c r="DZ43" s="56"/>
      <c r="EA43" s="56"/>
      <c r="EB43" s="56"/>
      <c r="EC43" s="56"/>
      <c r="ED43" s="56"/>
      <c r="EE43" s="56"/>
      <c r="EF43" s="56"/>
      <c r="EG43" s="56"/>
      <c r="EH43" s="56"/>
      <c r="EI43" s="56"/>
      <c r="EJ43" s="56"/>
      <c r="EK43" s="56"/>
      <c r="EL43" s="56"/>
      <c r="EM43" s="56"/>
      <c r="EN43" s="56"/>
      <c r="EO43" s="56"/>
      <c r="EP43" s="56"/>
      <c r="EQ43" s="56"/>
      <c r="ER43" s="56"/>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56"/>
      <c r="FT43" s="56"/>
      <c r="FU43" s="56"/>
      <c r="FV43" s="56"/>
      <c r="FW43" s="56"/>
      <c r="FX43" s="56"/>
      <c r="FY43" s="56"/>
      <c r="FZ43" s="56"/>
      <c r="GA43" s="56"/>
      <c r="GB43" s="56"/>
      <c r="GC43" s="56"/>
      <c r="GD43" s="56"/>
      <c r="GE43" s="56"/>
      <c r="GF43" s="56"/>
      <c r="GG43" s="56"/>
      <c r="GH43" s="56"/>
      <c r="GI43" s="56"/>
      <c r="GJ43" s="56"/>
      <c r="GK43" s="56"/>
      <c r="GL43" s="56"/>
      <c r="GM43" s="56"/>
      <c r="GN43" s="56"/>
      <c r="GO43" s="56"/>
      <c r="GP43" s="56"/>
      <c r="GQ43" s="56"/>
      <c r="GR43" s="56"/>
      <c r="GS43" s="56"/>
      <c r="GT43" s="56"/>
      <c r="GU43" s="56"/>
      <c r="GV43" s="56"/>
      <c r="GW43" s="56"/>
      <c r="GX43" s="56"/>
      <c r="GY43" s="56"/>
      <c r="GZ43" s="56"/>
      <c r="HA43" s="56"/>
      <c r="HB43" s="56"/>
      <c r="HC43" s="56"/>
      <c r="HD43" s="56"/>
      <c r="HE43" s="56"/>
      <c r="HF43" s="56"/>
      <c r="HG43" s="56"/>
      <c r="HH43" s="56"/>
      <c r="HI43" s="56"/>
      <c r="HJ43" s="56"/>
      <c r="HK43" s="56"/>
    </row>
    <row r="44" spans="1:271" ht="20.100000000000001"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6"/>
      <c r="DD44" s="56"/>
      <c r="DE44" s="56"/>
      <c r="DF44" s="56"/>
      <c r="DG44" s="56"/>
      <c r="DH44" s="56"/>
      <c r="DI44" s="56"/>
      <c r="DJ44" s="56"/>
      <c r="DK44" s="56"/>
      <c r="DL44" s="56"/>
      <c r="DM44" s="56"/>
      <c r="DN44" s="56"/>
      <c r="DO44" s="56"/>
      <c r="DP44" s="56"/>
      <c r="DQ44" s="56"/>
      <c r="DR44" s="56"/>
      <c r="DS44" s="56"/>
      <c r="DT44" s="56"/>
      <c r="DU44" s="56"/>
      <c r="DV44" s="56"/>
      <c r="DW44" s="56"/>
      <c r="DX44" s="56"/>
      <c r="DY44" s="56"/>
      <c r="DZ44" s="56"/>
      <c r="EA44" s="56"/>
      <c r="EB44" s="56"/>
      <c r="EC44" s="56"/>
      <c r="ED44" s="56"/>
      <c r="EE44" s="56"/>
      <c r="EF44" s="56"/>
      <c r="EG44" s="56"/>
      <c r="EH44" s="56"/>
      <c r="EI44" s="56"/>
      <c r="EJ44" s="56"/>
      <c r="EK44" s="56"/>
      <c r="EL44" s="56"/>
      <c r="EM44" s="56"/>
      <c r="EN44" s="56"/>
      <c r="EO44" s="56"/>
      <c r="EP44" s="56"/>
      <c r="EQ44" s="56"/>
      <c r="ER44" s="56"/>
      <c r="ES44" s="56"/>
      <c r="ET44" s="56"/>
      <c r="EU44" s="56"/>
      <c r="EV44" s="56"/>
      <c r="EW44" s="56"/>
      <c r="EX44" s="56"/>
      <c r="EY44" s="56"/>
      <c r="EZ44" s="56"/>
      <c r="FA44" s="56"/>
      <c r="FB44" s="56"/>
      <c r="FC44" s="56"/>
      <c r="FD44" s="56"/>
      <c r="FE44" s="56"/>
      <c r="FF44" s="56"/>
      <c r="FG44" s="56"/>
      <c r="FH44" s="56"/>
      <c r="FI44" s="56"/>
      <c r="FJ44" s="56"/>
      <c r="FK44" s="56"/>
      <c r="FL44" s="56"/>
      <c r="FM44" s="56"/>
      <c r="FN44" s="56"/>
      <c r="FO44" s="56"/>
      <c r="FP44" s="56"/>
      <c r="FQ44" s="56"/>
      <c r="FR44" s="56"/>
      <c r="FS44" s="56"/>
      <c r="FT44" s="56"/>
      <c r="FU44" s="56"/>
      <c r="FV44" s="56"/>
      <c r="FW44" s="56"/>
      <c r="FX44" s="56"/>
      <c r="FY44" s="56"/>
      <c r="FZ44" s="56"/>
      <c r="GA44" s="56"/>
      <c r="GB44" s="56"/>
      <c r="GC44" s="56"/>
      <c r="GD44" s="56"/>
      <c r="GE44" s="56"/>
      <c r="GF44" s="56"/>
      <c r="GG44" s="56"/>
      <c r="GH44" s="56"/>
      <c r="GI44" s="56"/>
      <c r="GJ44" s="56"/>
      <c r="GK44" s="56"/>
      <c r="GL44" s="56"/>
      <c r="GM44" s="56"/>
      <c r="GN44" s="56"/>
      <c r="GO44" s="56"/>
      <c r="GP44" s="56"/>
      <c r="GQ44" s="56"/>
      <c r="GR44" s="56"/>
      <c r="GS44" s="56"/>
      <c r="GT44" s="56"/>
      <c r="GU44" s="56"/>
      <c r="GV44" s="56"/>
      <c r="GW44" s="56"/>
      <c r="GX44" s="56"/>
      <c r="GY44" s="56"/>
      <c r="GZ44" s="56"/>
      <c r="HA44" s="56"/>
      <c r="HB44" s="56"/>
      <c r="HC44" s="56"/>
      <c r="HD44" s="56"/>
      <c r="HE44" s="56"/>
      <c r="HF44" s="56"/>
      <c r="HG44" s="56"/>
      <c r="HH44" s="56"/>
      <c r="HI44" s="56"/>
      <c r="HJ44" s="56"/>
      <c r="HK44" s="56"/>
    </row>
    <row r="45" spans="1:271" ht="20.100000000000001"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6"/>
      <c r="DD45" s="56"/>
      <c r="DE45" s="56"/>
      <c r="DF45" s="56"/>
      <c r="DG45" s="56"/>
      <c r="DH45" s="56"/>
      <c r="DI45" s="56"/>
      <c r="DJ45" s="56"/>
      <c r="DK45" s="56"/>
      <c r="DL45" s="56"/>
      <c r="DM45" s="56"/>
      <c r="DN45" s="56"/>
      <c r="DO45" s="56"/>
      <c r="DP45" s="56"/>
      <c r="DQ45" s="56"/>
      <c r="DR45" s="56"/>
      <c r="DS45" s="56"/>
      <c r="DT45" s="56"/>
      <c r="DU45" s="56"/>
      <c r="DV45" s="56"/>
      <c r="DW45" s="56"/>
      <c r="DX45" s="56"/>
      <c r="DY45" s="56"/>
      <c r="DZ45" s="56"/>
      <c r="EA45" s="56"/>
      <c r="EB45" s="56"/>
      <c r="EC45" s="56"/>
      <c r="ED45" s="56"/>
      <c r="EE45" s="56"/>
      <c r="EF45" s="56"/>
      <c r="EG45" s="56"/>
      <c r="EH45" s="56"/>
      <c r="EI45" s="56"/>
      <c r="EJ45" s="56"/>
      <c r="EK45" s="56"/>
      <c r="EL45" s="56"/>
      <c r="EM45" s="56"/>
      <c r="EN45" s="56"/>
      <c r="EO45" s="56"/>
      <c r="EP45" s="56"/>
      <c r="EQ45" s="56"/>
      <c r="ER45" s="56"/>
      <c r="ES45" s="56"/>
      <c r="ET45" s="56"/>
      <c r="EU45" s="56"/>
      <c r="EV45" s="56"/>
      <c r="EW45" s="56"/>
      <c r="EX45" s="56"/>
      <c r="EY45" s="56"/>
      <c r="EZ45" s="56"/>
      <c r="FA45" s="56"/>
      <c r="FB45" s="56"/>
      <c r="FC45" s="56"/>
      <c r="FD45" s="56"/>
      <c r="FE45" s="56"/>
      <c r="FF45" s="56"/>
      <c r="FG45" s="56"/>
      <c r="FH45" s="56"/>
      <c r="FI45" s="56"/>
      <c r="FJ45" s="56"/>
      <c r="FK45" s="56"/>
      <c r="FL45" s="56"/>
      <c r="FM45" s="56"/>
      <c r="FN45" s="56"/>
      <c r="FO45" s="56"/>
      <c r="FP45" s="56"/>
      <c r="FQ45" s="56"/>
      <c r="FR45" s="56"/>
      <c r="FS45" s="56"/>
      <c r="FT45" s="56"/>
      <c r="FU45" s="56"/>
      <c r="FV45" s="56"/>
      <c r="FW45" s="56"/>
      <c r="FX45" s="56"/>
      <c r="FY45" s="56"/>
      <c r="FZ45" s="56"/>
      <c r="GA45" s="56"/>
      <c r="GB45" s="56"/>
      <c r="GC45" s="56"/>
      <c r="GD45" s="56"/>
      <c r="GE45" s="56"/>
      <c r="GF45" s="56"/>
      <c r="GG45" s="56"/>
      <c r="GH45" s="56"/>
      <c r="GI45" s="56"/>
      <c r="GJ45" s="56"/>
      <c r="GK45" s="56"/>
      <c r="GL45" s="56"/>
      <c r="GM45" s="56"/>
      <c r="GN45" s="56"/>
      <c r="GO45" s="56"/>
      <c r="GP45" s="56"/>
      <c r="GQ45" s="56"/>
      <c r="GR45" s="56"/>
      <c r="GS45" s="56"/>
      <c r="GT45" s="56"/>
      <c r="GU45" s="56"/>
      <c r="GV45" s="56"/>
      <c r="GW45" s="56"/>
      <c r="GX45" s="56"/>
      <c r="GY45" s="56"/>
      <c r="GZ45" s="56"/>
      <c r="HA45" s="56"/>
      <c r="HB45" s="56"/>
      <c r="HC45" s="56"/>
      <c r="HD45" s="56"/>
      <c r="HE45" s="56"/>
      <c r="HF45" s="56"/>
      <c r="HG45" s="56"/>
      <c r="HH45" s="56"/>
      <c r="HI45" s="56"/>
      <c r="HJ45" s="56"/>
      <c r="HK45" s="56"/>
    </row>
    <row r="46" spans="1:271" ht="20.100000000000001" customHeight="1">
      <c r="A46" s="54"/>
      <c r="B46" s="54"/>
      <c r="C46" s="84"/>
      <c r="D46" s="84"/>
      <c r="E46" s="54"/>
      <c r="F46" s="54"/>
      <c r="G46" s="54"/>
      <c r="H46" s="54"/>
      <c r="I46" s="54"/>
      <c r="J46" s="54"/>
      <c r="K46" s="54"/>
      <c r="L46" s="54"/>
      <c r="M46" s="54"/>
      <c r="N46" s="54"/>
      <c r="O46" s="54"/>
      <c r="P46" s="54"/>
      <c r="Q46" s="54"/>
      <c r="R46" s="54"/>
      <c r="S46" s="54"/>
      <c r="T46" s="54"/>
      <c r="U46" s="54"/>
      <c r="V46" s="54"/>
      <c r="W46" s="54"/>
      <c r="X46" s="54"/>
      <c r="Y46" s="54"/>
      <c r="Z46" s="54"/>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c r="DJ46" s="56"/>
      <c r="DK46" s="56"/>
      <c r="DL46" s="56"/>
      <c r="DM46" s="56"/>
      <c r="DN46" s="56"/>
      <c r="DO46" s="56"/>
      <c r="DP46" s="56"/>
      <c r="DQ46" s="56"/>
      <c r="DR46" s="56"/>
      <c r="DS46" s="56"/>
      <c r="DT46" s="56"/>
      <c r="DU46" s="56"/>
      <c r="DV46" s="56"/>
      <c r="DW46" s="56"/>
      <c r="DX46" s="56"/>
      <c r="DY46" s="56"/>
      <c r="DZ46" s="56"/>
      <c r="EA46" s="56"/>
      <c r="EB46" s="56"/>
      <c r="EC46" s="56"/>
      <c r="ED46" s="56"/>
      <c r="EE46" s="56"/>
      <c r="EF46" s="56"/>
      <c r="EG46" s="56"/>
      <c r="EH46" s="56"/>
      <c r="EI46" s="56"/>
      <c r="EJ46" s="56"/>
      <c r="EK46" s="56"/>
      <c r="EL46" s="56"/>
      <c r="EM46" s="56"/>
      <c r="EN46" s="56"/>
      <c r="EO46" s="56"/>
      <c r="EP46" s="56"/>
      <c r="EQ46" s="56"/>
      <c r="ER46" s="56"/>
      <c r="ES46" s="56"/>
      <c r="ET46" s="56"/>
      <c r="EU46" s="56"/>
      <c r="EV46" s="56"/>
      <c r="EW46" s="56"/>
      <c r="EX46" s="56"/>
      <c r="EY46" s="56"/>
      <c r="EZ46" s="56"/>
      <c r="FA46" s="56"/>
      <c r="FB46" s="56"/>
      <c r="FC46" s="56"/>
      <c r="FD46" s="56"/>
      <c r="FE46" s="56"/>
      <c r="FF46" s="56"/>
      <c r="FG46" s="56"/>
      <c r="FH46" s="56"/>
      <c r="FI46" s="56"/>
      <c r="FJ46" s="56"/>
      <c r="FK46" s="56"/>
      <c r="FL46" s="56"/>
      <c r="FM46" s="56"/>
      <c r="FN46" s="56"/>
      <c r="FO46" s="56"/>
      <c r="FP46" s="56"/>
      <c r="FQ46" s="56"/>
      <c r="FR46" s="56"/>
      <c r="FS46" s="56"/>
      <c r="FT46" s="56"/>
      <c r="FU46" s="56"/>
      <c r="FV46" s="56"/>
      <c r="FW46" s="56"/>
      <c r="FX46" s="56"/>
      <c r="FY46" s="56"/>
      <c r="FZ46" s="56"/>
      <c r="GA46" s="56"/>
      <c r="GB46" s="56"/>
      <c r="GC46" s="56"/>
      <c r="GD46" s="56"/>
      <c r="GE46" s="56"/>
      <c r="GF46" s="56"/>
      <c r="GG46" s="56"/>
      <c r="GH46" s="56"/>
      <c r="GI46" s="56"/>
      <c r="GJ46" s="56"/>
      <c r="GK46" s="56"/>
      <c r="GL46" s="56"/>
      <c r="GM46" s="56"/>
      <c r="GN46" s="56"/>
      <c r="GO46" s="56"/>
      <c r="GP46" s="56"/>
      <c r="GQ46" s="56"/>
      <c r="GR46" s="56"/>
      <c r="GS46" s="56"/>
      <c r="GT46" s="56"/>
      <c r="GU46" s="56"/>
      <c r="GV46" s="56"/>
      <c r="GW46" s="56"/>
      <c r="GX46" s="56"/>
      <c r="GY46" s="56"/>
      <c r="GZ46" s="56"/>
      <c r="HA46" s="56"/>
      <c r="HB46" s="56"/>
      <c r="HC46" s="56"/>
      <c r="HD46" s="56"/>
      <c r="HE46" s="56"/>
      <c r="HF46" s="56"/>
      <c r="HG46" s="56"/>
      <c r="HH46" s="56"/>
      <c r="HI46" s="56"/>
      <c r="HJ46" s="56"/>
      <c r="HK46" s="56"/>
    </row>
    <row r="47" spans="1:271" ht="20.100000000000001"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c r="DJ47" s="56"/>
      <c r="DK47" s="56"/>
      <c r="DL47" s="56"/>
      <c r="DM47" s="56"/>
      <c r="DN47" s="56"/>
      <c r="DO47" s="56"/>
      <c r="DP47" s="56"/>
      <c r="DQ47" s="56"/>
      <c r="DR47" s="56"/>
      <c r="DS47" s="56"/>
      <c r="DT47" s="56"/>
      <c r="DU47" s="56"/>
      <c r="DV47" s="56"/>
      <c r="DW47" s="56"/>
      <c r="DX47" s="56"/>
      <c r="DY47" s="56"/>
      <c r="DZ47" s="56"/>
      <c r="EA47" s="56"/>
      <c r="EB47" s="56"/>
      <c r="EC47" s="56"/>
      <c r="ED47" s="56"/>
      <c r="EE47" s="56"/>
      <c r="EF47" s="56"/>
      <c r="EG47" s="56"/>
      <c r="EH47" s="56"/>
      <c r="EI47" s="56"/>
      <c r="EJ47" s="56"/>
      <c r="EK47" s="56"/>
      <c r="EL47" s="56"/>
      <c r="EM47" s="56"/>
      <c r="EN47" s="56"/>
      <c r="EO47" s="56"/>
      <c r="EP47" s="56"/>
      <c r="EQ47" s="56"/>
      <c r="ER47" s="56"/>
      <c r="ES47" s="56"/>
      <c r="ET47" s="56"/>
      <c r="EU47" s="56"/>
      <c r="EV47" s="56"/>
      <c r="EW47" s="56"/>
      <c r="EX47" s="56"/>
      <c r="EY47" s="56"/>
      <c r="EZ47" s="56"/>
      <c r="FA47" s="56"/>
      <c r="FB47" s="56"/>
      <c r="FC47" s="56"/>
      <c r="FD47" s="56"/>
      <c r="FE47" s="56"/>
      <c r="FF47" s="56"/>
      <c r="FG47" s="56"/>
      <c r="FH47" s="56"/>
      <c r="FI47" s="56"/>
      <c r="FJ47" s="56"/>
      <c r="FK47" s="56"/>
      <c r="FL47" s="56"/>
      <c r="FM47" s="56"/>
      <c r="FN47" s="56"/>
      <c r="FO47" s="56"/>
      <c r="FP47" s="56"/>
      <c r="FQ47" s="56"/>
      <c r="FR47" s="56"/>
      <c r="FS47" s="56"/>
      <c r="FT47" s="56"/>
      <c r="FU47" s="56"/>
      <c r="FV47" s="56"/>
      <c r="FW47" s="56"/>
      <c r="FX47" s="56"/>
      <c r="FY47" s="56"/>
      <c r="FZ47" s="56"/>
      <c r="GA47" s="56"/>
      <c r="GB47" s="56"/>
      <c r="GC47" s="56"/>
      <c r="GD47" s="56"/>
      <c r="GE47" s="56"/>
      <c r="GF47" s="56"/>
      <c r="GG47" s="56"/>
      <c r="GH47" s="56"/>
      <c r="GI47" s="56"/>
      <c r="GJ47" s="56"/>
      <c r="GK47" s="56"/>
      <c r="GL47" s="56"/>
      <c r="GM47" s="56"/>
      <c r="GN47" s="56"/>
      <c r="GO47" s="56"/>
      <c r="GP47" s="56"/>
      <c r="GQ47" s="56"/>
      <c r="GR47" s="56"/>
      <c r="GS47" s="56"/>
      <c r="GT47" s="56"/>
      <c r="GU47" s="56"/>
      <c r="GV47" s="56"/>
      <c r="GW47" s="56"/>
      <c r="GX47" s="56"/>
      <c r="GY47" s="56"/>
      <c r="GZ47" s="56"/>
      <c r="HA47" s="56"/>
      <c r="HB47" s="56"/>
      <c r="HC47" s="56"/>
      <c r="HD47" s="56"/>
      <c r="HE47" s="56"/>
      <c r="HF47" s="56"/>
      <c r="HG47" s="56"/>
      <c r="HH47" s="56"/>
      <c r="HI47" s="56"/>
      <c r="HJ47" s="56"/>
      <c r="HK47" s="56"/>
    </row>
    <row r="48" spans="1:271" ht="20.100000000000001"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c r="DJ48" s="56"/>
      <c r="DK48" s="56"/>
      <c r="DL48" s="56"/>
      <c r="DM48" s="56"/>
      <c r="DN48" s="56"/>
      <c r="DO48" s="56"/>
      <c r="DP48" s="56"/>
      <c r="DQ48" s="56"/>
      <c r="DR48" s="56"/>
      <c r="DS48" s="56"/>
      <c r="DT48" s="56"/>
      <c r="DU48" s="56"/>
      <c r="DV48" s="56"/>
      <c r="DW48" s="56"/>
      <c r="DX48" s="56"/>
      <c r="DY48" s="56"/>
      <c r="DZ48" s="56"/>
      <c r="EA48" s="56"/>
      <c r="EB48" s="56"/>
      <c r="EC48" s="56"/>
      <c r="ED48" s="56"/>
      <c r="EE48" s="56"/>
      <c r="EF48" s="56"/>
      <c r="EG48" s="56"/>
      <c r="EH48" s="56"/>
      <c r="EI48" s="56"/>
      <c r="EJ48" s="56"/>
      <c r="EK48" s="56"/>
      <c r="EL48" s="56"/>
      <c r="EM48" s="56"/>
      <c r="EN48" s="56"/>
      <c r="EO48" s="56"/>
      <c r="EP48" s="56"/>
      <c r="EQ48" s="56"/>
      <c r="ER48" s="56"/>
      <c r="ES48" s="56"/>
      <c r="ET48" s="56"/>
      <c r="EU48" s="56"/>
      <c r="EV48" s="56"/>
      <c r="EW48" s="56"/>
      <c r="EX48" s="56"/>
      <c r="EY48" s="56"/>
      <c r="EZ48" s="56"/>
      <c r="FA48" s="56"/>
      <c r="FB48" s="56"/>
      <c r="FC48" s="56"/>
      <c r="FD48" s="56"/>
      <c r="FE48" s="56"/>
      <c r="FF48" s="56"/>
      <c r="FG48" s="56"/>
      <c r="FH48" s="56"/>
      <c r="FI48" s="56"/>
      <c r="FJ48" s="56"/>
      <c r="FK48" s="56"/>
      <c r="FL48" s="56"/>
      <c r="FM48" s="56"/>
      <c r="FN48" s="56"/>
      <c r="FO48" s="56"/>
      <c r="FP48" s="56"/>
      <c r="FQ48" s="56"/>
      <c r="FR48" s="56"/>
      <c r="FS48" s="56"/>
      <c r="FT48" s="56"/>
      <c r="FU48" s="56"/>
      <c r="FV48" s="56"/>
      <c r="FW48" s="56"/>
      <c r="FX48" s="56"/>
      <c r="FY48" s="56"/>
      <c r="FZ48" s="56"/>
      <c r="GA48" s="56"/>
      <c r="GB48" s="56"/>
      <c r="GC48" s="56"/>
      <c r="GD48" s="56"/>
      <c r="GE48" s="56"/>
      <c r="GF48" s="56"/>
      <c r="GG48" s="56"/>
      <c r="GH48" s="56"/>
      <c r="GI48" s="56"/>
      <c r="GJ48" s="56"/>
      <c r="GK48" s="56"/>
      <c r="GL48" s="56"/>
      <c r="GM48" s="56"/>
      <c r="GN48" s="56"/>
      <c r="GO48" s="56"/>
      <c r="GP48" s="56"/>
      <c r="GQ48" s="56"/>
      <c r="GR48" s="56"/>
      <c r="GS48" s="56"/>
      <c r="GT48" s="56"/>
      <c r="GU48" s="56"/>
      <c r="GV48" s="56"/>
      <c r="GW48" s="56"/>
      <c r="GX48" s="56"/>
      <c r="GY48" s="56"/>
      <c r="GZ48" s="56"/>
      <c r="HA48" s="56"/>
      <c r="HB48" s="56"/>
      <c r="HC48" s="56"/>
      <c r="HD48" s="56"/>
      <c r="HE48" s="56"/>
      <c r="HF48" s="56"/>
      <c r="HG48" s="56"/>
      <c r="HH48" s="56"/>
      <c r="HI48" s="56"/>
      <c r="HJ48" s="56"/>
      <c r="HK48" s="56"/>
    </row>
    <row r="49" spans="1:219" ht="20.100000000000001"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c r="DJ49" s="56"/>
      <c r="DK49" s="56"/>
      <c r="DL49" s="56"/>
      <c r="DM49" s="56"/>
      <c r="DN49" s="56"/>
      <c r="DO49" s="56"/>
      <c r="DP49" s="56"/>
      <c r="DQ49" s="56"/>
      <c r="DR49" s="56"/>
      <c r="DS49" s="56"/>
      <c r="DT49" s="56"/>
      <c r="DU49" s="56"/>
      <c r="DV49" s="56"/>
      <c r="DW49" s="56"/>
      <c r="DX49" s="56"/>
      <c r="DY49" s="56"/>
      <c r="DZ49" s="56"/>
      <c r="EA49" s="56"/>
      <c r="EB49" s="56"/>
      <c r="EC49" s="56"/>
      <c r="ED49" s="56"/>
      <c r="EE49" s="56"/>
      <c r="EF49" s="56"/>
      <c r="EG49" s="56"/>
      <c r="EH49" s="56"/>
      <c r="EI49" s="56"/>
      <c r="EJ49" s="56"/>
      <c r="EK49" s="56"/>
      <c r="EL49" s="56"/>
      <c r="EM49" s="56"/>
      <c r="EN49" s="56"/>
      <c r="EO49" s="56"/>
      <c r="EP49" s="56"/>
      <c r="EQ49" s="56"/>
      <c r="ER49" s="56"/>
      <c r="ES49" s="56"/>
      <c r="ET49" s="56"/>
      <c r="EU49" s="56"/>
      <c r="EV49" s="56"/>
      <c r="EW49" s="56"/>
      <c r="EX49" s="56"/>
      <c r="EY49" s="56"/>
      <c r="EZ49" s="56"/>
      <c r="FA49" s="56"/>
      <c r="FB49" s="56"/>
      <c r="FC49" s="56"/>
      <c r="FD49" s="56"/>
      <c r="FE49" s="56"/>
      <c r="FF49" s="56"/>
      <c r="FG49" s="56"/>
      <c r="FH49" s="56"/>
      <c r="FI49" s="56"/>
      <c r="FJ49" s="56"/>
      <c r="FK49" s="56"/>
      <c r="FL49" s="56"/>
      <c r="FM49" s="56"/>
      <c r="FN49" s="56"/>
      <c r="FO49" s="56"/>
      <c r="FP49" s="56"/>
      <c r="FQ49" s="56"/>
      <c r="FR49" s="56"/>
      <c r="FS49" s="56"/>
      <c r="FT49" s="56"/>
      <c r="FU49" s="56"/>
      <c r="FV49" s="56"/>
      <c r="FW49" s="56"/>
      <c r="FX49" s="56"/>
      <c r="FY49" s="56"/>
      <c r="FZ49" s="56"/>
      <c r="GA49" s="56"/>
      <c r="GB49" s="56"/>
      <c r="GC49" s="56"/>
      <c r="GD49" s="56"/>
      <c r="GE49" s="56"/>
      <c r="GF49" s="56"/>
      <c r="GG49" s="56"/>
      <c r="GH49" s="56"/>
      <c r="GI49" s="56"/>
      <c r="GJ49" s="56"/>
      <c r="GK49" s="56"/>
      <c r="GL49" s="56"/>
      <c r="GM49" s="56"/>
      <c r="GN49" s="56"/>
      <c r="GO49" s="56"/>
      <c r="GP49" s="56"/>
      <c r="GQ49" s="56"/>
      <c r="GR49" s="56"/>
      <c r="GS49" s="56"/>
      <c r="GT49" s="56"/>
      <c r="GU49" s="56"/>
      <c r="GV49" s="56"/>
      <c r="GW49" s="56"/>
      <c r="GX49" s="56"/>
      <c r="GY49" s="56"/>
      <c r="GZ49" s="56"/>
      <c r="HA49" s="56"/>
      <c r="HB49" s="56"/>
      <c r="HC49" s="56"/>
      <c r="HD49" s="56"/>
      <c r="HE49" s="56"/>
      <c r="HF49" s="56"/>
      <c r="HG49" s="56"/>
      <c r="HH49" s="56"/>
      <c r="HI49" s="56"/>
      <c r="HJ49" s="56"/>
      <c r="HK49" s="56"/>
    </row>
    <row r="50" spans="1:219" ht="20.100000000000001"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c r="DJ50" s="56"/>
      <c r="DK50" s="56"/>
      <c r="DL50" s="56"/>
      <c r="DM50" s="56"/>
      <c r="DN50" s="56"/>
      <c r="DO50" s="56"/>
      <c r="DP50" s="56"/>
      <c r="DQ50" s="56"/>
      <c r="DR50" s="56"/>
      <c r="DS50" s="56"/>
      <c r="DT50" s="56"/>
      <c r="DU50" s="56"/>
      <c r="DV50" s="56"/>
      <c r="DW50" s="56"/>
      <c r="DX50" s="56"/>
      <c r="DY50" s="56"/>
      <c r="DZ50" s="56"/>
      <c r="EA50" s="56"/>
      <c r="EB50" s="56"/>
      <c r="EC50" s="56"/>
      <c r="ED50" s="56"/>
      <c r="EE50" s="56"/>
      <c r="EF50" s="56"/>
      <c r="EG50" s="56"/>
      <c r="EH50" s="56"/>
      <c r="EI50" s="56"/>
      <c r="EJ50" s="56"/>
      <c r="EK50" s="56"/>
      <c r="EL50" s="56"/>
      <c r="EM50" s="56"/>
      <c r="EN50" s="56"/>
      <c r="EO50" s="56"/>
      <c r="EP50" s="56"/>
      <c r="EQ50" s="56"/>
      <c r="ER50" s="56"/>
      <c r="ES50" s="56"/>
      <c r="ET50" s="56"/>
      <c r="EU50" s="56"/>
      <c r="EV50" s="56"/>
      <c r="EW50" s="56"/>
      <c r="EX50" s="56"/>
      <c r="EY50" s="56"/>
      <c r="EZ50" s="56"/>
      <c r="FA50" s="56"/>
      <c r="FB50" s="56"/>
      <c r="FC50" s="56"/>
      <c r="FD50" s="56"/>
      <c r="FE50" s="56"/>
      <c r="FF50" s="56"/>
      <c r="FG50" s="56"/>
      <c r="FH50" s="56"/>
      <c r="FI50" s="56"/>
      <c r="FJ50" s="56"/>
      <c r="FK50" s="56"/>
      <c r="FL50" s="56"/>
      <c r="FM50" s="56"/>
      <c r="FN50" s="56"/>
      <c r="FO50" s="56"/>
      <c r="FP50" s="56"/>
      <c r="FQ50" s="56"/>
      <c r="FR50" s="56"/>
      <c r="FS50" s="56"/>
      <c r="FT50" s="56"/>
      <c r="FU50" s="56"/>
      <c r="FV50" s="56"/>
      <c r="FW50" s="56"/>
      <c r="FX50" s="56"/>
      <c r="FY50" s="56"/>
      <c r="FZ50" s="56"/>
      <c r="GA50" s="56"/>
      <c r="GB50" s="56"/>
      <c r="GC50" s="56"/>
      <c r="GD50" s="56"/>
      <c r="GE50" s="56"/>
      <c r="GF50" s="56"/>
      <c r="GG50" s="56"/>
      <c r="GH50" s="56"/>
      <c r="GI50" s="56"/>
      <c r="GJ50" s="56"/>
      <c r="GK50" s="56"/>
      <c r="GL50" s="56"/>
      <c r="GM50" s="56"/>
      <c r="GN50" s="56"/>
      <c r="GO50" s="56"/>
      <c r="GP50" s="56"/>
      <c r="GQ50" s="56"/>
      <c r="GR50" s="56"/>
      <c r="GS50" s="56"/>
      <c r="GT50" s="56"/>
      <c r="GU50" s="56"/>
      <c r="GV50" s="56"/>
      <c r="GW50" s="56"/>
      <c r="GX50" s="56"/>
      <c r="GY50" s="56"/>
      <c r="GZ50" s="56"/>
      <c r="HA50" s="56"/>
      <c r="HB50" s="56"/>
      <c r="HC50" s="56"/>
      <c r="HD50" s="56"/>
      <c r="HE50" s="56"/>
      <c r="HF50" s="56"/>
      <c r="HG50" s="56"/>
      <c r="HH50" s="56"/>
      <c r="HI50" s="56"/>
      <c r="HJ50" s="56"/>
      <c r="HK50" s="56"/>
    </row>
    <row r="51" spans="1:219" ht="20.100000000000001"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c r="DI51" s="56"/>
      <c r="DJ51" s="56"/>
      <c r="DK51" s="56"/>
      <c r="DL51" s="56"/>
      <c r="DM51" s="56"/>
      <c r="DN51" s="56"/>
      <c r="DO51" s="56"/>
      <c r="DP51" s="56"/>
      <c r="DQ51" s="56"/>
      <c r="DR51" s="56"/>
      <c r="DS51" s="56"/>
      <c r="DT51" s="56"/>
      <c r="DU51" s="56"/>
      <c r="DV51" s="56"/>
      <c r="DW51" s="56"/>
      <c r="DX51" s="56"/>
      <c r="DY51" s="56"/>
      <c r="DZ51" s="56"/>
      <c r="EA51" s="56"/>
      <c r="EB51" s="56"/>
      <c r="EC51" s="56"/>
      <c r="ED51" s="56"/>
      <c r="EE51" s="56"/>
      <c r="EF51" s="56"/>
      <c r="EG51" s="56"/>
      <c r="EH51" s="56"/>
      <c r="EI51" s="56"/>
      <c r="EJ51" s="56"/>
      <c r="EK51" s="56"/>
      <c r="EL51" s="56"/>
      <c r="EM51" s="56"/>
      <c r="EN51" s="56"/>
      <c r="EO51" s="56"/>
      <c r="EP51" s="56"/>
      <c r="EQ51" s="56"/>
      <c r="ER51" s="56"/>
      <c r="ES51" s="56"/>
      <c r="ET51" s="56"/>
      <c r="EU51" s="56"/>
      <c r="EV51" s="56"/>
      <c r="EW51" s="56"/>
      <c r="EX51" s="56"/>
      <c r="EY51" s="56"/>
      <c r="EZ51" s="56"/>
      <c r="FA51" s="56"/>
      <c r="FB51" s="56"/>
      <c r="FC51" s="56"/>
      <c r="FD51" s="56"/>
      <c r="FE51" s="56"/>
      <c r="FF51" s="56"/>
      <c r="FG51" s="56"/>
      <c r="FH51" s="56"/>
      <c r="FI51" s="56"/>
      <c r="FJ51" s="56"/>
      <c r="FK51" s="56"/>
      <c r="FL51" s="56"/>
      <c r="FM51" s="56"/>
      <c r="FN51" s="56"/>
      <c r="FO51" s="56"/>
      <c r="FP51" s="56"/>
      <c r="FQ51" s="56"/>
      <c r="FR51" s="56"/>
      <c r="FS51" s="56"/>
      <c r="FT51" s="56"/>
      <c r="FU51" s="56"/>
      <c r="FV51" s="56"/>
      <c r="FW51" s="56"/>
      <c r="FX51" s="56"/>
      <c r="FY51" s="56"/>
      <c r="FZ51" s="56"/>
      <c r="GA51" s="56"/>
      <c r="GB51" s="56"/>
      <c r="GC51" s="56"/>
      <c r="GD51" s="56"/>
      <c r="GE51" s="56"/>
      <c r="GF51" s="56"/>
      <c r="GG51" s="56"/>
      <c r="GH51" s="56"/>
      <c r="GI51" s="56"/>
      <c r="GJ51" s="56"/>
      <c r="GK51" s="56"/>
      <c r="GL51" s="56"/>
      <c r="GM51" s="56"/>
      <c r="GN51" s="56"/>
      <c r="GO51" s="56"/>
      <c r="GP51" s="56"/>
      <c r="GQ51" s="56"/>
      <c r="GR51" s="56"/>
      <c r="GS51" s="56"/>
      <c r="GT51" s="56"/>
      <c r="GU51" s="56"/>
      <c r="GV51" s="56"/>
      <c r="GW51" s="56"/>
      <c r="GX51" s="56"/>
      <c r="GY51" s="56"/>
      <c r="GZ51" s="56"/>
      <c r="HA51" s="56"/>
      <c r="HB51" s="56"/>
      <c r="HC51" s="56"/>
      <c r="HD51" s="56"/>
      <c r="HE51" s="56"/>
      <c r="HF51" s="56"/>
      <c r="HG51" s="56"/>
      <c r="HH51" s="56"/>
      <c r="HI51" s="56"/>
      <c r="HJ51" s="56"/>
      <c r="HK51" s="56"/>
    </row>
    <row r="52" spans="1:219" ht="20.100000000000001"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c r="DJ52" s="56"/>
      <c r="DK52" s="56"/>
      <c r="DL52" s="56"/>
      <c r="DM52" s="56"/>
      <c r="DN52" s="56"/>
      <c r="DO52" s="56"/>
      <c r="DP52" s="56"/>
      <c r="DQ52" s="56"/>
      <c r="DR52" s="56"/>
      <c r="DS52" s="56"/>
      <c r="DT52" s="56"/>
      <c r="DU52" s="56"/>
      <c r="DV52" s="56"/>
      <c r="DW52" s="56"/>
      <c r="DX52" s="56"/>
      <c r="DY52" s="56"/>
      <c r="DZ52" s="56"/>
      <c r="EA52" s="56"/>
      <c r="EB52" s="56"/>
      <c r="EC52" s="56"/>
      <c r="ED52" s="56"/>
      <c r="EE52" s="56"/>
      <c r="EF52" s="56"/>
      <c r="EG52" s="56"/>
      <c r="EH52" s="56"/>
      <c r="EI52" s="56"/>
      <c r="EJ52" s="56"/>
      <c r="EK52" s="56"/>
      <c r="EL52" s="56"/>
      <c r="EM52" s="56"/>
      <c r="EN52" s="56"/>
      <c r="EO52" s="56"/>
      <c r="EP52" s="56"/>
      <c r="EQ52" s="56"/>
      <c r="ER52" s="56"/>
      <c r="ES52" s="56"/>
      <c r="ET52" s="56"/>
      <c r="EU52" s="56"/>
      <c r="EV52" s="56"/>
      <c r="EW52" s="56"/>
      <c r="EX52" s="56"/>
      <c r="EY52" s="56"/>
      <c r="EZ52" s="56"/>
      <c r="FA52" s="56"/>
      <c r="FB52" s="56"/>
      <c r="FC52" s="56"/>
      <c r="FD52" s="56"/>
      <c r="FE52" s="56"/>
      <c r="FF52" s="56"/>
      <c r="FG52" s="56"/>
      <c r="FH52" s="56"/>
      <c r="FI52" s="56"/>
      <c r="FJ52" s="56"/>
      <c r="FK52" s="56"/>
      <c r="FL52" s="56"/>
      <c r="FM52" s="56"/>
      <c r="FN52" s="56"/>
      <c r="FO52" s="56"/>
      <c r="FP52" s="56"/>
      <c r="FQ52" s="56"/>
      <c r="FR52" s="56"/>
      <c r="FS52" s="56"/>
      <c r="FT52" s="56"/>
      <c r="FU52" s="56"/>
      <c r="FV52" s="56"/>
      <c r="FW52" s="56"/>
      <c r="FX52" s="56"/>
      <c r="FY52" s="56"/>
      <c r="FZ52" s="56"/>
      <c r="GA52" s="56"/>
      <c r="GB52" s="56"/>
      <c r="GC52" s="56"/>
      <c r="GD52" s="56"/>
      <c r="GE52" s="56"/>
      <c r="GF52" s="56"/>
      <c r="GG52" s="56"/>
      <c r="GH52" s="56"/>
      <c r="GI52" s="56"/>
      <c r="GJ52" s="56"/>
      <c r="GK52" s="56"/>
      <c r="GL52" s="56"/>
      <c r="GM52" s="56"/>
      <c r="GN52" s="56"/>
      <c r="GO52" s="56"/>
      <c r="GP52" s="56"/>
      <c r="GQ52" s="56"/>
      <c r="GR52" s="56"/>
      <c r="GS52" s="56"/>
      <c r="GT52" s="56"/>
      <c r="GU52" s="56"/>
      <c r="GV52" s="56"/>
      <c r="GW52" s="56"/>
      <c r="GX52" s="56"/>
      <c r="GY52" s="56"/>
      <c r="GZ52" s="56"/>
      <c r="HA52" s="56"/>
      <c r="HB52" s="56"/>
      <c r="HC52" s="56"/>
      <c r="HD52" s="56"/>
      <c r="HE52" s="56"/>
      <c r="HF52" s="56"/>
      <c r="HG52" s="56"/>
      <c r="HH52" s="56"/>
      <c r="HI52" s="56"/>
      <c r="HJ52" s="56"/>
      <c r="HK52" s="56"/>
    </row>
    <row r="53" spans="1:219" ht="20.100000000000001"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c r="BM53" s="56"/>
      <c r="BN53" s="56"/>
      <c r="BO53" s="56"/>
      <c r="BP53" s="56"/>
      <c r="BQ53" s="56"/>
      <c r="BR53" s="56"/>
      <c r="BS53" s="56"/>
      <c r="BT53" s="56"/>
      <c r="BU53" s="56"/>
      <c r="BV53" s="56"/>
      <c r="BW53" s="56"/>
      <c r="BX53" s="56"/>
      <c r="BY53" s="56"/>
      <c r="BZ53" s="56"/>
      <c r="CA53" s="56"/>
      <c r="CB53" s="56"/>
      <c r="CC53" s="56"/>
      <c r="CD53" s="56"/>
      <c r="CE53" s="56"/>
      <c r="CF53" s="56"/>
      <c r="CG53" s="56"/>
      <c r="CH53" s="56"/>
      <c r="CI53" s="56"/>
      <c r="CJ53" s="56"/>
      <c r="CK53" s="56"/>
      <c r="CL53" s="56"/>
      <c r="CM53" s="56"/>
      <c r="CN53" s="56"/>
      <c r="CO53" s="56"/>
      <c r="CP53" s="56"/>
      <c r="CQ53" s="56"/>
      <c r="CR53" s="56"/>
      <c r="CS53" s="56"/>
      <c r="CT53" s="56"/>
      <c r="CU53" s="56"/>
      <c r="CV53" s="56"/>
      <c r="CW53" s="56"/>
      <c r="CX53" s="56"/>
      <c r="CY53" s="56"/>
      <c r="CZ53" s="56"/>
      <c r="DA53" s="56"/>
      <c r="DB53" s="56"/>
      <c r="DC53" s="56"/>
      <c r="DD53" s="56"/>
      <c r="DE53" s="56"/>
      <c r="DF53" s="56"/>
      <c r="DG53" s="56"/>
      <c r="DH53" s="56"/>
      <c r="DI53" s="56"/>
      <c r="DJ53" s="56"/>
      <c r="DK53" s="56"/>
      <c r="DL53" s="56"/>
      <c r="DM53" s="56"/>
      <c r="DN53" s="56"/>
      <c r="DO53" s="56"/>
      <c r="DP53" s="56"/>
      <c r="DQ53" s="56"/>
      <c r="DR53" s="56"/>
      <c r="DS53" s="56"/>
      <c r="DT53" s="56"/>
      <c r="DU53" s="56"/>
      <c r="DV53" s="56"/>
      <c r="DW53" s="56"/>
      <c r="DX53" s="56"/>
      <c r="DY53" s="56"/>
      <c r="DZ53" s="56"/>
      <c r="EA53" s="56"/>
      <c r="EB53" s="56"/>
      <c r="EC53" s="56"/>
      <c r="ED53" s="56"/>
      <c r="EE53" s="56"/>
      <c r="EF53" s="56"/>
      <c r="EG53" s="56"/>
      <c r="EH53" s="56"/>
      <c r="EI53" s="56"/>
      <c r="EJ53" s="56"/>
      <c r="EK53" s="56"/>
      <c r="EL53" s="56"/>
      <c r="EM53" s="56"/>
      <c r="EN53" s="56"/>
      <c r="EO53" s="56"/>
      <c r="EP53" s="56"/>
      <c r="EQ53" s="56"/>
      <c r="ER53" s="56"/>
      <c r="ES53" s="56"/>
      <c r="ET53" s="56"/>
      <c r="EU53" s="56"/>
      <c r="EV53" s="56"/>
      <c r="EW53" s="56"/>
      <c r="EX53" s="56"/>
      <c r="EY53" s="56"/>
      <c r="EZ53" s="56"/>
      <c r="FA53" s="56"/>
      <c r="FB53" s="56"/>
      <c r="FC53" s="56"/>
      <c r="FD53" s="56"/>
      <c r="FE53" s="56"/>
      <c r="FF53" s="56"/>
      <c r="FG53" s="56"/>
      <c r="FH53" s="56"/>
      <c r="FI53" s="56"/>
      <c r="FJ53" s="56"/>
      <c r="FK53" s="56"/>
      <c r="FL53" s="56"/>
      <c r="FM53" s="56"/>
      <c r="FN53" s="56"/>
      <c r="FO53" s="56"/>
      <c r="FP53" s="56"/>
      <c r="FQ53" s="56"/>
      <c r="FR53" s="56"/>
      <c r="FS53" s="56"/>
      <c r="FT53" s="56"/>
      <c r="FU53" s="56"/>
      <c r="FV53" s="56"/>
      <c r="FW53" s="56"/>
      <c r="FX53" s="56"/>
      <c r="FY53" s="56"/>
      <c r="FZ53" s="56"/>
      <c r="GA53" s="56"/>
      <c r="GB53" s="56"/>
      <c r="GC53" s="56"/>
      <c r="GD53" s="56"/>
      <c r="GE53" s="56"/>
      <c r="GF53" s="56"/>
      <c r="GG53" s="56"/>
      <c r="GH53" s="56"/>
      <c r="GI53" s="56"/>
      <c r="GJ53" s="56"/>
      <c r="GK53" s="56"/>
      <c r="GL53" s="56"/>
      <c r="GM53" s="56"/>
      <c r="GN53" s="56"/>
      <c r="GO53" s="56"/>
      <c r="GP53" s="56"/>
      <c r="GQ53" s="56"/>
      <c r="GR53" s="56"/>
      <c r="GS53" s="56"/>
      <c r="GT53" s="56"/>
      <c r="GU53" s="56"/>
      <c r="GV53" s="56"/>
      <c r="GW53" s="56"/>
      <c r="GX53" s="56"/>
      <c r="GY53" s="56"/>
      <c r="GZ53" s="56"/>
      <c r="HA53" s="56"/>
      <c r="HB53" s="56"/>
      <c r="HC53" s="56"/>
      <c r="HD53" s="56"/>
      <c r="HE53" s="56"/>
      <c r="HF53" s="56"/>
      <c r="HG53" s="56"/>
      <c r="HH53" s="56"/>
      <c r="HI53" s="56"/>
      <c r="HJ53" s="56"/>
      <c r="HK53" s="56"/>
    </row>
    <row r="54" spans="1:219" ht="20.100000000000001"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56"/>
      <c r="BQ54" s="56"/>
      <c r="BR54" s="56"/>
      <c r="BS54" s="56"/>
      <c r="BT54" s="56"/>
      <c r="BU54" s="56"/>
      <c r="BV54" s="56"/>
      <c r="BW54" s="56"/>
      <c r="BX54" s="56"/>
      <c r="BY54" s="56"/>
      <c r="BZ54" s="56"/>
      <c r="CA54" s="56"/>
      <c r="CB54" s="56"/>
      <c r="CC54" s="56"/>
      <c r="CD54" s="56"/>
      <c r="CE54" s="56"/>
      <c r="CF54" s="56"/>
      <c r="CG54" s="56"/>
      <c r="CH54" s="56"/>
      <c r="CI54" s="56"/>
      <c r="CJ54" s="56"/>
      <c r="CK54" s="56"/>
      <c r="CL54" s="56"/>
      <c r="CM54" s="56"/>
      <c r="CN54" s="56"/>
      <c r="CO54" s="56"/>
      <c r="CP54" s="56"/>
      <c r="CQ54" s="56"/>
      <c r="CR54" s="56"/>
      <c r="CS54" s="56"/>
      <c r="CT54" s="56"/>
      <c r="CU54" s="56"/>
      <c r="CV54" s="56"/>
      <c r="CW54" s="56"/>
      <c r="CX54" s="56"/>
      <c r="CY54" s="56"/>
      <c r="CZ54" s="56"/>
      <c r="DA54" s="56"/>
      <c r="DB54" s="56"/>
      <c r="DC54" s="56"/>
      <c r="DD54" s="56"/>
      <c r="DE54" s="56"/>
      <c r="DF54" s="56"/>
      <c r="DG54" s="56"/>
      <c r="DH54" s="56"/>
      <c r="DI54" s="56"/>
      <c r="DJ54" s="56"/>
      <c r="DK54" s="56"/>
      <c r="DL54" s="56"/>
      <c r="DM54" s="56"/>
      <c r="DN54" s="56"/>
      <c r="DO54" s="56"/>
      <c r="DP54" s="56"/>
      <c r="DQ54" s="56"/>
      <c r="DR54" s="56"/>
      <c r="DS54" s="56"/>
      <c r="DT54" s="56"/>
      <c r="DU54" s="56"/>
      <c r="DV54" s="56"/>
      <c r="DW54" s="56"/>
      <c r="DX54" s="56"/>
      <c r="DY54" s="56"/>
      <c r="DZ54" s="56"/>
      <c r="EA54" s="56"/>
      <c r="EB54" s="56"/>
      <c r="EC54" s="56"/>
      <c r="ED54" s="56"/>
      <c r="EE54" s="56"/>
      <c r="EF54" s="56"/>
      <c r="EG54" s="56"/>
      <c r="EH54" s="56"/>
      <c r="EI54" s="56"/>
      <c r="EJ54" s="56"/>
      <c r="EK54" s="56"/>
      <c r="EL54" s="56"/>
      <c r="EM54" s="56"/>
      <c r="EN54" s="56"/>
      <c r="EO54" s="56"/>
      <c r="EP54" s="56"/>
      <c r="EQ54" s="56"/>
      <c r="ER54" s="56"/>
      <c r="ES54" s="56"/>
      <c r="ET54" s="56"/>
      <c r="EU54" s="56"/>
      <c r="EV54" s="56"/>
      <c r="EW54" s="56"/>
      <c r="EX54" s="56"/>
      <c r="EY54" s="56"/>
      <c r="EZ54" s="56"/>
      <c r="FA54" s="56"/>
      <c r="FB54" s="56"/>
      <c r="FC54" s="56"/>
      <c r="FD54" s="56"/>
      <c r="FE54" s="56"/>
      <c r="FF54" s="56"/>
      <c r="FG54" s="56"/>
      <c r="FH54" s="56"/>
      <c r="FI54" s="56"/>
      <c r="FJ54" s="56"/>
      <c r="FK54" s="56"/>
      <c r="FL54" s="56"/>
      <c r="FM54" s="56"/>
      <c r="FN54" s="56"/>
      <c r="FO54" s="56"/>
      <c r="FP54" s="56"/>
      <c r="FQ54" s="56"/>
      <c r="FR54" s="56"/>
      <c r="FS54" s="56"/>
      <c r="FT54" s="56"/>
      <c r="FU54" s="56"/>
      <c r="FV54" s="56"/>
      <c r="FW54" s="56"/>
      <c r="FX54" s="56"/>
      <c r="FY54" s="56"/>
      <c r="FZ54" s="56"/>
      <c r="GA54" s="56"/>
      <c r="GB54" s="56"/>
      <c r="GC54" s="56"/>
      <c r="GD54" s="56"/>
      <c r="GE54" s="56"/>
      <c r="GF54" s="56"/>
      <c r="GG54" s="56"/>
      <c r="GH54" s="56"/>
      <c r="GI54" s="56"/>
      <c r="GJ54" s="56"/>
      <c r="GK54" s="56"/>
      <c r="GL54" s="56"/>
      <c r="GM54" s="56"/>
      <c r="GN54" s="56"/>
      <c r="GO54" s="56"/>
      <c r="GP54" s="56"/>
      <c r="GQ54" s="56"/>
      <c r="GR54" s="56"/>
      <c r="GS54" s="56"/>
      <c r="GT54" s="56"/>
      <c r="GU54" s="56"/>
      <c r="GV54" s="56"/>
      <c r="GW54" s="56"/>
      <c r="GX54" s="56"/>
      <c r="GY54" s="56"/>
      <c r="GZ54" s="56"/>
      <c r="HA54" s="56"/>
      <c r="HB54" s="56"/>
      <c r="HC54" s="56"/>
      <c r="HD54" s="56"/>
      <c r="HE54" s="56"/>
      <c r="HF54" s="56"/>
      <c r="HG54" s="56"/>
      <c r="HH54" s="56"/>
      <c r="HI54" s="56"/>
      <c r="HJ54" s="56"/>
      <c r="HK54" s="56"/>
    </row>
    <row r="55" spans="1:219" ht="20.100000000000001"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c r="BF55" s="56"/>
      <c r="BG55" s="56"/>
      <c r="BH55" s="56"/>
      <c r="BI55" s="56"/>
      <c r="BJ55" s="56"/>
      <c r="BK55" s="56"/>
      <c r="BL55" s="56"/>
      <c r="BM55" s="56"/>
      <c r="BN55" s="56"/>
      <c r="BO55" s="56"/>
      <c r="BP55" s="56"/>
      <c r="BQ55" s="56"/>
      <c r="BR55" s="56"/>
      <c r="BS55" s="56"/>
      <c r="BT55" s="56"/>
      <c r="BU55" s="56"/>
      <c r="BV55" s="56"/>
      <c r="BW55" s="56"/>
      <c r="BX55" s="56"/>
      <c r="BY55" s="56"/>
      <c r="BZ55" s="56"/>
      <c r="CA55" s="56"/>
      <c r="CB55" s="56"/>
      <c r="CC55" s="56"/>
      <c r="CD55" s="56"/>
      <c r="CE55" s="56"/>
      <c r="CF55" s="56"/>
      <c r="CG55" s="56"/>
      <c r="CH55" s="56"/>
      <c r="CI55" s="56"/>
      <c r="CJ55" s="56"/>
      <c r="CK55" s="56"/>
      <c r="CL55" s="56"/>
      <c r="CM55" s="56"/>
      <c r="CN55" s="56"/>
      <c r="CO55" s="56"/>
      <c r="CP55" s="56"/>
      <c r="CQ55" s="56"/>
      <c r="CR55" s="56"/>
      <c r="CS55" s="56"/>
      <c r="CT55" s="56"/>
      <c r="CU55" s="56"/>
      <c r="CV55" s="56"/>
      <c r="CW55" s="56"/>
      <c r="CX55" s="56"/>
      <c r="CY55" s="56"/>
      <c r="CZ55" s="56"/>
      <c r="DA55" s="56"/>
      <c r="DB55" s="56"/>
      <c r="DC55" s="56"/>
      <c r="DD55" s="56"/>
      <c r="DE55" s="56"/>
      <c r="DF55" s="56"/>
      <c r="DG55" s="56"/>
      <c r="DH55" s="56"/>
      <c r="DI55" s="56"/>
      <c r="DJ55" s="56"/>
      <c r="DK55" s="56"/>
      <c r="DL55" s="56"/>
      <c r="DM55" s="56"/>
      <c r="DN55" s="56"/>
      <c r="DO55" s="56"/>
      <c r="DP55" s="56"/>
      <c r="DQ55" s="56"/>
      <c r="DR55" s="56"/>
      <c r="DS55" s="56"/>
      <c r="DT55" s="56"/>
      <c r="DU55" s="56"/>
      <c r="DV55" s="56"/>
      <c r="DW55" s="56"/>
      <c r="DX55" s="56"/>
      <c r="DY55" s="56"/>
      <c r="DZ55" s="56"/>
      <c r="EA55" s="56"/>
      <c r="EB55" s="56"/>
      <c r="EC55" s="56"/>
      <c r="ED55" s="56"/>
      <c r="EE55" s="56"/>
      <c r="EF55" s="56"/>
      <c r="EG55" s="56"/>
      <c r="EH55" s="56"/>
      <c r="EI55" s="56"/>
      <c r="EJ55" s="56"/>
      <c r="EK55" s="56"/>
      <c r="EL55" s="56"/>
      <c r="EM55" s="56"/>
      <c r="EN55" s="56"/>
      <c r="EO55" s="56"/>
      <c r="EP55" s="56"/>
      <c r="EQ55" s="56"/>
      <c r="ER55" s="56"/>
      <c r="ES55" s="56"/>
      <c r="ET55" s="56"/>
      <c r="EU55" s="56"/>
      <c r="EV55" s="56"/>
      <c r="EW55" s="56"/>
      <c r="EX55" s="56"/>
      <c r="EY55" s="56"/>
      <c r="EZ55" s="56"/>
      <c r="FA55" s="56"/>
      <c r="FB55" s="56"/>
      <c r="FC55" s="56"/>
      <c r="FD55" s="56"/>
      <c r="FE55" s="56"/>
      <c r="FF55" s="56"/>
      <c r="FG55" s="56"/>
      <c r="FH55" s="56"/>
      <c r="FI55" s="56"/>
      <c r="FJ55" s="56"/>
      <c r="FK55" s="56"/>
      <c r="FL55" s="56"/>
      <c r="FM55" s="56"/>
      <c r="FN55" s="56"/>
      <c r="FO55" s="56"/>
      <c r="FP55" s="56"/>
      <c r="FQ55" s="56"/>
      <c r="FR55" s="56"/>
      <c r="FS55" s="56"/>
      <c r="FT55" s="56"/>
      <c r="FU55" s="56"/>
      <c r="FV55" s="56"/>
      <c r="FW55" s="56"/>
      <c r="FX55" s="56"/>
      <c r="FY55" s="56"/>
      <c r="FZ55" s="56"/>
      <c r="GA55" s="56"/>
      <c r="GB55" s="56"/>
      <c r="GC55" s="56"/>
      <c r="GD55" s="56"/>
      <c r="GE55" s="56"/>
      <c r="GF55" s="56"/>
      <c r="GG55" s="56"/>
      <c r="GH55" s="56"/>
      <c r="GI55" s="56"/>
      <c r="GJ55" s="56"/>
      <c r="GK55" s="56"/>
      <c r="GL55" s="56"/>
      <c r="GM55" s="56"/>
      <c r="GN55" s="56"/>
      <c r="GO55" s="56"/>
      <c r="GP55" s="56"/>
      <c r="GQ55" s="56"/>
      <c r="GR55" s="56"/>
      <c r="GS55" s="56"/>
      <c r="GT55" s="56"/>
      <c r="GU55" s="56"/>
      <c r="GV55" s="56"/>
      <c r="GW55" s="56"/>
      <c r="GX55" s="56"/>
      <c r="GY55" s="56"/>
      <c r="GZ55" s="56"/>
      <c r="HA55" s="56"/>
      <c r="HB55" s="56"/>
      <c r="HC55" s="56"/>
      <c r="HD55" s="56"/>
      <c r="HE55" s="56"/>
      <c r="HF55" s="56"/>
      <c r="HG55" s="56"/>
      <c r="HH55" s="56"/>
      <c r="HI55" s="56"/>
      <c r="HJ55" s="56"/>
      <c r="HK55" s="56"/>
    </row>
    <row r="56" spans="1:219" ht="20.100000000000001"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c r="BF56" s="56"/>
      <c r="BG56" s="56"/>
      <c r="BH56" s="56"/>
      <c r="BI56" s="56"/>
      <c r="BJ56" s="56"/>
      <c r="BK56" s="56"/>
      <c r="BL56" s="56"/>
      <c r="BM56" s="56"/>
      <c r="BN56" s="56"/>
      <c r="BO56" s="56"/>
      <c r="BP56" s="56"/>
      <c r="BQ56" s="56"/>
      <c r="BR56" s="56"/>
      <c r="BS56" s="56"/>
      <c r="BT56" s="56"/>
      <c r="BU56" s="56"/>
      <c r="BV56" s="56"/>
      <c r="BW56" s="56"/>
      <c r="BX56" s="56"/>
      <c r="BY56" s="56"/>
      <c r="BZ56" s="56"/>
      <c r="CA56" s="56"/>
      <c r="CB56" s="56"/>
      <c r="CC56" s="56"/>
      <c r="CD56" s="56"/>
      <c r="CE56" s="56"/>
      <c r="CF56" s="56"/>
      <c r="CG56" s="56"/>
      <c r="CH56" s="56"/>
      <c r="CI56" s="56"/>
      <c r="CJ56" s="56"/>
      <c r="CK56" s="56"/>
      <c r="CL56" s="56"/>
      <c r="CM56" s="56"/>
      <c r="CN56" s="56"/>
      <c r="CO56" s="56"/>
      <c r="CP56" s="56"/>
      <c r="CQ56" s="56"/>
      <c r="CR56" s="56"/>
      <c r="CS56" s="56"/>
      <c r="CT56" s="56"/>
      <c r="CU56" s="56"/>
      <c r="CV56" s="56"/>
      <c r="CW56" s="56"/>
      <c r="CX56" s="56"/>
      <c r="CY56" s="56"/>
      <c r="CZ56" s="56"/>
      <c r="DA56" s="56"/>
      <c r="DB56" s="56"/>
      <c r="DC56" s="56"/>
      <c r="DD56" s="56"/>
      <c r="DE56" s="56"/>
      <c r="DF56" s="56"/>
      <c r="DG56" s="56"/>
      <c r="DH56" s="56"/>
      <c r="DI56" s="56"/>
      <c r="DJ56" s="56"/>
      <c r="DK56" s="56"/>
      <c r="DL56" s="56"/>
      <c r="DM56" s="56"/>
      <c r="DN56" s="56"/>
      <c r="DO56" s="56"/>
      <c r="DP56" s="56"/>
      <c r="DQ56" s="56"/>
      <c r="DR56" s="56"/>
      <c r="DS56" s="56"/>
      <c r="DT56" s="56"/>
      <c r="DU56" s="56"/>
      <c r="DV56" s="56"/>
      <c r="DW56" s="56"/>
      <c r="DX56" s="56"/>
      <c r="DY56" s="56"/>
      <c r="DZ56" s="56"/>
      <c r="EA56" s="56"/>
      <c r="EB56" s="56"/>
      <c r="EC56" s="56"/>
      <c r="ED56" s="56"/>
      <c r="EE56" s="56"/>
      <c r="EF56" s="56"/>
      <c r="EG56" s="56"/>
      <c r="EH56" s="56"/>
      <c r="EI56" s="56"/>
      <c r="EJ56" s="56"/>
      <c r="EK56" s="56"/>
      <c r="EL56" s="56"/>
      <c r="EM56" s="56"/>
      <c r="EN56" s="56"/>
      <c r="EO56" s="56"/>
      <c r="EP56" s="56"/>
      <c r="EQ56" s="56"/>
      <c r="ER56" s="56"/>
      <c r="ES56" s="56"/>
      <c r="ET56" s="56"/>
      <c r="EU56" s="56"/>
      <c r="EV56" s="56"/>
      <c r="EW56" s="56"/>
      <c r="EX56" s="56"/>
      <c r="EY56" s="56"/>
      <c r="EZ56" s="56"/>
      <c r="FA56" s="56"/>
      <c r="FB56" s="56"/>
      <c r="FC56" s="56"/>
      <c r="FD56" s="56"/>
      <c r="FE56" s="56"/>
      <c r="FF56" s="56"/>
      <c r="FG56" s="56"/>
      <c r="FH56" s="56"/>
      <c r="FI56" s="56"/>
      <c r="FJ56" s="56"/>
      <c r="FK56" s="56"/>
      <c r="FL56" s="56"/>
      <c r="FM56" s="56"/>
      <c r="FN56" s="56"/>
      <c r="FO56" s="56"/>
      <c r="FP56" s="56"/>
      <c r="FQ56" s="56"/>
      <c r="FR56" s="56"/>
      <c r="FS56" s="56"/>
      <c r="FT56" s="56"/>
      <c r="FU56" s="56"/>
      <c r="FV56" s="56"/>
      <c r="FW56" s="56"/>
      <c r="FX56" s="56"/>
      <c r="FY56" s="56"/>
      <c r="FZ56" s="56"/>
      <c r="GA56" s="56"/>
      <c r="GB56" s="56"/>
      <c r="GC56" s="56"/>
      <c r="GD56" s="56"/>
      <c r="GE56" s="56"/>
      <c r="GF56" s="56"/>
      <c r="GG56" s="56"/>
      <c r="GH56" s="56"/>
      <c r="GI56" s="56"/>
      <c r="GJ56" s="56"/>
      <c r="GK56" s="56"/>
      <c r="GL56" s="56"/>
      <c r="GM56" s="56"/>
      <c r="GN56" s="56"/>
      <c r="GO56" s="56"/>
      <c r="GP56" s="56"/>
      <c r="GQ56" s="56"/>
      <c r="GR56" s="56"/>
      <c r="GS56" s="56"/>
      <c r="GT56" s="56"/>
      <c r="GU56" s="56"/>
      <c r="GV56" s="56"/>
      <c r="GW56" s="56"/>
      <c r="GX56" s="56"/>
      <c r="GY56" s="56"/>
      <c r="GZ56" s="56"/>
      <c r="HA56" s="56"/>
      <c r="HB56" s="56"/>
      <c r="HC56" s="56"/>
      <c r="HD56" s="56"/>
      <c r="HE56" s="56"/>
      <c r="HF56" s="56"/>
      <c r="HG56" s="56"/>
      <c r="HH56" s="56"/>
      <c r="HI56" s="56"/>
      <c r="HJ56" s="56"/>
      <c r="HK56" s="56"/>
    </row>
    <row r="57" spans="1:219" ht="20.100000000000001"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c r="BM57" s="56"/>
      <c r="BN57" s="56"/>
      <c r="BO57" s="56"/>
      <c r="BP57" s="56"/>
      <c r="BQ57" s="56"/>
      <c r="BR57" s="56"/>
      <c r="BS57" s="56"/>
      <c r="BT57" s="56"/>
      <c r="BU57" s="56"/>
      <c r="BV57" s="56"/>
      <c r="BW57" s="56"/>
      <c r="BX57" s="56"/>
      <c r="BY57" s="56"/>
      <c r="BZ57" s="56"/>
      <c r="CA57" s="56"/>
      <c r="CB57" s="56"/>
      <c r="CC57" s="56"/>
      <c r="CD57" s="56"/>
      <c r="CE57" s="56"/>
      <c r="CF57" s="56"/>
      <c r="CG57" s="56"/>
      <c r="CH57" s="56"/>
      <c r="CI57" s="56"/>
      <c r="CJ57" s="56"/>
      <c r="CK57" s="56"/>
      <c r="CL57" s="56"/>
      <c r="CM57" s="56"/>
      <c r="CN57" s="56"/>
      <c r="CO57" s="56"/>
      <c r="CP57" s="56"/>
      <c r="CQ57" s="56"/>
      <c r="CR57" s="56"/>
      <c r="CS57" s="56"/>
      <c r="CT57" s="56"/>
      <c r="CU57" s="56"/>
      <c r="CV57" s="56"/>
      <c r="CW57" s="56"/>
      <c r="CX57" s="56"/>
      <c r="CY57" s="56"/>
      <c r="CZ57" s="56"/>
      <c r="DA57" s="56"/>
      <c r="DB57" s="56"/>
      <c r="DC57" s="56"/>
      <c r="DD57" s="56"/>
      <c r="DE57" s="56"/>
      <c r="DF57" s="56"/>
      <c r="DG57" s="56"/>
      <c r="DH57" s="56"/>
      <c r="DI57" s="56"/>
      <c r="DJ57" s="56"/>
      <c r="DK57" s="56"/>
      <c r="DL57" s="56"/>
      <c r="DM57" s="56"/>
      <c r="DN57" s="56"/>
      <c r="DO57" s="56"/>
      <c r="DP57" s="56"/>
      <c r="DQ57" s="56"/>
      <c r="DR57" s="56"/>
      <c r="DS57" s="56"/>
      <c r="DT57" s="56"/>
      <c r="DU57" s="56"/>
      <c r="DV57" s="56"/>
      <c r="DW57" s="56"/>
      <c r="DX57" s="56"/>
      <c r="DY57" s="56"/>
      <c r="DZ57" s="56"/>
      <c r="EA57" s="56"/>
      <c r="EB57" s="56"/>
      <c r="EC57" s="56"/>
      <c r="ED57" s="56"/>
      <c r="EE57" s="56"/>
      <c r="EF57" s="56"/>
      <c r="EG57" s="56"/>
      <c r="EH57" s="56"/>
      <c r="EI57" s="56"/>
      <c r="EJ57" s="56"/>
      <c r="EK57" s="56"/>
      <c r="EL57" s="56"/>
      <c r="EM57" s="56"/>
      <c r="EN57" s="56"/>
      <c r="EO57" s="56"/>
      <c r="EP57" s="56"/>
      <c r="EQ57" s="56"/>
      <c r="ER57" s="56"/>
      <c r="ES57" s="56"/>
      <c r="ET57" s="56"/>
      <c r="EU57" s="56"/>
      <c r="EV57" s="56"/>
      <c r="EW57" s="56"/>
      <c r="EX57" s="56"/>
      <c r="EY57" s="56"/>
      <c r="EZ57" s="56"/>
      <c r="FA57" s="56"/>
      <c r="FB57" s="56"/>
      <c r="FC57" s="56"/>
      <c r="FD57" s="56"/>
      <c r="FE57" s="56"/>
      <c r="FF57" s="56"/>
      <c r="FG57" s="56"/>
      <c r="FH57" s="56"/>
      <c r="FI57" s="56"/>
      <c r="FJ57" s="56"/>
      <c r="FK57" s="56"/>
      <c r="FL57" s="56"/>
      <c r="FM57" s="56"/>
      <c r="FN57" s="56"/>
      <c r="FO57" s="56"/>
      <c r="FP57" s="56"/>
      <c r="FQ57" s="56"/>
      <c r="FR57" s="56"/>
      <c r="FS57" s="56"/>
      <c r="FT57" s="56"/>
      <c r="FU57" s="56"/>
      <c r="FV57" s="56"/>
      <c r="FW57" s="56"/>
      <c r="FX57" s="56"/>
      <c r="FY57" s="56"/>
      <c r="FZ57" s="56"/>
      <c r="GA57" s="56"/>
      <c r="GB57" s="56"/>
      <c r="GC57" s="56"/>
      <c r="GD57" s="56"/>
      <c r="GE57" s="56"/>
      <c r="GF57" s="56"/>
      <c r="GG57" s="56"/>
      <c r="GH57" s="56"/>
      <c r="GI57" s="56"/>
      <c r="GJ57" s="56"/>
      <c r="GK57" s="56"/>
      <c r="GL57" s="56"/>
      <c r="GM57" s="56"/>
      <c r="GN57" s="56"/>
      <c r="GO57" s="56"/>
      <c r="GP57" s="56"/>
      <c r="GQ57" s="56"/>
      <c r="GR57" s="56"/>
      <c r="GS57" s="56"/>
      <c r="GT57" s="56"/>
      <c r="GU57" s="56"/>
      <c r="GV57" s="56"/>
      <c r="GW57" s="56"/>
      <c r="GX57" s="56"/>
      <c r="GY57" s="56"/>
      <c r="GZ57" s="56"/>
      <c r="HA57" s="56"/>
      <c r="HB57" s="56"/>
      <c r="HC57" s="56"/>
      <c r="HD57" s="56"/>
      <c r="HE57" s="56"/>
      <c r="HF57" s="56"/>
      <c r="HG57" s="56"/>
      <c r="HH57" s="56"/>
      <c r="HI57" s="56"/>
      <c r="HJ57" s="56"/>
      <c r="HK57" s="56"/>
    </row>
    <row r="58" spans="1:219" ht="20.100000000000001"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6"/>
      <c r="AB58" s="56"/>
      <c r="AC58" s="56"/>
      <c r="AD58" s="56"/>
      <c r="AE58" s="56"/>
      <c r="AF58" s="56"/>
      <c r="AG58" s="56"/>
      <c r="AH58" s="56"/>
      <c r="AI58" s="56"/>
      <c r="AJ58" s="56"/>
      <c r="AK58" s="56"/>
      <c r="AL58" s="56"/>
      <c r="AM58" s="56"/>
      <c r="AN58" s="56"/>
      <c r="AO58" s="56"/>
      <c r="AP58" s="56"/>
      <c r="AQ58" s="56"/>
      <c r="AR58" s="56"/>
      <c r="AS58" s="56"/>
      <c r="AT58" s="56"/>
      <c r="AU58" s="56"/>
      <c r="AV58" s="56"/>
      <c r="AW58" s="56"/>
      <c r="AX58" s="56"/>
      <c r="AY58" s="56"/>
      <c r="AZ58" s="56"/>
      <c r="BA58" s="56"/>
      <c r="BB58" s="56"/>
      <c r="BC58" s="56"/>
      <c r="BD58" s="56"/>
      <c r="BE58" s="56"/>
      <c r="BF58" s="56"/>
      <c r="BG58" s="56"/>
      <c r="BH58" s="56"/>
      <c r="BI58" s="56"/>
      <c r="BJ58" s="56"/>
      <c r="BK58" s="56"/>
      <c r="BL58" s="56"/>
      <c r="BM58" s="56"/>
      <c r="BN58" s="56"/>
      <c r="BO58" s="56"/>
      <c r="BP58" s="56"/>
      <c r="BQ58" s="56"/>
      <c r="BR58" s="56"/>
      <c r="BS58" s="56"/>
      <c r="BT58" s="56"/>
      <c r="BU58" s="56"/>
      <c r="BV58" s="56"/>
      <c r="BW58" s="56"/>
      <c r="BX58" s="56"/>
      <c r="BY58" s="56"/>
      <c r="BZ58" s="56"/>
      <c r="CA58" s="56"/>
      <c r="CB58" s="56"/>
      <c r="CC58" s="56"/>
      <c r="CD58" s="56"/>
      <c r="CE58" s="56"/>
      <c r="CF58" s="56"/>
      <c r="CG58" s="56"/>
      <c r="CH58" s="56"/>
      <c r="CI58" s="56"/>
      <c r="CJ58" s="56"/>
      <c r="CK58" s="56"/>
      <c r="CL58" s="56"/>
      <c r="CM58" s="56"/>
      <c r="CN58" s="56"/>
      <c r="CO58" s="56"/>
      <c r="CP58" s="56"/>
      <c r="CQ58" s="56"/>
      <c r="CR58" s="56"/>
      <c r="CS58" s="56"/>
      <c r="CT58" s="56"/>
      <c r="CU58" s="56"/>
      <c r="CV58" s="56"/>
      <c r="CW58" s="56"/>
      <c r="CX58" s="56"/>
      <c r="CY58" s="56"/>
      <c r="CZ58" s="56"/>
      <c r="DA58" s="56"/>
      <c r="DB58" s="56"/>
      <c r="DC58" s="56"/>
      <c r="DD58" s="56"/>
      <c r="DE58" s="56"/>
      <c r="DF58" s="56"/>
      <c r="DG58" s="56"/>
      <c r="DH58" s="56"/>
      <c r="DI58" s="56"/>
      <c r="DJ58" s="56"/>
      <c r="DK58" s="56"/>
      <c r="DL58" s="56"/>
      <c r="DM58" s="56"/>
      <c r="DN58" s="56"/>
      <c r="DO58" s="56"/>
      <c r="DP58" s="56"/>
      <c r="DQ58" s="56"/>
      <c r="DR58" s="56"/>
      <c r="DS58" s="56"/>
      <c r="DT58" s="56"/>
      <c r="DU58" s="56"/>
      <c r="DV58" s="56"/>
      <c r="DW58" s="56"/>
      <c r="DX58" s="56"/>
      <c r="DY58" s="56"/>
      <c r="DZ58" s="56"/>
      <c r="EA58" s="56"/>
      <c r="EB58" s="56"/>
      <c r="EC58" s="56"/>
      <c r="ED58" s="56"/>
      <c r="EE58" s="56"/>
      <c r="EF58" s="56"/>
      <c r="EG58" s="56"/>
      <c r="EH58" s="56"/>
      <c r="EI58" s="56"/>
      <c r="EJ58" s="56"/>
      <c r="EK58" s="56"/>
      <c r="EL58" s="56"/>
      <c r="EM58" s="56"/>
      <c r="EN58" s="56"/>
      <c r="EO58" s="56"/>
      <c r="EP58" s="56"/>
      <c r="EQ58" s="56"/>
      <c r="ER58" s="56"/>
      <c r="ES58" s="56"/>
      <c r="ET58" s="56"/>
      <c r="EU58" s="56"/>
      <c r="EV58" s="56"/>
      <c r="EW58" s="56"/>
      <c r="EX58" s="56"/>
      <c r="EY58" s="56"/>
      <c r="EZ58" s="56"/>
      <c r="FA58" s="56"/>
      <c r="FB58" s="56"/>
      <c r="FC58" s="56"/>
      <c r="FD58" s="56"/>
      <c r="FE58" s="56"/>
      <c r="FF58" s="56"/>
      <c r="FG58" s="56"/>
      <c r="FH58" s="56"/>
      <c r="FI58" s="56"/>
      <c r="FJ58" s="56"/>
      <c r="FK58" s="56"/>
      <c r="FL58" s="56"/>
      <c r="FM58" s="56"/>
      <c r="FN58" s="56"/>
      <c r="FO58" s="56"/>
      <c r="FP58" s="56"/>
      <c r="FQ58" s="56"/>
      <c r="FR58" s="56"/>
      <c r="FS58" s="56"/>
      <c r="FT58" s="56"/>
      <c r="FU58" s="56"/>
      <c r="FV58" s="56"/>
      <c r="FW58" s="56"/>
      <c r="FX58" s="56"/>
      <c r="FY58" s="56"/>
      <c r="FZ58" s="56"/>
      <c r="GA58" s="56"/>
      <c r="GB58" s="56"/>
      <c r="GC58" s="56"/>
      <c r="GD58" s="56"/>
      <c r="GE58" s="56"/>
      <c r="GF58" s="56"/>
      <c r="GG58" s="56"/>
      <c r="GH58" s="56"/>
      <c r="GI58" s="56"/>
      <c r="GJ58" s="56"/>
      <c r="GK58" s="56"/>
      <c r="GL58" s="56"/>
      <c r="GM58" s="56"/>
      <c r="GN58" s="56"/>
      <c r="GO58" s="56"/>
      <c r="GP58" s="56"/>
      <c r="GQ58" s="56"/>
      <c r="GR58" s="56"/>
      <c r="GS58" s="56"/>
      <c r="GT58" s="56"/>
      <c r="GU58" s="56"/>
      <c r="GV58" s="56"/>
      <c r="GW58" s="56"/>
      <c r="GX58" s="56"/>
      <c r="GY58" s="56"/>
      <c r="GZ58" s="56"/>
      <c r="HA58" s="56"/>
      <c r="HB58" s="56"/>
      <c r="HC58" s="56"/>
      <c r="HD58" s="56"/>
      <c r="HE58" s="56"/>
      <c r="HF58" s="56"/>
      <c r="HG58" s="56"/>
      <c r="HH58" s="56"/>
      <c r="HI58" s="56"/>
      <c r="HJ58" s="56"/>
      <c r="HK58" s="56"/>
    </row>
    <row r="59" spans="1:219" ht="20.100000000000001"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c r="BF59" s="56"/>
      <c r="BG59" s="56"/>
      <c r="BH59" s="56"/>
      <c r="BI59" s="56"/>
      <c r="BJ59" s="56"/>
      <c r="BK59" s="56"/>
      <c r="BL59" s="56"/>
      <c r="BM59" s="56"/>
      <c r="BN59" s="56"/>
      <c r="BO59" s="56"/>
      <c r="BP59" s="56"/>
      <c r="BQ59" s="56"/>
      <c r="BR59" s="56"/>
      <c r="BS59" s="56"/>
      <c r="BT59" s="56"/>
      <c r="BU59" s="56"/>
      <c r="BV59" s="56"/>
      <c r="BW59" s="56"/>
      <c r="BX59" s="56"/>
      <c r="BY59" s="56"/>
      <c r="BZ59" s="56"/>
      <c r="CA59" s="56"/>
      <c r="CB59" s="56"/>
      <c r="CC59" s="56"/>
      <c r="CD59" s="56"/>
      <c r="CE59" s="56"/>
      <c r="CF59" s="56"/>
      <c r="CG59" s="56"/>
      <c r="CH59" s="56"/>
      <c r="CI59" s="56"/>
      <c r="CJ59" s="56"/>
      <c r="CK59" s="56"/>
      <c r="CL59" s="56"/>
      <c r="CM59" s="56"/>
      <c r="CN59" s="56"/>
      <c r="CO59" s="56"/>
      <c r="CP59" s="56"/>
      <c r="CQ59" s="56"/>
      <c r="CR59" s="56"/>
      <c r="CS59" s="56"/>
      <c r="CT59" s="56"/>
      <c r="CU59" s="56"/>
      <c r="CV59" s="56"/>
      <c r="CW59" s="56"/>
      <c r="CX59" s="56"/>
      <c r="CY59" s="56"/>
      <c r="CZ59" s="56"/>
      <c r="DA59" s="56"/>
      <c r="DB59" s="56"/>
      <c r="DC59" s="56"/>
      <c r="DD59" s="56"/>
      <c r="DE59" s="56"/>
      <c r="DF59" s="56"/>
      <c r="DG59" s="56"/>
      <c r="DH59" s="56"/>
      <c r="DI59" s="56"/>
      <c r="DJ59" s="56"/>
      <c r="DK59" s="56"/>
      <c r="DL59" s="56"/>
      <c r="DM59" s="56"/>
      <c r="DN59" s="56"/>
      <c r="DO59" s="56"/>
      <c r="DP59" s="56"/>
      <c r="DQ59" s="56"/>
      <c r="DR59" s="56"/>
      <c r="DS59" s="56"/>
      <c r="DT59" s="56"/>
      <c r="DU59" s="56"/>
      <c r="DV59" s="56"/>
      <c r="DW59" s="56"/>
      <c r="DX59" s="56"/>
      <c r="DY59" s="56"/>
      <c r="DZ59" s="56"/>
      <c r="EA59" s="56"/>
      <c r="EB59" s="56"/>
      <c r="EC59" s="56"/>
      <c r="ED59" s="56"/>
      <c r="EE59" s="56"/>
      <c r="EF59" s="56"/>
      <c r="EG59" s="56"/>
      <c r="EH59" s="56"/>
      <c r="EI59" s="56"/>
      <c r="EJ59" s="56"/>
      <c r="EK59" s="56"/>
      <c r="EL59" s="56"/>
      <c r="EM59" s="56"/>
      <c r="EN59" s="56"/>
      <c r="EO59" s="56"/>
      <c r="EP59" s="56"/>
      <c r="EQ59" s="56"/>
      <c r="ER59" s="56"/>
      <c r="ES59" s="56"/>
      <c r="ET59" s="56"/>
      <c r="EU59" s="56"/>
      <c r="EV59" s="56"/>
      <c r="EW59" s="56"/>
      <c r="EX59" s="56"/>
      <c r="EY59" s="56"/>
      <c r="EZ59" s="56"/>
      <c r="FA59" s="56"/>
      <c r="FB59" s="56"/>
      <c r="FC59" s="56"/>
      <c r="FD59" s="56"/>
      <c r="FE59" s="56"/>
      <c r="FF59" s="56"/>
      <c r="FG59" s="56"/>
      <c r="FH59" s="56"/>
      <c r="FI59" s="56"/>
      <c r="FJ59" s="56"/>
      <c r="FK59" s="56"/>
      <c r="FL59" s="56"/>
      <c r="FM59" s="56"/>
      <c r="FN59" s="56"/>
      <c r="FO59" s="56"/>
      <c r="FP59" s="56"/>
      <c r="FQ59" s="56"/>
      <c r="FR59" s="56"/>
      <c r="FS59" s="56"/>
      <c r="FT59" s="56"/>
      <c r="FU59" s="56"/>
      <c r="FV59" s="56"/>
      <c r="FW59" s="56"/>
      <c r="FX59" s="56"/>
      <c r="FY59" s="56"/>
      <c r="FZ59" s="56"/>
      <c r="GA59" s="56"/>
      <c r="GB59" s="56"/>
      <c r="GC59" s="56"/>
      <c r="GD59" s="56"/>
      <c r="GE59" s="56"/>
      <c r="GF59" s="56"/>
      <c r="GG59" s="56"/>
      <c r="GH59" s="56"/>
      <c r="GI59" s="56"/>
      <c r="GJ59" s="56"/>
      <c r="GK59" s="56"/>
      <c r="GL59" s="56"/>
      <c r="GM59" s="56"/>
      <c r="GN59" s="56"/>
      <c r="GO59" s="56"/>
      <c r="GP59" s="56"/>
      <c r="GQ59" s="56"/>
      <c r="GR59" s="56"/>
      <c r="GS59" s="56"/>
      <c r="GT59" s="56"/>
      <c r="GU59" s="56"/>
      <c r="GV59" s="56"/>
      <c r="GW59" s="56"/>
      <c r="GX59" s="56"/>
      <c r="GY59" s="56"/>
      <c r="GZ59" s="56"/>
      <c r="HA59" s="56"/>
      <c r="HB59" s="56"/>
      <c r="HC59" s="56"/>
      <c r="HD59" s="56"/>
      <c r="HE59" s="56"/>
      <c r="HF59" s="56"/>
      <c r="HG59" s="56"/>
      <c r="HH59" s="56"/>
      <c r="HI59" s="56"/>
      <c r="HJ59" s="56"/>
      <c r="HK59" s="56"/>
    </row>
    <row r="60" spans="1:219" ht="20.100000000000001"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c r="BF60" s="56"/>
      <c r="BG60" s="56"/>
      <c r="BH60" s="56"/>
      <c r="BI60" s="56"/>
      <c r="BJ60" s="56"/>
      <c r="BK60" s="56"/>
      <c r="BL60" s="56"/>
      <c r="BM60" s="56"/>
      <c r="BN60" s="56"/>
      <c r="BO60" s="56"/>
      <c r="BP60" s="56"/>
      <c r="BQ60" s="56"/>
      <c r="BR60" s="56"/>
      <c r="BS60" s="56"/>
      <c r="BT60" s="56"/>
      <c r="BU60" s="56"/>
      <c r="BV60" s="56"/>
      <c r="BW60" s="56"/>
      <c r="BX60" s="56"/>
      <c r="BY60" s="56"/>
      <c r="BZ60" s="56"/>
      <c r="CA60" s="56"/>
      <c r="CB60" s="56"/>
      <c r="CC60" s="56"/>
      <c r="CD60" s="56"/>
      <c r="CE60" s="56"/>
      <c r="CF60" s="56"/>
      <c r="CG60" s="56"/>
      <c r="CH60" s="56"/>
      <c r="CI60" s="56"/>
      <c r="CJ60" s="56"/>
      <c r="CK60" s="56"/>
      <c r="CL60" s="56"/>
      <c r="CM60" s="56"/>
      <c r="CN60" s="56"/>
      <c r="CO60" s="56"/>
      <c r="CP60" s="56"/>
      <c r="CQ60" s="56"/>
      <c r="CR60" s="56"/>
      <c r="CS60" s="56"/>
      <c r="CT60" s="56"/>
      <c r="CU60" s="56"/>
      <c r="CV60" s="56"/>
      <c r="CW60" s="56"/>
      <c r="CX60" s="56"/>
      <c r="CY60" s="56"/>
      <c r="CZ60" s="56"/>
      <c r="DA60" s="56"/>
      <c r="DB60" s="56"/>
      <c r="DC60" s="56"/>
      <c r="DD60" s="56"/>
      <c r="DE60" s="56"/>
      <c r="DF60" s="56"/>
      <c r="DG60" s="56"/>
      <c r="DH60" s="56"/>
      <c r="DI60" s="56"/>
      <c r="DJ60" s="56"/>
      <c r="DK60" s="56"/>
      <c r="DL60" s="56"/>
      <c r="DM60" s="56"/>
      <c r="DN60" s="56"/>
      <c r="DO60" s="56"/>
      <c r="DP60" s="56"/>
      <c r="DQ60" s="56"/>
      <c r="DR60" s="56"/>
      <c r="DS60" s="56"/>
      <c r="DT60" s="56"/>
      <c r="DU60" s="56"/>
      <c r="DV60" s="56"/>
      <c r="DW60" s="56"/>
      <c r="DX60" s="56"/>
      <c r="DY60" s="56"/>
      <c r="DZ60" s="56"/>
      <c r="EA60" s="56"/>
      <c r="EB60" s="56"/>
      <c r="EC60" s="56"/>
      <c r="ED60" s="56"/>
      <c r="EE60" s="56"/>
      <c r="EF60" s="56"/>
      <c r="EG60" s="56"/>
      <c r="EH60" s="56"/>
      <c r="EI60" s="56"/>
      <c r="EJ60" s="56"/>
      <c r="EK60" s="56"/>
      <c r="EL60" s="56"/>
      <c r="EM60" s="56"/>
      <c r="EN60" s="56"/>
      <c r="EO60" s="56"/>
      <c r="EP60" s="56"/>
      <c r="EQ60" s="56"/>
      <c r="ER60" s="56"/>
      <c r="ES60" s="56"/>
      <c r="ET60" s="56"/>
      <c r="EU60" s="56"/>
      <c r="EV60" s="56"/>
      <c r="EW60" s="56"/>
      <c r="EX60" s="56"/>
      <c r="EY60" s="56"/>
      <c r="EZ60" s="56"/>
      <c r="FA60" s="56"/>
      <c r="FB60" s="56"/>
      <c r="FC60" s="56"/>
      <c r="FD60" s="56"/>
      <c r="FE60" s="56"/>
      <c r="FF60" s="56"/>
      <c r="FG60" s="56"/>
      <c r="FH60" s="56"/>
      <c r="FI60" s="56"/>
      <c r="FJ60" s="56"/>
      <c r="FK60" s="56"/>
      <c r="FL60" s="56"/>
      <c r="FM60" s="56"/>
      <c r="FN60" s="56"/>
      <c r="FO60" s="56"/>
      <c r="FP60" s="56"/>
      <c r="FQ60" s="56"/>
      <c r="FR60" s="56"/>
      <c r="FS60" s="56"/>
      <c r="FT60" s="56"/>
      <c r="FU60" s="56"/>
      <c r="FV60" s="56"/>
      <c r="FW60" s="56"/>
      <c r="FX60" s="56"/>
      <c r="FY60" s="56"/>
      <c r="FZ60" s="56"/>
      <c r="GA60" s="56"/>
      <c r="GB60" s="56"/>
      <c r="GC60" s="56"/>
      <c r="GD60" s="56"/>
      <c r="GE60" s="56"/>
      <c r="GF60" s="56"/>
      <c r="GG60" s="56"/>
      <c r="GH60" s="56"/>
      <c r="GI60" s="56"/>
      <c r="GJ60" s="56"/>
      <c r="GK60" s="56"/>
      <c r="GL60" s="56"/>
      <c r="GM60" s="56"/>
      <c r="GN60" s="56"/>
      <c r="GO60" s="56"/>
      <c r="GP60" s="56"/>
      <c r="GQ60" s="56"/>
      <c r="GR60" s="56"/>
      <c r="GS60" s="56"/>
      <c r="GT60" s="56"/>
      <c r="GU60" s="56"/>
      <c r="GV60" s="56"/>
      <c r="GW60" s="56"/>
      <c r="GX60" s="56"/>
      <c r="GY60" s="56"/>
      <c r="GZ60" s="56"/>
      <c r="HA60" s="56"/>
      <c r="HB60" s="56"/>
      <c r="HC60" s="56"/>
      <c r="HD60" s="56"/>
      <c r="HE60" s="56"/>
      <c r="HF60" s="56"/>
      <c r="HG60" s="56"/>
      <c r="HH60" s="56"/>
      <c r="HI60" s="56"/>
      <c r="HJ60" s="56"/>
      <c r="HK60" s="56"/>
    </row>
    <row r="61" spans="1:219" ht="20.100000000000001"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c r="BM61" s="56"/>
      <c r="BN61" s="56"/>
      <c r="BO61" s="56"/>
      <c r="BP61" s="56"/>
      <c r="BQ61" s="56"/>
      <c r="BR61" s="56"/>
      <c r="BS61" s="56"/>
      <c r="BT61" s="56"/>
      <c r="BU61" s="56"/>
      <c r="BV61" s="56"/>
      <c r="BW61" s="56"/>
      <c r="BX61" s="56"/>
      <c r="BY61" s="56"/>
      <c r="BZ61" s="56"/>
      <c r="CA61" s="56"/>
      <c r="CB61" s="56"/>
      <c r="CC61" s="56"/>
      <c r="CD61" s="56"/>
      <c r="CE61" s="56"/>
      <c r="CF61" s="56"/>
      <c r="CG61" s="56"/>
      <c r="CH61" s="56"/>
      <c r="CI61" s="56"/>
      <c r="CJ61" s="56"/>
      <c r="CK61" s="56"/>
      <c r="CL61" s="56"/>
      <c r="CM61" s="56"/>
      <c r="CN61" s="56"/>
      <c r="CO61" s="56"/>
      <c r="CP61" s="56"/>
      <c r="CQ61" s="56"/>
      <c r="CR61" s="56"/>
      <c r="CS61" s="56"/>
      <c r="CT61" s="56"/>
      <c r="CU61" s="56"/>
      <c r="CV61" s="56"/>
      <c r="CW61" s="56"/>
      <c r="CX61" s="56"/>
      <c r="CY61" s="56"/>
      <c r="CZ61" s="56"/>
      <c r="DA61" s="56"/>
      <c r="DB61" s="56"/>
      <c r="DC61" s="56"/>
      <c r="DD61" s="56"/>
      <c r="DE61" s="56"/>
      <c r="DF61" s="56"/>
      <c r="DG61" s="56"/>
      <c r="DH61" s="56"/>
      <c r="DI61" s="56"/>
      <c r="DJ61" s="56"/>
      <c r="DK61" s="56"/>
      <c r="DL61" s="56"/>
      <c r="DM61" s="56"/>
      <c r="DN61" s="56"/>
      <c r="DO61" s="56"/>
      <c r="DP61" s="56"/>
      <c r="DQ61" s="56"/>
      <c r="DR61" s="56"/>
      <c r="DS61" s="56"/>
      <c r="DT61" s="56"/>
      <c r="DU61" s="56"/>
      <c r="DV61" s="56"/>
      <c r="DW61" s="56"/>
      <c r="DX61" s="56"/>
      <c r="DY61" s="56"/>
      <c r="DZ61" s="56"/>
      <c r="EA61" s="56"/>
      <c r="EB61" s="56"/>
      <c r="EC61" s="56"/>
      <c r="ED61" s="56"/>
      <c r="EE61" s="56"/>
      <c r="EF61" s="56"/>
      <c r="EG61" s="56"/>
      <c r="EH61" s="56"/>
      <c r="EI61" s="56"/>
      <c r="EJ61" s="56"/>
      <c r="EK61" s="56"/>
      <c r="EL61" s="56"/>
      <c r="EM61" s="56"/>
      <c r="EN61" s="56"/>
      <c r="EO61" s="56"/>
      <c r="EP61" s="56"/>
      <c r="EQ61" s="56"/>
      <c r="ER61" s="56"/>
      <c r="ES61" s="56"/>
      <c r="ET61" s="56"/>
      <c r="EU61" s="56"/>
      <c r="EV61" s="56"/>
      <c r="EW61" s="56"/>
      <c r="EX61" s="56"/>
      <c r="EY61" s="56"/>
      <c r="EZ61" s="56"/>
      <c r="FA61" s="56"/>
      <c r="FB61" s="56"/>
      <c r="FC61" s="56"/>
      <c r="FD61" s="56"/>
      <c r="FE61" s="56"/>
      <c r="FF61" s="56"/>
      <c r="FG61" s="56"/>
      <c r="FH61" s="56"/>
      <c r="FI61" s="56"/>
      <c r="FJ61" s="56"/>
      <c r="FK61" s="56"/>
      <c r="FL61" s="56"/>
      <c r="FM61" s="56"/>
      <c r="FN61" s="56"/>
      <c r="FO61" s="56"/>
      <c r="FP61" s="56"/>
      <c r="FQ61" s="56"/>
      <c r="FR61" s="56"/>
      <c r="FS61" s="56"/>
      <c r="FT61" s="56"/>
      <c r="FU61" s="56"/>
      <c r="FV61" s="56"/>
      <c r="FW61" s="56"/>
      <c r="FX61" s="56"/>
      <c r="FY61" s="56"/>
      <c r="FZ61" s="56"/>
      <c r="GA61" s="56"/>
      <c r="GB61" s="56"/>
      <c r="GC61" s="56"/>
      <c r="GD61" s="56"/>
      <c r="GE61" s="56"/>
      <c r="GF61" s="56"/>
      <c r="GG61" s="56"/>
      <c r="GH61" s="56"/>
      <c r="GI61" s="56"/>
      <c r="GJ61" s="56"/>
      <c r="GK61" s="56"/>
      <c r="GL61" s="56"/>
      <c r="GM61" s="56"/>
      <c r="GN61" s="56"/>
      <c r="GO61" s="56"/>
      <c r="GP61" s="56"/>
      <c r="GQ61" s="56"/>
      <c r="GR61" s="56"/>
      <c r="GS61" s="56"/>
      <c r="GT61" s="56"/>
      <c r="GU61" s="56"/>
      <c r="GV61" s="56"/>
      <c r="GW61" s="56"/>
      <c r="GX61" s="56"/>
      <c r="GY61" s="56"/>
      <c r="GZ61" s="56"/>
      <c r="HA61" s="56"/>
      <c r="HB61" s="56"/>
      <c r="HC61" s="56"/>
      <c r="HD61" s="56"/>
      <c r="HE61" s="56"/>
      <c r="HF61" s="56"/>
      <c r="HG61" s="56"/>
      <c r="HH61" s="56"/>
      <c r="HI61" s="56"/>
      <c r="HJ61" s="56"/>
      <c r="HK61" s="56"/>
    </row>
    <row r="62" spans="1:219" ht="20.100000000000001"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c r="BM62" s="56"/>
      <c r="BN62" s="56"/>
      <c r="BO62" s="56"/>
      <c r="BP62" s="56"/>
      <c r="BQ62" s="56"/>
      <c r="BR62" s="56"/>
      <c r="BS62" s="56"/>
      <c r="BT62" s="56"/>
      <c r="BU62" s="56"/>
      <c r="BV62" s="56"/>
      <c r="BW62" s="56"/>
      <c r="BX62" s="56"/>
      <c r="BY62" s="56"/>
      <c r="BZ62" s="56"/>
      <c r="CA62" s="56"/>
      <c r="CB62" s="56"/>
      <c r="CC62" s="56"/>
      <c r="CD62" s="56"/>
      <c r="CE62" s="56"/>
      <c r="CF62" s="56"/>
      <c r="CG62" s="56"/>
      <c r="CH62" s="56"/>
      <c r="CI62" s="56"/>
      <c r="CJ62" s="56"/>
      <c r="CK62" s="56"/>
      <c r="CL62" s="56"/>
      <c r="CM62" s="56"/>
      <c r="CN62" s="56"/>
      <c r="CO62" s="56"/>
      <c r="CP62" s="56"/>
      <c r="CQ62" s="56"/>
      <c r="CR62" s="56"/>
      <c r="CS62" s="56"/>
      <c r="CT62" s="56"/>
      <c r="CU62" s="56"/>
      <c r="CV62" s="56"/>
      <c r="CW62" s="56"/>
      <c r="CX62" s="56"/>
      <c r="CY62" s="56"/>
      <c r="CZ62" s="56"/>
      <c r="DA62" s="56"/>
      <c r="DB62" s="56"/>
      <c r="DC62" s="56"/>
      <c r="DD62" s="56"/>
      <c r="DE62" s="56"/>
      <c r="DF62" s="56"/>
      <c r="DG62" s="56"/>
      <c r="DH62" s="56"/>
      <c r="DI62" s="56"/>
      <c r="DJ62" s="56"/>
      <c r="DK62" s="56"/>
      <c r="DL62" s="56"/>
      <c r="DM62" s="56"/>
      <c r="DN62" s="56"/>
      <c r="DO62" s="56"/>
      <c r="DP62" s="56"/>
      <c r="DQ62" s="56"/>
      <c r="DR62" s="56"/>
      <c r="DS62" s="56"/>
      <c r="DT62" s="56"/>
      <c r="DU62" s="56"/>
      <c r="DV62" s="56"/>
      <c r="DW62" s="56"/>
      <c r="DX62" s="56"/>
      <c r="DY62" s="56"/>
      <c r="DZ62" s="56"/>
      <c r="EA62" s="56"/>
      <c r="EB62" s="56"/>
      <c r="EC62" s="56"/>
      <c r="ED62" s="56"/>
      <c r="EE62" s="56"/>
      <c r="EF62" s="56"/>
      <c r="EG62" s="56"/>
      <c r="EH62" s="56"/>
      <c r="EI62" s="56"/>
      <c r="EJ62" s="56"/>
      <c r="EK62" s="56"/>
      <c r="EL62" s="56"/>
      <c r="EM62" s="56"/>
      <c r="EN62" s="56"/>
      <c r="EO62" s="56"/>
      <c r="EP62" s="56"/>
      <c r="EQ62" s="56"/>
      <c r="ER62" s="56"/>
      <c r="ES62" s="56"/>
      <c r="ET62" s="56"/>
      <c r="EU62" s="56"/>
      <c r="EV62" s="56"/>
      <c r="EW62" s="56"/>
      <c r="EX62" s="56"/>
      <c r="EY62" s="56"/>
      <c r="EZ62" s="56"/>
      <c r="FA62" s="56"/>
      <c r="FB62" s="56"/>
      <c r="FC62" s="56"/>
      <c r="FD62" s="56"/>
      <c r="FE62" s="56"/>
      <c r="FF62" s="56"/>
      <c r="FG62" s="56"/>
      <c r="FH62" s="56"/>
      <c r="FI62" s="56"/>
      <c r="FJ62" s="56"/>
      <c r="FK62" s="56"/>
      <c r="FL62" s="56"/>
      <c r="FM62" s="56"/>
      <c r="FN62" s="56"/>
      <c r="FO62" s="56"/>
      <c r="FP62" s="56"/>
      <c r="FQ62" s="56"/>
      <c r="FR62" s="56"/>
      <c r="FS62" s="56"/>
      <c r="FT62" s="56"/>
      <c r="FU62" s="56"/>
      <c r="FV62" s="56"/>
      <c r="FW62" s="56"/>
      <c r="FX62" s="56"/>
      <c r="FY62" s="56"/>
      <c r="FZ62" s="56"/>
      <c r="GA62" s="56"/>
      <c r="GB62" s="56"/>
      <c r="GC62" s="56"/>
      <c r="GD62" s="56"/>
      <c r="GE62" s="56"/>
      <c r="GF62" s="56"/>
      <c r="GG62" s="56"/>
      <c r="GH62" s="56"/>
      <c r="GI62" s="56"/>
      <c r="GJ62" s="56"/>
      <c r="GK62" s="56"/>
      <c r="GL62" s="56"/>
      <c r="GM62" s="56"/>
      <c r="GN62" s="56"/>
      <c r="GO62" s="56"/>
      <c r="GP62" s="56"/>
      <c r="GQ62" s="56"/>
      <c r="GR62" s="56"/>
      <c r="GS62" s="56"/>
      <c r="GT62" s="56"/>
      <c r="GU62" s="56"/>
      <c r="GV62" s="56"/>
      <c r="GW62" s="56"/>
      <c r="GX62" s="56"/>
      <c r="GY62" s="56"/>
      <c r="GZ62" s="56"/>
      <c r="HA62" s="56"/>
      <c r="HB62" s="56"/>
      <c r="HC62" s="56"/>
      <c r="HD62" s="56"/>
      <c r="HE62" s="56"/>
      <c r="HF62" s="56"/>
      <c r="HG62" s="56"/>
      <c r="HH62" s="56"/>
      <c r="HI62" s="56"/>
      <c r="HJ62" s="56"/>
      <c r="HK62" s="56"/>
    </row>
    <row r="63" spans="1:219" ht="20.100000000000001"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c r="BM63" s="56"/>
      <c r="BN63" s="56"/>
      <c r="BO63" s="56"/>
      <c r="BP63" s="56"/>
      <c r="BQ63" s="56"/>
      <c r="BR63" s="56"/>
      <c r="BS63" s="56"/>
      <c r="BT63" s="56"/>
      <c r="BU63" s="56"/>
      <c r="BV63" s="56"/>
      <c r="BW63" s="56"/>
      <c r="BX63" s="56"/>
      <c r="BY63" s="56"/>
      <c r="BZ63" s="56"/>
      <c r="CA63" s="56"/>
      <c r="CB63" s="56"/>
      <c r="CC63" s="56"/>
      <c r="CD63" s="56"/>
      <c r="CE63" s="56"/>
      <c r="CF63" s="56"/>
      <c r="CG63" s="56"/>
      <c r="CH63" s="56"/>
      <c r="CI63" s="56"/>
      <c r="CJ63" s="56"/>
      <c r="CK63" s="56"/>
      <c r="CL63" s="56"/>
      <c r="CM63" s="56"/>
      <c r="CN63" s="56"/>
      <c r="CO63" s="56"/>
      <c r="CP63" s="56"/>
      <c r="CQ63" s="56"/>
      <c r="CR63" s="56"/>
      <c r="CS63" s="56"/>
      <c r="CT63" s="56"/>
      <c r="CU63" s="56"/>
      <c r="CV63" s="56"/>
      <c r="CW63" s="56"/>
      <c r="CX63" s="56"/>
      <c r="CY63" s="56"/>
      <c r="CZ63" s="56"/>
      <c r="DA63" s="56"/>
      <c r="DB63" s="56"/>
      <c r="DC63" s="56"/>
      <c r="DD63" s="56"/>
      <c r="DE63" s="56"/>
      <c r="DF63" s="56"/>
      <c r="DG63" s="56"/>
      <c r="DH63" s="56"/>
      <c r="DI63" s="56"/>
      <c r="DJ63" s="56"/>
      <c r="DK63" s="56"/>
      <c r="DL63" s="56"/>
      <c r="DM63" s="56"/>
      <c r="DN63" s="56"/>
      <c r="DO63" s="56"/>
      <c r="DP63" s="56"/>
      <c r="DQ63" s="56"/>
      <c r="DR63" s="56"/>
      <c r="DS63" s="56"/>
      <c r="DT63" s="56"/>
      <c r="DU63" s="56"/>
      <c r="DV63" s="56"/>
      <c r="DW63" s="56"/>
      <c r="DX63" s="56"/>
      <c r="DY63" s="56"/>
      <c r="DZ63" s="56"/>
      <c r="EA63" s="56"/>
      <c r="EB63" s="56"/>
      <c r="EC63" s="56"/>
      <c r="ED63" s="56"/>
      <c r="EE63" s="56"/>
      <c r="EF63" s="56"/>
      <c r="EG63" s="56"/>
      <c r="EH63" s="56"/>
      <c r="EI63" s="56"/>
      <c r="EJ63" s="56"/>
      <c r="EK63" s="56"/>
      <c r="EL63" s="56"/>
      <c r="EM63" s="56"/>
      <c r="EN63" s="56"/>
      <c r="EO63" s="56"/>
      <c r="EP63" s="56"/>
      <c r="EQ63" s="56"/>
      <c r="ER63" s="56"/>
      <c r="ES63" s="56"/>
      <c r="ET63" s="56"/>
      <c r="EU63" s="56"/>
      <c r="EV63" s="56"/>
      <c r="EW63" s="56"/>
      <c r="EX63" s="56"/>
      <c r="EY63" s="56"/>
      <c r="EZ63" s="56"/>
      <c r="FA63" s="56"/>
      <c r="FB63" s="56"/>
      <c r="FC63" s="56"/>
      <c r="FD63" s="56"/>
      <c r="FE63" s="56"/>
      <c r="FF63" s="56"/>
      <c r="FG63" s="56"/>
      <c r="FH63" s="56"/>
      <c r="FI63" s="56"/>
      <c r="FJ63" s="56"/>
      <c r="FK63" s="56"/>
      <c r="FL63" s="56"/>
      <c r="FM63" s="56"/>
      <c r="FN63" s="56"/>
      <c r="FO63" s="56"/>
      <c r="FP63" s="56"/>
      <c r="FQ63" s="56"/>
      <c r="FR63" s="56"/>
      <c r="FS63" s="56"/>
      <c r="FT63" s="56"/>
      <c r="FU63" s="56"/>
      <c r="FV63" s="56"/>
      <c r="FW63" s="56"/>
      <c r="FX63" s="56"/>
      <c r="FY63" s="56"/>
      <c r="FZ63" s="56"/>
      <c r="GA63" s="56"/>
      <c r="GB63" s="56"/>
      <c r="GC63" s="56"/>
      <c r="GD63" s="56"/>
      <c r="GE63" s="56"/>
      <c r="GF63" s="56"/>
      <c r="GG63" s="56"/>
      <c r="GH63" s="56"/>
      <c r="GI63" s="56"/>
      <c r="GJ63" s="56"/>
      <c r="GK63" s="56"/>
      <c r="GL63" s="56"/>
      <c r="GM63" s="56"/>
      <c r="GN63" s="56"/>
      <c r="GO63" s="56"/>
      <c r="GP63" s="56"/>
      <c r="GQ63" s="56"/>
      <c r="GR63" s="56"/>
      <c r="GS63" s="56"/>
      <c r="GT63" s="56"/>
      <c r="GU63" s="56"/>
      <c r="GV63" s="56"/>
      <c r="GW63" s="56"/>
      <c r="GX63" s="56"/>
      <c r="GY63" s="56"/>
      <c r="GZ63" s="56"/>
      <c r="HA63" s="56"/>
      <c r="HB63" s="56"/>
      <c r="HC63" s="56"/>
      <c r="HD63" s="56"/>
      <c r="HE63" s="56"/>
      <c r="HF63" s="56"/>
      <c r="HG63" s="56"/>
      <c r="HH63" s="56"/>
      <c r="HI63" s="56"/>
      <c r="HJ63" s="56"/>
      <c r="HK63" s="56"/>
    </row>
    <row r="64" spans="1:219" ht="20.100000000000001"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BM64" s="56"/>
      <c r="BN64" s="56"/>
      <c r="BO64" s="56"/>
      <c r="BP64" s="56"/>
      <c r="BQ64" s="56"/>
      <c r="BR64" s="56"/>
      <c r="BS64" s="56"/>
      <c r="BT64" s="56"/>
      <c r="BU64" s="56"/>
      <c r="BV64" s="56"/>
      <c r="BW64" s="56"/>
      <c r="BX64" s="56"/>
      <c r="BY64" s="56"/>
      <c r="BZ64" s="56"/>
      <c r="CA64" s="56"/>
      <c r="CB64" s="56"/>
      <c r="CC64" s="56"/>
      <c r="CD64" s="56"/>
      <c r="CE64" s="56"/>
      <c r="CF64" s="56"/>
      <c r="CG64" s="56"/>
      <c r="CH64" s="56"/>
      <c r="CI64" s="56"/>
      <c r="CJ64" s="56"/>
      <c r="CK64" s="56"/>
      <c r="CL64" s="56"/>
      <c r="CM64" s="56"/>
      <c r="CN64" s="56"/>
      <c r="CO64" s="56"/>
      <c r="CP64" s="56"/>
      <c r="CQ64" s="56"/>
      <c r="CR64" s="56"/>
      <c r="CS64" s="56"/>
      <c r="CT64" s="56"/>
      <c r="CU64" s="56"/>
      <c r="CV64" s="56"/>
      <c r="CW64" s="56"/>
      <c r="CX64" s="56"/>
      <c r="CY64" s="56"/>
      <c r="CZ64" s="56"/>
      <c r="DA64" s="56"/>
      <c r="DB64" s="56"/>
      <c r="DC64" s="56"/>
      <c r="DD64" s="56"/>
      <c r="DE64" s="56"/>
      <c r="DF64" s="56"/>
      <c r="DG64" s="56"/>
      <c r="DH64" s="56"/>
      <c r="DI64" s="56"/>
      <c r="DJ64" s="56"/>
      <c r="DK64" s="56"/>
      <c r="DL64" s="56"/>
      <c r="DM64" s="56"/>
      <c r="DN64" s="56"/>
      <c r="DO64" s="56"/>
      <c r="DP64" s="56"/>
      <c r="DQ64" s="56"/>
      <c r="DR64" s="56"/>
      <c r="DS64" s="56"/>
      <c r="DT64" s="56"/>
      <c r="DU64" s="56"/>
      <c r="DV64" s="56"/>
      <c r="DW64" s="56"/>
      <c r="DX64" s="56"/>
      <c r="DY64" s="56"/>
      <c r="DZ64" s="56"/>
      <c r="EA64" s="56"/>
      <c r="EB64" s="56"/>
      <c r="EC64" s="56"/>
      <c r="ED64" s="56"/>
      <c r="EE64" s="56"/>
      <c r="EF64" s="56"/>
      <c r="EG64" s="56"/>
      <c r="EH64" s="56"/>
      <c r="EI64" s="56"/>
      <c r="EJ64" s="56"/>
      <c r="EK64" s="56"/>
      <c r="EL64" s="56"/>
      <c r="EM64" s="56"/>
      <c r="EN64" s="56"/>
      <c r="EO64" s="56"/>
      <c r="EP64" s="56"/>
      <c r="EQ64" s="56"/>
      <c r="ER64" s="56"/>
      <c r="ES64" s="56"/>
      <c r="ET64" s="56"/>
      <c r="EU64" s="56"/>
      <c r="EV64" s="56"/>
      <c r="EW64" s="56"/>
      <c r="EX64" s="56"/>
      <c r="EY64" s="56"/>
      <c r="EZ64" s="56"/>
      <c r="FA64" s="56"/>
      <c r="FB64" s="56"/>
      <c r="FC64" s="56"/>
      <c r="FD64" s="56"/>
      <c r="FE64" s="56"/>
      <c r="FF64" s="56"/>
      <c r="FG64" s="56"/>
      <c r="FH64" s="56"/>
      <c r="FI64" s="56"/>
      <c r="FJ64" s="56"/>
      <c r="FK64" s="56"/>
      <c r="FL64" s="56"/>
      <c r="FM64" s="56"/>
      <c r="FN64" s="56"/>
      <c r="FO64" s="56"/>
      <c r="FP64" s="56"/>
      <c r="FQ64" s="56"/>
      <c r="FR64" s="56"/>
      <c r="FS64" s="56"/>
      <c r="FT64" s="56"/>
      <c r="FU64" s="56"/>
      <c r="FV64" s="56"/>
      <c r="FW64" s="56"/>
      <c r="FX64" s="56"/>
      <c r="FY64" s="56"/>
      <c r="FZ64" s="56"/>
      <c r="GA64" s="56"/>
      <c r="GB64" s="56"/>
      <c r="GC64" s="56"/>
      <c r="GD64" s="56"/>
      <c r="GE64" s="56"/>
      <c r="GF64" s="56"/>
      <c r="GG64" s="56"/>
      <c r="GH64" s="56"/>
      <c r="GI64" s="56"/>
      <c r="GJ64" s="56"/>
      <c r="GK64" s="56"/>
      <c r="GL64" s="56"/>
      <c r="GM64" s="56"/>
      <c r="GN64" s="56"/>
      <c r="GO64" s="56"/>
      <c r="GP64" s="56"/>
      <c r="GQ64" s="56"/>
      <c r="GR64" s="56"/>
      <c r="GS64" s="56"/>
      <c r="GT64" s="56"/>
      <c r="GU64" s="56"/>
      <c r="GV64" s="56"/>
      <c r="GW64" s="56"/>
      <c r="GX64" s="56"/>
      <c r="GY64" s="56"/>
      <c r="GZ64" s="56"/>
      <c r="HA64" s="56"/>
      <c r="HB64" s="56"/>
      <c r="HC64" s="56"/>
      <c r="HD64" s="56"/>
      <c r="HE64" s="56"/>
      <c r="HF64" s="56"/>
      <c r="HG64" s="56"/>
      <c r="HH64" s="56"/>
      <c r="HI64" s="56"/>
      <c r="HJ64" s="56"/>
      <c r="HK64" s="56"/>
    </row>
    <row r="65" spans="1:219" ht="20.100000000000001"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BM65" s="56"/>
      <c r="BN65" s="56"/>
      <c r="BO65" s="56"/>
      <c r="BP65" s="56"/>
      <c r="BQ65" s="56"/>
      <c r="BR65" s="56"/>
      <c r="BS65" s="56"/>
      <c r="BT65" s="56"/>
      <c r="BU65" s="56"/>
      <c r="BV65" s="56"/>
      <c r="BW65" s="56"/>
      <c r="BX65" s="56"/>
      <c r="BY65" s="56"/>
      <c r="BZ65" s="56"/>
      <c r="CA65" s="56"/>
      <c r="CB65" s="56"/>
      <c r="CC65" s="56"/>
      <c r="CD65" s="56"/>
      <c r="CE65" s="56"/>
      <c r="CF65" s="56"/>
      <c r="CG65" s="56"/>
      <c r="CH65" s="56"/>
      <c r="CI65" s="56"/>
      <c r="CJ65" s="56"/>
      <c r="CK65" s="56"/>
      <c r="CL65" s="56"/>
      <c r="CM65" s="56"/>
      <c r="CN65" s="56"/>
      <c r="CO65" s="56"/>
      <c r="CP65" s="56"/>
      <c r="CQ65" s="56"/>
      <c r="CR65" s="56"/>
      <c r="CS65" s="56"/>
      <c r="CT65" s="56"/>
      <c r="CU65" s="56"/>
      <c r="CV65" s="56"/>
      <c r="CW65" s="56"/>
      <c r="CX65" s="56"/>
      <c r="CY65" s="56"/>
      <c r="CZ65" s="56"/>
      <c r="DA65" s="56"/>
      <c r="DB65" s="56"/>
      <c r="DC65" s="56"/>
      <c r="DD65" s="56"/>
      <c r="DE65" s="56"/>
      <c r="DF65" s="56"/>
      <c r="DG65" s="56"/>
      <c r="DH65" s="56"/>
      <c r="DI65" s="56"/>
      <c r="DJ65" s="56"/>
      <c r="DK65" s="56"/>
      <c r="DL65" s="56"/>
      <c r="DM65" s="56"/>
      <c r="DN65" s="56"/>
      <c r="DO65" s="56"/>
      <c r="DP65" s="56"/>
      <c r="DQ65" s="56"/>
      <c r="DR65" s="56"/>
      <c r="DS65" s="56"/>
      <c r="DT65" s="56"/>
      <c r="DU65" s="56"/>
      <c r="DV65" s="56"/>
      <c r="DW65" s="56"/>
      <c r="DX65" s="56"/>
      <c r="DY65" s="56"/>
      <c r="DZ65" s="56"/>
      <c r="EA65" s="56"/>
      <c r="EB65" s="56"/>
      <c r="EC65" s="56"/>
      <c r="ED65" s="56"/>
      <c r="EE65" s="56"/>
      <c r="EF65" s="56"/>
      <c r="EG65" s="56"/>
      <c r="EH65" s="56"/>
      <c r="EI65" s="56"/>
      <c r="EJ65" s="56"/>
      <c r="EK65" s="56"/>
      <c r="EL65" s="56"/>
      <c r="EM65" s="56"/>
      <c r="EN65" s="56"/>
      <c r="EO65" s="56"/>
      <c r="EP65" s="56"/>
      <c r="EQ65" s="56"/>
      <c r="ER65" s="56"/>
      <c r="ES65" s="56"/>
      <c r="ET65" s="56"/>
      <c r="EU65" s="56"/>
      <c r="EV65" s="56"/>
      <c r="EW65" s="56"/>
      <c r="EX65" s="56"/>
      <c r="EY65" s="56"/>
      <c r="EZ65" s="56"/>
      <c r="FA65" s="56"/>
      <c r="FB65" s="56"/>
      <c r="FC65" s="56"/>
      <c r="FD65" s="56"/>
      <c r="FE65" s="56"/>
      <c r="FF65" s="56"/>
      <c r="FG65" s="56"/>
      <c r="FH65" s="56"/>
      <c r="FI65" s="56"/>
      <c r="FJ65" s="56"/>
      <c r="FK65" s="56"/>
      <c r="FL65" s="56"/>
      <c r="FM65" s="56"/>
      <c r="FN65" s="56"/>
      <c r="FO65" s="56"/>
      <c r="FP65" s="56"/>
      <c r="FQ65" s="56"/>
      <c r="FR65" s="56"/>
      <c r="FS65" s="56"/>
      <c r="FT65" s="56"/>
      <c r="FU65" s="56"/>
      <c r="FV65" s="56"/>
      <c r="FW65" s="56"/>
      <c r="FX65" s="56"/>
      <c r="FY65" s="56"/>
      <c r="FZ65" s="56"/>
      <c r="GA65" s="56"/>
      <c r="GB65" s="56"/>
      <c r="GC65" s="56"/>
      <c r="GD65" s="56"/>
      <c r="GE65" s="56"/>
      <c r="GF65" s="56"/>
      <c r="GG65" s="56"/>
      <c r="GH65" s="56"/>
      <c r="GI65" s="56"/>
      <c r="GJ65" s="56"/>
      <c r="GK65" s="56"/>
      <c r="GL65" s="56"/>
      <c r="GM65" s="56"/>
      <c r="GN65" s="56"/>
      <c r="GO65" s="56"/>
      <c r="GP65" s="56"/>
      <c r="GQ65" s="56"/>
      <c r="GR65" s="56"/>
      <c r="GS65" s="56"/>
      <c r="GT65" s="56"/>
      <c r="GU65" s="56"/>
      <c r="GV65" s="56"/>
      <c r="GW65" s="56"/>
      <c r="GX65" s="56"/>
      <c r="GY65" s="56"/>
      <c r="GZ65" s="56"/>
      <c r="HA65" s="56"/>
      <c r="HB65" s="56"/>
      <c r="HC65" s="56"/>
      <c r="HD65" s="56"/>
      <c r="HE65" s="56"/>
      <c r="HF65" s="56"/>
      <c r="HG65" s="56"/>
      <c r="HH65" s="56"/>
      <c r="HI65" s="56"/>
      <c r="HJ65" s="56"/>
      <c r="HK65" s="56"/>
    </row>
    <row r="66" spans="1:219" ht="20.100000000000001"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56"/>
      <c r="BX66" s="56"/>
      <c r="BY66" s="56"/>
      <c r="BZ66" s="56"/>
      <c r="CA66" s="56"/>
      <c r="CB66" s="56"/>
      <c r="CC66" s="56"/>
      <c r="CD66" s="56"/>
      <c r="CE66" s="56"/>
      <c r="CF66" s="56"/>
      <c r="CG66" s="56"/>
      <c r="CH66" s="56"/>
      <c r="CI66" s="56"/>
      <c r="CJ66" s="56"/>
      <c r="CK66" s="56"/>
      <c r="CL66" s="56"/>
      <c r="CM66" s="56"/>
      <c r="CN66" s="56"/>
      <c r="CO66" s="56"/>
      <c r="CP66" s="56"/>
      <c r="CQ66" s="56"/>
      <c r="CR66" s="56"/>
      <c r="CS66" s="56"/>
      <c r="CT66" s="56"/>
      <c r="CU66" s="56"/>
      <c r="CV66" s="56"/>
      <c r="CW66" s="56"/>
      <c r="CX66" s="56"/>
      <c r="CY66" s="56"/>
      <c r="CZ66" s="56"/>
      <c r="DA66" s="56"/>
      <c r="DB66" s="56"/>
      <c r="DC66" s="56"/>
      <c r="DD66" s="56"/>
      <c r="DE66" s="56"/>
      <c r="DF66" s="56"/>
      <c r="DG66" s="56"/>
      <c r="DH66" s="56"/>
      <c r="DI66" s="56"/>
      <c r="DJ66" s="56"/>
      <c r="DK66" s="56"/>
      <c r="DL66" s="56"/>
      <c r="DM66" s="56"/>
      <c r="DN66" s="56"/>
      <c r="DO66" s="56"/>
      <c r="DP66" s="56"/>
      <c r="DQ66" s="56"/>
      <c r="DR66" s="56"/>
      <c r="DS66" s="56"/>
      <c r="DT66" s="56"/>
      <c r="DU66" s="56"/>
      <c r="DV66" s="56"/>
      <c r="DW66" s="56"/>
      <c r="DX66" s="56"/>
      <c r="DY66" s="56"/>
      <c r="DZ66" s="56"/>
      <c r="EA66" s="56"/>
      <c r="EB66" s="56"/>
      <c r="EC66" s="56"/>
      <c r="ED66" s="56"/>
      <c r="EE66" s="56"/>
      <c r="EF66" s="56"/>
      <c r="EG66" s="56"/>
      <c r="EH66" s="56"/>
      <c r="EI66" s="56"/>
      <c r="EJ66" s="56"/>
      <c r="EK66" s="56"/>
      <c r="EL66" s="56"/>
      <c r="EM66" s="56"/>
      <c r="EN66" s="56"/>
      <c r="EO66" s="56"/>
      <c r="EP66" s="56"/>
      <c r="EQ66" s="56"/>
      <c r="ER66" s="56"/>
      <c r="ES66" s="56"/>
      <c r="ET66" s="56"/>
      <c r="EU66" s="56"/>
      <c r="EV66" s="56"/>
      <c r="EW66" s="56"/>
      <c r="EX66" s="56"/>
      <c r="EY66" s="56"/>
      <c r="EZ66" s="56"/>
      <c r="FA66" s="56"/>
      <c r="FB66" s="56"/>
      <c r="FC66" s="56"/>
      <c r="FD66" s="56"/>
      <c r="FE66" s="56"/>
      <c r="FF66" s="56"/>
      <c r="FG66" s="56"/>
      <c r="FH66" s="56"/>
      <c r="FI66" s="56"/>
      <c r="FJ66" s="56"/>
      <c r="FK66" s="56"/>
      <c r="FL66" s="56"/>
      <c r="FM66" s="56"/>
      <c r="FN66" s="56"/>
      <c r="FO66" s="56"/>
      <c r="FP66" s="56"/>
      <c r="FQ66" s="56"/>
      <c r="FR66" s="56"/>
      <c r="FS66" s="56"/>
      <c r="FT66" s="56"/>
      <c r="FU66" s="56"/>
      <c r="FV66" s="56"/>
      <c r="FW66" s="56"/>
      <c r="FX66" s="56"/>
      <c r="FY66" s="56"/>
      <c r="FZ66" s="56"/>
      <c r="GA66" s="56"/>
      <c r="GB66" s="56"/>
      <c r="GC66" s="56"/>
      <c r="GD66" s="56"/>
      <c r="GE66" s="56"/>
      <c r="GF66" s="56"/>
      <c r="GG66" s="56"/>
      <c r="GH66" s="56"/>
      <c r="GI66" s="56"/>
      <c r="GJ66" s="56"/>
      <c r="GK66" s="56"/>
      <c r="GL66" s="56"/>
      <c r="GM66" s="56"/>
      <c r="GN66" s="56"/>
      <c r="GO66" s="56"/>
      <c r="GP66" s="56"/>
      <c r="GQ66" s="56"/>
      <c r="GR66" s="56"/>
      <c r="GS66" s="56"/>
      <c r="GT66" s="56"/>
      <c r="GU66" s="56"/>
      <c r="GV66" s="56"/>
      <c r="GW66" s="56"/>
      <c r="GX66" s="56"/>
      <c r="GY66" s="56"/>
      <c r="GZ66" s="56"/>
      <c r="HA66" s="56"/>
      <c r="HB66" s="56"/>
      <c r="HC66" s="56"/>
      <c r="HD66" s="56"/>
      <c r="HE66" s="56"/>
      <c r="HF66" s="56"/>
      <c r="HG66" s="56"/>
      <c r="HH66" s="56"/>
      <c r="HI66" s="56"/>
      <c r="HJ66" s="56"/>
      <c r="HK66" s="56"/>
    </row>
    <row r="67" spans="1:219" ht="20.100000000000001"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c r="CJ67" s="56"/>
      <c r="CK67" s="56"/>
      <c r="CL67" s="56"/>
      <c r="CM67" s="56"/>
      <c r="CN67" s="56"/>
      <c r="CO67" s="56"/>
      <c r="CP67" s="56"/>
      <c r="CQ67" s="56"/>
      <c r="CR67" s="56"/>
      <c r="CS67" s="56"/>
      <c r="CT67" s="56"/>
      <c r="CU67" s="56"/>
      <c r="CV67" s="56"/>
      <c r="CW67" s="56"/>
      <c r="CX67" s="56"/>
      <c r="CY67" s="56"/>
      <c r="CZ67" s="56"/>
      <c r="DA67" s="56"/>
      <c r="DB67" s="56"/>
      <c r="DC67" s="56"/>
      <c r="DD67" s="56"/>
      <c r="DE67" s="56"/>
      <c r="DF67" s="56"/>
      <c r="DG67" s="56"/>
      <c r="DH67" s="56"/>
      <c r="DI67" s="56"/>
      <c r="DJ67" s="56"/>
      <c r="DK67" s="56"/>
      <c r="DL67" s="56"/>
      <c r="DM67" s="56"/>
      <c r="DN67" s="56"/>
      <c r="DO67" s="56"/>
      <c r="DP67" s="56"/>
      <c r="DQ67" s="56"/>
      <c r="DR67" s="56"/>
      <c r="DS67" s="56"/>
      <c r="DT67" s="56"/>
      <c r="DU67" s="56"/>
      <c r="DV67" s="56"/>
      <c r="DW67" s="56"/>
      <c r="DX67" s="56"/>
      <c r="DY67" s="56"/>
      <c r="DZ67" s="56"/>
      <c r="EA67" s="56"/>
      <c r="EB67" s="56"/>
      <c r="EC67" s="56"/>
      <c r="ED67" s="56"/>
      <c r="EE67" s="56"/>
      <c r="EF67" s="56"/>
      <c r="EG67" s="56"/>
      <c r="EH67" s="56"/>
      <c r="EI67" s="56"/>
      <c r="EJ67" s="56"/>
      <c r="EK67" s="56"/>
      <c r="EL67" s="56"/>
      <c r="EM67" s="56"/>
      <c r="EN67" s="56"/>
      <c r="EO67" s="56"/>
      <c r="EP67" s="56"/>
      <c r="EQ67" s="56"/>
      <c r="ER67" s="56"/>
      <c r="ES67" s="56"/>
      <c r="ET67" s="56"/>
      <c r="EU67" s="56"/>
      <c r="EV67" s="56"/>
      <c r="EW67" s="56"/>
      <c r="EX67" s="56"/>
      <c r="EY67" s="56"/>
      <c r="EZ67" s="56"/>
      <c r="FA67" s="56"/>
      <c r="FB67" s="56"/>
      <c r="FC67" s="56"/>
      <c r="FD67" s="56"/>
      <c r="FE67" s="56"/>
      <c r="FF67" s="56"/>
      <c r="FG67" s="56"/>
      <c r="FH67" s="56"/>
      <c r="FI67" s="56"/>
      <c r="FJ67" s="56"/>
      <c r="FK67" s="56"/>
      <c r="FL67" s="56"/>
      <c r="FM67" s="56"/>
      <c r="FN67" s="56"/>
      <c r="FO67" s="56"/>
      <c r="FP67" s="56"/>
      <c r="FQ67" s="56"/>
      <c r="FR67" s="56"/>
      <c r="FS67" s="56"/>
      <c r="FT67" s="56"/>
      <c r="FU67" s="56"/>
      <c r="FV67" s="56"/>
      <c r="FW67" s="56"/>
      <c r="FX67" s="56"/>
      <c r="FY67" s="56"/>
      <c r="FZ67" s="56"/>
      <c r="GA67" s="56"/>
      <c r="GB67" s="56"/>
      <c r="GC67" s="56"/>
      <c r="GD67" s="56"/>
      <c r="GE67" s="56"/>
      <c r="GF67" s="56"/>
      <c r="GG67" s="56"/>
      <c r="GH67" s="56"/>
      <c r="GI67" s="56"/>
      <c r="GJ67" s="56"/>
      <c r="GK67" s="56"/>
      <c r="GL67" s="56"/>
      <c r="GM67" s="56"/>
      <c r="GN67" s="56"/>
      <c r="GO67" s="56"/>
      <c r="GP67" s="56"/>
      <c r="GQ67" s="56"/>
      <c r="GR67" s="56"/>
      <c r="GS67" s="56"/>
      <c r="GT67" s="56"/>
      <c r="GU67" s="56"/>
      <c r="GV67" s="56"/>
      <c r="GW67" s="56"/>
      <c r="GX67" s="56"/>
      <c r="GY67" s="56"/>
      <c r="GZ67" s="56"/>
      <c r="HA67" s="56"/>
      <c r="HB67" s="56"/>
      <c r="HC67" s="56"/>
      <c r="HD67" s="56"/>
      <c r="HE67" s="56"/>
      <c r="HF67" s="56"/>
      <c r="HG67" s="56"/>
      <c r="HH67" s="56"/>
      <c r="HI67" s="56"/>
      <c r="HJ67" s="56"/>
      <c r="HK67" s="56"/>
    </row>
    <row r="68" spans="1:219" ht="20.100000000000001"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56"/>
      <c r="BW68" s="56"/>
      <c r="BX68" s="56"/>
      <c r="BY68" s="56"/>
      <c r="BZ68" s="56"/>
      <c r="CA68" s="56"/>
      <c r="CB68" s="56"/>
      <c r="CC68" s="56"/>
      <c r="CD68" s="56"/>
      <c r="CE68" s="56"/>
      <c r="CF68" s="56"/>
      <c r="CG68" s="56"/>
      <c r="CH68" s="56"/>
      <c r="CI68" s="56"/>
      <c r="CJ68" s="56"/>
      <c r="CK68" s="56"/>
      <c r="CL68" s="56"/>
      <c r="CM68" s="56"/>
      <c r="CN68" s="56"/>
      <c r="CO68" s="56"/>
      <c r="CP68" s="56"/>
      <c r="CQ68" s="56"/>
      <c r="CR68" s="56"/>
      <c r="CS68" s="56"/>
      <c r="CT68" s="56"/>
      <c r="CU68" s="56"/>
      <c r="CV68" s="56"/>
      <c r="CW68" s="56"/>
      <c r="CX68" s="56"/>
      <c r="CY68" s="56"/>
      <c r="CZ68" s="56"/>
      <c r="DA68" s="56"/>
      <c r="DB68" s="56"/>
      <c r="DC68" s="56"/>
      <c r="DD68" s="56"/>
      <c r="DE68" s="56"/>
      <c r="DF68" s="56"/>
      <c r="DG68" s="56"/>
      <c r="DH68" s="56"/>
      <c r="DI68" s="56"/>
      <c r="DJ68" s="56"/>
      <c r="DK68" s="56"/>
      <c r="DL68" s="56"/>
      <c r="DM68" s="56"/>
      <c r="DN68" s="56"/>
      <c r="DO68" s="56"/>
      <c r="DP68" s="56"/>
      <c r="DQ68" s="56"/>
      <c r="DR68" s="56"/>
      <c r="DS68" s="56"/>
      <c r="DT68" s="56"/>
      <c r="DU68" s="56"/>
      <c r="DV68" s="56"/>
      <c r="DW68" s="56"/>
      <c r="DX68" s="56"/>
      <c r="DY68" s="56"/>
      <c r="DZ68" s="56"/>
      <c r="EA68" s="56"/>
      <c r="EB68" s="56"/>
      <c r="EC68" s="56"/>
      <c r="ED68" s="56"/>
      <c r="EE68" s="56"/>
      <c r="EF68" s="56"/>
      <c r="EG68" s="56"/>
      <c r="EH68" s="56"/>
      <c r="EI68" s="56"/>
      <c r="EJ68" s="56"/>
      <c r="EK68" s="56"/>
      <c r="EL68" s="56"/>
      <c r="EM68" s="56"/>
      <c r="EN68" s="56"/>
      <c r="EO68" s="56"/>
      <c r="EP68" s="56"/>
      <c r="EQ68" s="56"/>
      <c r="ER68" s="56"/>
      <c r="ES68" s="56"/>
      <c r="ET68" s="56"/>
      <c r="EU68" s="56"/>
      <c r="EV68" s="56"/>
      <c r="EW68" s="56"/>
      <c r="EX68" s="56"/>
      <c r="EY68" s="56"/>
      <c r="EZ68" s="56"/>
      <c r="FA68" s="56"/>
      <c r="FB68" s="56"/>
      <c r="FC68" s="56"/>
      <c r="FD68" s="56"/>
      <c r="FE68" s="56"/>
      <c r="FF68" s="56"/>
      <c r="FG68" s="56"/>
      <c r="FH68" s="56"/>
      <c r="FI68" s="56"/>
      <c r="FJ68" s="56"/>
      <c r="FK68" s="56"/>
      <c r="FL68" s="56"/>
      <c r="FM68" s="56"/>
      <c r="FN68" s="56"/>
      <c r="FO68" s="56"/>
      <c r="FP68" s="56"/>
      <c r="FQ68" s="56"/>
      <c r="FR68" s="56"/>
      <c r="FS68" s="56"/>
      <c r="FT68" s="56"/>
      <c r="FU68" s="56"/>
      <c r="FV68" s="56"/>
      <c r="FW68" s="56"/>
      <c r="FX68" s="56"/>
      <c r="FY68" s="56"/>
      <c r="FZ68" s="56"/>
      <c r="GA68" s="56"/>
      <c r="GB68" s="56"/>
      <c r="GC68" s="56"/>
      <c r="GD68" s="56"/>
      <c r="GE68" s="56"/>
      <c r="GF68" s="56"/>
      <c r="GG68" s="56"/>
      <c r="GH68" s="56"/>
      <c r="GI68" s="56"/>
      <c r="GJ68" s="56"/>
      <c r="GK68" s="56"/>
      <c r="GL68" s="56"/>
      <c r="GM68" s="56"/>
      <c r="GN68" s="56"/>
      <c r="GO68" s="56"/>
      <c r="GP68" s="56"/>
      <c r="GQ68" s="56"/>
      <c r="GR68" s="56"/>
      <c r="GS68" s="56"/>
      <c r="GT68" s="56"/>
      <c r="GU68" s="56"/>
      <c r="GV68" s="56"/>
      <c r="GW68" s="56"/>
      <c r="GX68" s="56"/>
      <c r="GY68" s="56"/>
      <c r="GZ68" s="56"/>
      <c r="HA68" s="56"/>
      <c r="HB68" s="56"/>
      <c r="HC68" s="56"/>
      <c r="HD68" s="56"/>
      <c r="HE68" s="56"/>
      <c r="HF68" s="56"/>
      <c r="HG68" s="56"/>
      <c r="HH68" s="56"/>
      <c r="HI68" s="56"/>
      <c r="HJ68" s="56"/>
      <c r="HK68" s="56"/>
    </row>
    <row r="69" spans="1:219" ht="20.100000000000001"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6"/>
      <c r="DD69" s="56"/>
      <c r="DE69" s="56"/>
      <c r="DF69" s="56"/>
      <c r="DG69" s="56"/>
      <c r="DH69" s="56"/>
      <c r="DI69" s="56"/>
      <c r="DJ69" s="56"/>
      <c r="DK69" s="56"/>
      <c r="DL69" s="56"/>
      <c r="DM69" s="56"/>
      <c r="DN69" s="56"/>
      <c r="DO69" s="56"/>
      <c r="DP69" s="56"/>
      <c r="DQ69" s="56"/>
      <c r="DR69" s="56"/>
      <c r="DS69" s="56"/>
      <c r="DT69" s="56"/>
      <c r="DU69" s="56"/>
      <c r="DV69" s="56"/>
      <c r="DW69" s="56"/>
      <c r="DX69" s="56"/>
      <c r="DY69" s="56"/>
      <c r="DZ69" s="56"/>
      <c r="EA69" s="56"/>
      <c r="EB69" s="56"/>
      <c r="EC69" s="56"/>
      <c r="ED69" s="56"/>
      <c r="EE69" s="56"/>
      <c r="EF69" s="56"/>
      <c r="EG69" s="56"/>
      <c r="EH69" s="56"/>
      <c r="EI69" s="56"/>
      <c r="EJ69" s="56"/>
      <c r="EK69" s="56"/>
      <c r="EL69" s="56"/>
      <c r="EM69" s="56"/>
      <c r="EN69" s="56"/>
      <c r="EO69" s="56"/>
      <c r="EP69" s="56"/>
      <c r="EQ69" s="56"/>
      <c r="ER69" s="56"/>
      <c r="ES69" s="56"/>
      <c r="ET69" s="56"/>
      <c r="EU69" s="56"/>
      <c r="EV69" s="56"/>
      <c r="EW69" s="56"/>
      <c r="EX69" s="56"/>
      <c r="EY69" s="56"/>
      <c r="EZ69" s="56"/>
      <c r="FA69" s="56"/>
      <c r="FB69" s="56"/>
      <c r="FC69" s="56"/>
      <c r="FD69" s="56"/>
      <c r="FE69" s="56"/>
      <c r="FF69" s="56"/>
      <c r="FG69" s="56"/>
      <c r="FH69" s="56"/>
      <c r="FI69" s="56"/>
      <c r="FJ69" s="56"/>
      <c r="FK69" s="56"/>
      <c r="FL69" s="56"/>
      <c r="FM69" s="56"/>
      <c r="FN69" s="56"/>
      <c r="FO69" s="56"/>
      <c r="FP69" s="56"/>
      <c r="FQ69" s="56"/>
      <c r="FR69" s="56"/>
      <c r="FS69" s="56"/>
      <c r="FT69" s="56"/>
      <c r="FU69" s="56"/>
      <c r="FV69" s="56"/>
      <c r="FW69" s="56"/>
      <c r="FX69" s="56"/>
      <c r="FY69" s="56"/>
      <c r="FZ69" s="56"/>
      <c r="GA69" s="56"/>
      <c r="GB69" s="56"/>
      <c r="GC69" s="56"/>
      <c r="GD69" s="56"/>
      <c r="GE69" s="56"/>
      <c r="GF69" s="56"/>
      <c r="GG69" s="56"/>
      <c r="GH69" s="56"/>
      <c r="GI69" s="56"/>
      <c r="GJ69" s="56"/>
      <c r="GK69" s="56"/>
      <c r="GL69" s="56"/>
      <c r="GM69" s="56"/>
      <c r="GN69" s="56"/>
      <c r="GO69" s="56"/>
      <c r="GP69" s="56"/>
      <c r="GQ69" s="56"/>
      <c r="GR69" s="56"/>
      <c r="GS69" s="56"/>
      <c r="GT69" s="56"/>
      <c r="GU69" s="56"/>
      <c r="GV69" s="56"/>
      <c r="GW69" s="56"/>
      <c r="GX69" s="56"/>
      <c r="GY69" s="56"/>
      <c r="GZ69" s="56"/>
      <c r="HA69" s="56"/>
      <c r="HB69" s="56"/>
      <c r="HC69" s="56"/>
      <c r="HD69" s="56"/>
      <c r="HE69" s="56"/>
      <c r="HF69" s="56"/>
      <c r="HG69" s="56"/>
      <c r="HH69" s="56"/>
      <c r="HI69" s="56"/>
      <c r="HJ69" s="56"/>
      <c r="HK69" s="56"/>
    </row>
    <row r="70" spans="1:219" ht="20.100000000000001"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c r="BM70" s="56"/>
      <c r="BN70" s="56"/>
      <c r="BO70" s="56"/>
      <c r="BP70" s="56"/>
      <c r="BQ70" s="56"/>
      <c r="BR70" s="56"/>
      <c r="BS70" s="56"/>
      <c r="BT70" s="56"/>
      <c r="BU70" s="56"/>
      <c r="BV70" s="56"/>
      <c r="BW70" s="56"/>
      <c r="BX70" s="56"/>
      <c r="BY70" s="56"/>
      <c r="BZ70" s="56"/>
      <c r="CA70" s="56"/>
      <c r="CB70" s="56"/>
      <c r="CC70" s="56"/>
      <c r="CD70" s="56"/>
      <c r="CE70" s="56"/>
      <c r="CF70" s="56"/>
      <c r="CG70" s="56"/>
      <c r="CH70" s="56"/>
      <c r="CI70" s="56"/>
      <c r="CJ70" s="56"/>
      <c r="CK70" s="56"/>
      <c r="CL70" s="56"/>
      <c r="CM70" s="56"/>
      <c r="CN70" s="56"/>
      <c r="CO70" s="56"/>
      <c r="CP70" s="56"/>
      <c r="CQ70" s="56"/>
      <c r="CR70" s="56"/>
      <c r="CS70" s="56"/>
      <c r="CT70" s="56"/>
      <c r="CU70" s="56"/>
      <c r="CV70" s="56"/>
      <c r="CW70" s="56"/>
      <c r="CX70" s="56"/>
      <c r="CY70" s="56"/>
      <c r="CZ70" s="56"/>
      <c r="DA70" s="56"/>
      <c r="DB70" s="56"/>
      <c r="DC70" s="56"/>
      <c r="DD70" s="56"/>
      <c r="DE70" s="56"/>
      <c r="DF70" s="56"/>
      <c r="DG70" s="56"/>
      <c r="DH70" s="56"/>
      <c r="DI70" s="56"/>
      <c r="DJ70" s="56"/>
      <c r="DK70" s="56"/>
      <c r="DL70" s="56"/>
      <c r="DM70" s="56"/>
      <c r="DN70" s="56"/>
      <c r="DO70" s="56"/>
      <c r="DP70" s="56"/>
      <c r="DQ70" s="56"/>
      <c r="DR70" s="56"/>
      <c r="DS70" s="56"/>
      <c r="DT70" s="56"/>
      <c r="DU70" s="56"/>
      <c r="DV70" s="56"/>
      <c r="DW70" s="56"/>
      <c r="DX70" s="56"/>
      <c r="DY70" s="56"/>
      <c r="DZ70" s="56"/>
      <c r="EA70" s="56"/>
      <c r="EB70" s="56"/>
      <c r="EC70" s="56"/>
      <c r="ED70" s="56"/>
      <c r="EE70" s="56"/>
      <c r="EF70" s="56"/>
      <c r="EG70" s="56"/>
      <c r="EH70" s="56"/>
      <c r="EI70" s="56"/>
      <c r="EJ70" s="56"/>
      <c r="EK70" s="56"/>
      <c r="EL70" s="56"/>
      <c r="EM70" s="56"/>
      <c r="EN70" s="56"/>
      <c r="EO70" s="56"/>
      <c r="EP70" s="56"/>
      <c r="EQ70" s="56"/>
      <c r="ER70" s="56"/>
      <c r="ES70" s="56"/>
      <c r="ET70" s="56"/>
      <c r="EU70" s="56"/>
      <c r="EV70" s="56"/>
      <c r="EW70" s="56"/>
      <c r="EX70" s="56"/>
      <c r="EY70" s="56"/>
      <c r="EZ70" s="56"/>
      <c r="FA70" s="56"/>
      <c r="FB70" s="56"/>
      <c r="FC70" s="56"/>
      <c r="FD70" s="56"/>
      <c r="FE70" s="56"/>
      <c r="FF70" s="56"/>
      <c r="FG70" s="56"/>
      <c r="FH70" s="56"/>
      <c r="FI70" s="56"/>
      <c r="FJ70" s="56"/>
      <c r="FK70" s="56"/>
      <c r="FL70" s="56"/>
      <c r="FM70" s="56"/>
      <c r="FN70" s="56"/>
      <c r="FO70" s="56"/>
      <c r="FP70" s="56"/>
      <c r="FQ70" s="56"/>
      <c r="FR70" s="56"/>
      <c r="FS70" s="56"/>
      <c r="FT70" s="56"/>
      <c r="FU70" s="56"/>
      <c r="FV70" s="56"/>
      <c r="FW70" s="56"/>
      <c r="FX70" s="56"/>
      <c r="FY70" s="56"/>
      <c r="FZ70" s="56"/>
      <c r="GA70" s="56"/>
      <c r="GB70" s="56"/>
      <c r="GC70" s="56"/>
      <c r="GD70" s="56"/>
      <c r="GE70" s="56"/>
      <c r="GF70" s="56"/>
      <c r="GG70" s="56"/>
      <c r="GH70" s="56"/>
      <c r="GI70" s="56"/>
      <c r="GJ70" s="56"/>
      <c r="GK70" s="56"/>
      <c r="GL70" s="56"/>
      <c r="GM70" s="56"/>
      <c r="GN70" s="56"/>
      <c r="GO70" s="56"/>
      <c r="GP70" s="56"/>
      <c r="GQ70" s="56"/>
      <c r="GR70" s="56"/>
      <c r="GS70" s="56"/>
      <c r="GT70" s="56"/>
      <c r="GU70" s="56"/>
      <c r="GV70" s="56"/>
      <c r="GW70" s="56"/>
      <c r="GX70" s="56"/>
      <c r="GY70" s="56"/>
      <c r="GZ70" s="56"/>
      <c r="HA70" s="56"/>
      <c r="HB70" s="56"/>
      <c r="HC70" s="56"/>
      <c r="HD70" s="56"/>
      <c r="HE70" s="56"/>
      <c r="HF70" s="56"/>
      <c r="HG70" s="56"/>
      <c r="HH70" s="56"/>
      <c r="HI70" s="56"/>
      <c r="HJ70" s="56"/>
      <c r="HK70" s="56"/>
    </row>
    <row r="71" spans="1:219" ht="20.100000000000001"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c r="BM71" s="56"/>
      <c r="BN71" s="56"/>
      <c r="BO71" s="56"/>
      <c r="BP71" s="56"/>
      <c r="BQ71" s="56"/>
      <c r="BR71" s="56"/>
      <c r="BS71" s="56"/>
      <c r="BT71" s="56"/>
      <c r="BU71" s="56"/>
      <c r="BV71" s="56"/>
      <c r="BW71" s="56"/>
      <c r="BX71" s="56"/>
      <c r="BY71" s="56"/>
      <c r="BZ71" s="56"/>
      <c r="CA71" s="56"/>
      <c r="CB71" s="56"/>
      <c r="CC71" s="56"/>
      <c r="CD71" s="56"/>
      <c r="CE71" s="56"/>
      <c r="CF71" s="56"/>
      <c r="CG71" s="56"/>
      <c r="CH71" s="56"/>
      <c r="CI71" s="56"/>
      <c r="CJ71" s="56"/>
      <c r="CK71" s="56"/>
      <c r="CL71" s="56"/>
      <c r="CM71" s="56"/>
      <c r="CN71" s="56"/>
      <c r="CO71" s="56"/>
      <c r="CP71" s="56"/>
      <c r="CQ71" s="56"/>
      <c r="CR71" s="56"/>
      <c r="CS71" s="56"/>
      <c r="CT71" s="56"/>
      <c r="CU71" s="56"/>
      <c r="CV71" s="56"/>
      <c r="CW71" s="56"/>
      <c r="CX71" s="56"/>
      <c r="CY71" s="56"/>
      <c r="CZ71" s="56"/>
      <c r="DA71" s="56"/>
      <c r="DB71" s="56"/>
      <c r="DC71" s="56"/>
      <c r="DD71" s="56"/>
      <c r="DE71" s="56"/>
      <c r="DF71" s="56"/>
      <c r="DG71" s="56"/>
      <c r="DH71" s="56"/>
      <c r="DI71" s="56"/>
      <c r="DJ71" s="56"/>
      <c r="DK71" s="56"/>
      <c r="DL71" s="56"/>
      <c r="DM71" s="56"/>
      <c r="DN71" s="56"/>
      <c r="DO71" s="56"/>
      <c r="DP71" s="56"/>
      <c r="DQ71" s="56"/>
      <c r="DR71" s="56"/>
      <c r="DS71" s="56"/>
      <c r="DT71" s="56"/>
      <c r="DU71" s="56"/>
      <c r="DV71" s="56"/>
      <c r="DW71" s="56"/>
      <c r="DX71" s="56"/>
      <c r="DY71" s="56"/>
      <c r="DZ71" s="56"/>
      <c r="EA71" s="56"/>
      <c r="EB71" s="56"/>
      <c r="EC71" s="56"/>
      <c r="ED71" s="56"/>
      <c r="EE71" s="56"/>
      <c r="EF71" s="56"/>
      <c r="EG71" s="56"/>
      <c r="EH71" s="56"/>
      <c r="EI71" s="56"/>
      <c r="EJ71" s="56"/>
      <c r="EK71" s="56"/>
      <c r="EL71" s="56"/>
      <c r="EM71" s="56"/>
      <c r="EN71" s="56"/>
      <c r="EO71" s="56"/>
      <c r="EP71" s="56"/>
      <c r="EQ71" s="56"/>
      <c r="ER71" s="56"/>
      <c r="ES71" s="56"/>
      <c r="ET71" s="56"/>
      <c r="EU71" s="56"/>
      <c r="EV71" s="56"/>
      <c r="EW71" s="56"/>
      <c r="EX71" s="56"/>
      <c r="EY71" s="56"/>
      <c r="EZ71" s="56"/>
      <c r="FA71" s="56"/>
      <c r="FB71" s="56"/>
      <c r="FC71" s="56"/>
      <c r="FD71" s="56"/>
      <c r="FE71" s="56"/>
      <c r="FF71" s="56"/>
      <c r="FG71" s="56"/>
      <c r="FH71" s="56"/>
      <c r="FI71" s="56"/>
      <c r="FJ71" s="56"/>
      <c r="FK71" s="56"/>
      <c r="FL71" s="56"/>
      <c r="FM71" s="56"/>
      <c r="FN71" s="56"/>
      <c r="FO71" s="56"/>
      <c r="FP71" s="56"/>
      <c r="FQ71" s="56"/>
      <c r="FR71" s="56"/>
      <c r="FS71" s="56"/>
      <c r="FT71" s="56"/>
      <c r="FU71" s="56"/>
      <c r="FV71" s="56"/>
      <c r="FW71" s="56"/>
      <c r="FX71" s="56"/>
      <c r="FY71" s="56"/>
      <c r="FZ71" s="56"/>
      <c r="GA71" s="56"/>
      <c r="GB71" s="56"/>
      <c r="GC71" s="56"/>
      <c r="GD71" s="56"/>
      <c r="GE71" s="56"/>
      <c r="GF71" s="56"/>
      <c r="GG71" s="56"/>
      <c r="GH71" s="56"/>
      <c r="GI71" s="56"/>
      <c r="GJ71" s="56"/>
      <c r="GK71" s="56"/>
      <c r="GL71" s="56"/>
      <c r="GM71" s="56"/>
      <c r="GN71" s="56"/>
      <c r="GO71" s="56"/>
      <c r="GP71" s="56"/>
      <c r="GQ71" s="56"/>
      <c r="GR71" s="56"/>
      <c r="GS71" s="56"/>
      <c r="GT71" s="56"/>
      <c r="GU71" s="56"/>
      <c r="GV71" s="56"/>
      <c r="GW71" s="56"/>
      <c r="GX71" s="56"/>
      <c r="GY71" s="56"/>
      <c r="GZ71" s="56"/>
      <c r="HA71" s="56"/>
      <c r="HB71" s="56"/>
      <c r="HC71" s="56"/>
      <c r="HD71" s="56"/>
      <c r="HE71" s="56"/>
      <c r="HF71" s="56"/>
      <c r="HG71" s="56"/>
      <c r="HH71" s="56"/>
      <c r="HI71" s="56"/>
      <c r="HJ71" s="56"/>
      <c r="HK71" s="56"/>
    </row>
    <row r="72" spans="1:219" ht="20.100000000000001"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c r="BM72" s="56"/>
      <c r="BN72" s="56"/>
      <c r="BO72" s="56"/>
      <c r="BP72" s="56"/>
      <c r="BQ72" s="56"/>
      <c r="BR72" s="56"/>
      <c r="BS72" s="56"/>
      <c r="BT72" s="56"/>
      <c r="BU72" s="56"/>
      <c r="BV72" s="56"/>
      <c r="BW72" s="56"/>
      <c r="BX72" s="56"/>
      <c r="BY72" s="56"/>
      <c r="BZ72" s="56"/>
      <c r="CA72" s="56"/>
      <c r="CB72" s="56"/>
      <c r="CC72" s="56"/>
      <c r="CD72" s="56"/>
      <c r="CE72" s="56"/>
      <c r="CF72" s="56"/>
      <c r="CG72" s="56"/>
      <c r="CH72" s="56"/>
      <c r="CI72" s="56"/>
      <c r="CJ72" s="56"/>
      <c r="CK72" s="56"/>
      <c r="CL72" s="56"/>
      <c r="CM72" s="56"/>
      <c r="CN72" s="56"/>
      <c r="CO72" s="56"/>
      <c r="CP72" s="56"/>
      <c r="CQ72" s="56"/>
      <c r="CR72" s="56"/>
      <c r="CS72" s="56"/>
      <c r="CT72" s="56"/>
      <c r="CU72" s="56"/>
      <c r="CV72" s="56"/>
      <c r="CW72" s="56"/>
      <c r="CX72" s="56"/>
      <c r="CY72" s="56"/>
      <c r="CZ72" s="56"/>
      <c r="DA72" s="56"/>
      <c r="DB72" s="56"/>
      <c r="DC72" s="56"/>
      <c r="DD72" s="56"/>
      <c r="DE72" s="56"/>
      <c r="DF72" s="56"/>
      <c r="DG72" s="56"/>
      <c r="DH72" s="56"/>
      <c r="DI72" s="56"/>
      <c r="DJ72" s="56"/>
      <c r="DK72" s="56"/>
      <c r="DL72" s="56"/>
      <c r="DM72" s="56"/>
      <c r="DN72" s="56"/>
      <c r="DO72" s="56"/>
      <c r="DP72" s="56"/>
      <c r="DQ72" s="56"/>
      <c r="DR72" s="56"/>
      <c r="DS72" s="56"/>
      <c r="DT72" s="56"/>
      <c r="DU72" s="56"/>
      <c r="DV72" s="56"/>
      <c r="DW72" s="56"/>
      <c r="DX72" s="56"/>
      <c r="DY72" s="56"/>
      <c r="DZ72" s="56"/>
      <c r="EA72" s="56"/>
      <c r="EB72" s="56"/>
      <c r="EC72" s="56"/>
      <c r="ED72" s="56"/>
      <c r="EE72" s="56"/>
      <c r="EF72" s="56"/>
      <c r="EG72" s="56"/>
      <c r="EH72" s="56"/>
      <c r="EI72" s="56"/>
      <c r="EJ72" s="56"/>
      <c r="EK72" s="56"/>
      <c r="EL72" s="56"/>
      <c r="EM72" s="56"/>
      <c r="EN72" s="56"/>
      <c r="EO72" s="56"/>
      <c r="EP72" s="56"/>
      <c r="EQ72" s="56"/>
      <c r="ER72" s="56"/>
      <c r="ES72" s="56"/>
      <c r="ET72" s="56"/>
      <c r="EU72" s="56"/>
      <c r="EV72" s="56"/>
      <c r="EW72" s="56"/>
      <c r="EX72" s="56"/>
      <c r="EY72" s="56"/>
      <c r="EZ72" s="56"/>
      <c r="FA72" s="56"/>
      <c r="FB72" s="56"/>
      <c r="FC72" s="56"/>
      <c r="FD72" s="56"/>
      <c r="FE72" s="56"/>
      <c r="FF72" s="56"/>
      <c r="FG72" s="56"/>
      <c r="FH72" s="56"/>
      <c r="FI72" s="56"/>
      <c r="FJ72" s="56"/>
      <c r="FK72" s="56"/>
      <c r="FL72" s="56"/>
      <c r="FM72" s="56"/>
      <c r="FN72" s="56"/>
      <c r="FO72" s="56"/>
      <c r="FP72" s="56"/>
      <c r="FQ72" s="56"/>
      <c r="FR72" s="56"/>
      <c r="FS72" s="56"/>
      <c r="FT72" s="56"/>
      <c r="FU72" s="56"/>
      <c r="FV72" s="56"/>
      <c r="FW72" s="56"/>
      <c r="FX72" s="56"/>
      <c r="FY72" s="56"/>
      <c r="FZ72" s="56"/>
      <c r="GA72" s="56"/>
      <c r="GB72" s="56"/>
      <c r="GC72" s="56"/>
      <c r="GD72" s="56"/>
      <c r="GE72" s="56"/>
      <c r="GF72" s="56"/>
      <c r="GG72" s="56"/>
      <c r="GH72" s="56"/>
      <c r="GI72" s="56"/>
      <c r="GJ72" s="56"/>
      <c r="GK72" s="56"/>
      <c r="GL72" s="56"/>
      <c r="GM72" s="56"/>
      <c r="GN72" s="56"/>
      <c r="GO72" s="56"/>
      <c r="GP72" s="56"/>
      <c r="GQ72" s="56"/>
      <c r="GR72" s="56"/>
      <c r="GS72" s="56"/>
      <c r="GT72" s="56"/>
      <c r="GU72" s="56"/>
      <c r="GV72" s="56"/>
      <c r="GW72" s="56"/>
      <c r="GX72" s="56"/>
      <c r="GY72" s="56"/>
      <c r="GZ72" s="56"/>
      <c r="HA72" s="56"/>
      <c r="HB72" s="56"/>
      <c r="HC72" s="56"/>
      <c r="HD72" s="56"/>
      <c r="HE72" s="56"/>
      <c r="HF72" s="56"/>
      <c r="HG72" s="56"/>
      <c r="HH72" s="56"/>
      <c r="HI72" s="56"/>
      <c r="HJ72" s="56"/>
      <c r="HK72" s="56"/>
    </row>
    <row r="73" spans="1:219" ht="20.100000000000001"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56"/>
      <c r="BF73" s="56"/>
      <c r="BG73" s="56"/>
      <c r="BH73" s="56"/>
      <c r="BI73" s="56"/>
      <c r="BJ73" s="56"/>
      <c r="BK73" s="56"/>
      <c r="BL73" s="56"/>
      <c r="BM73" s="56"/>
      <c r="BN73" s="56"/>
      <c r="BO73" s="56"/>
      <c r="BP73" s="56"/>
      <c r="BQ73" s="56"/>
      <c r="BR73" s="56"/>
      <c r="BS73" s="56"/>
      <c r="BT73" s="56"/>
      <c r="BU73" s="56"/>
      <c r="BV73" s="56"/>
      <c r="BW73" s="56"/>
      <c r="BX73" s="56"/>
      <c r="BY73" s="56"/>
      <c r="BZ73" s="56"/>
      <c r="CA73" s="56"/>
      <c r="CB73" s="56"/>
      <c r="CC73" s="56"/>
      <c r="CD73" s="56"/>
      <c r="CE73" s="56"/>
      <c r="CF73" s="56"/>
      <c r="CG73" s="56"/>
      <c r="CH73" s="56"/>
      <c r="CI73" s="56"/>
      <c r="CJ73" s="56"/>
      <c r="CK73" s="56"/>
      <c r="CL73" s="56"/>
      <c r="CM73" s="56"/>
      <c r="CN73" s="56"/>
      <c r="CO73" s="56"/>
      <c r="CP73" s="56"/>
      <c r="CQ73" s="56"/>
      <c r="CR73" s="56"/>
      <c r="CS73" s="56"/>
      <c r="CT73" s="56"/>
      <c r="CU73" s="56"/>
      <c r="CV73" s="56"/>
      <c r="CW73" s="56"/>
      <c r="CX73" s="56"/>
      <c r="CY73" s="56"/>
      <c r="CZ73" s="56"/>
      <c r="DA73" s="56"/>
      <c r="DB73" s="56"/>
      <c r="DC73" s="56"/>
      <c r="DD73" s="56"/>
      <c r="DE73" s="56"/>
      <c r="DF73" s="56"/>
      <c r="DG73" s="56"/>
      <c r="DH73" s="56"/>
      <c r="DI73" s="56"/>
      <c r="DJ73" s="56"/>
      <c r="DK73" s="56"/>
      <c r="DL73" s="56"/>
      <c r="DM73" s="56"/>
      <c r="DN73" s="56"/>
      <c r="DO73" s="56"/>
      <c r="DP73" s="56"/>
      <c r="DQ73" s="56"/>
      <c r="DR73" s="56"/>
      <c r="DS73" s="56"/>
      <c r="DT73" s="56"/>
      <c r="DU73" s="56"/>
      <c r="DV73" s="56"/>
      <c r="DW73" s="56"/>
      <c r="DX73" s="56"/>
      <c r="DY73" s="56"/>
      <c r="DZ73" s="56"/>
      <c r="EA73" s="56"/>
      <c r="EB73" s="56"/>
      <c r="EC73" s="56"/>
      <c r="ED73" s="56"/>
      <c r="EE73" s="56"/>
      <c r="EF73" s="56"/>
      <c r="EG73" s="56"/>
      <c r="EH73" s="56"/>
      <c r="EI73" s="56"/>
      <c r="EJ73" s="56"/>
      <c r="EK73" s="56"/>
      <c r="EL73" s="56"/>
      <c r="EM73" s="56"/>
      <c r="EN73" s="56"/>
      <c r="EO73" s="56"/>
      <c r="EP73" s="56"/>
      <c r="EQ73" s="56"/>
      <c r="ER73" s="56"/>
      <c r="ES73" s="56"/>
      <c r="ET73" s="56"/>
      <c r="EU73" s="56"/>
      <c r="EV73" s="56"/>
      <c r="EW73" s="56"/>
      <c r="EX73" s="56"/>
      <c r="EY73" s="56"/>
      <c r="EZ73" s="56"/>
      <c r="FA73" s="56"/>
      <c r="FB73" s="56"/>
      <c r="FC73" s="56"/>
      <c r="FD73" s="56"/>
      <c r="FE73" s="56"/>
      <c r="FF73" s="56"/>
      <c r="FG73" s="56"/>
      <c r="FH73" s="56"/>
      <c r="FI73" s="56"/>
      <c r="FJ73" s="56"/>
      <c r="FK73" s="56"/>
      <c r="FL73" s="56"/>
      <c r="FM73" s="56"/>
      <c r="FN73" s="56"/>
      <c r="FO73" s="56"/>
      <c r="FP73" s="56"/>
      <c r="FQ73" s="56"/>
      <c r="FR73" s="56"/>
      <c r="FS73" s="56"/>
      <c r="FT73" s="56"/>
      <c r="FU73" s="56"/>
      <c r="FV73" s="56"/>
      <c r="FW73" s="56"/>
      <c r="FX73" s="56"/>
      <c r="FY73" s="56"/>
      <c r="FZ73" s="56"/>
      <c r="GA73" s="56"/>
      <c r="GB73" s="56"/>
      <c r="GC73" s="56"/>
      <c r="GD73" s="56"/>
      <c r="GE73" s="56"/>
      <c r="GF73" s="56"/>
      <c r="GG73" s="56"/>
      <c r="GH73" s="56"/>
      <c r="GI73" s="56"/>
      <c r="GJ73" s="56"/>
      <c r="GK73" s="56"/>
      <c r="GL73" s="56"/>
      <c r="GM73" s="56"/>
      <c r="GN73" s="56"/>
      <c r="GO73" s="56"/>
      <c r="GP73" s="56"/>
      <c r="GQ73" s="56"/>
      <c r="GR73" s="56"/>
      <c r="GS73" s="56"/>
      <c r="GT73" s="56"/>
      <c r="GU73" s="56"/>
      <c r="GV73" s="56"/>
      <c r="GW73" s="56"/>
      <c r="GX73" s="56"/>
      <c r="GY73" s="56"/>
      <c r="GZ73" s="56"/>
      <c r="HA73" s="56"/>
      <c r="HB73" s="56"/>
      <c r="HC73" s="56"/>
      <c r="HD73" s="56"/>
      <c r="HE73" s="56"/>
      <c r="HF73" s="56"/>
      <c r="HG73" s="56"/>
      <c r="HH73" s="56"/>
      <c r="HI73" s="56"/>
      <c r="HJ73" s="56"/>
      <c r="HK73" s="56"/>
    </row>
    <row r="74" spans="1:219" ht="20.100000000000001"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56"/>
      <c r="BQ74" s="56"/>
      <c r="BR74" s="56"/>
      <c r="BS74" s="56"/>
      <c r="BT74" s="56"/>
      <c r="BU74" s="56"/>
      <c r="BV74" s="56"/>
      <c r="BW74" s="56"/>
      <c r="BX74" s="56"/>
      <c r="BY74" s="56"/>
      <c r="BZ74" s="56"/>
      <c r="CA74" s="56"/>
      <c r="CB74" s="56"/>
      <c r="CC74" s="56"/>
      <c r="CD74" s="56"/>
      <c r="CE74" s="56"/>
      <c r="CF74" s="56"/>
      <c r="CG74" s="56"/>
      <c r="CH74" s="56"/>
      <c r="CI74" s="56"/>
      <c r="CJ74" s="56"/>
      <c r="CK74" s="56"/>
      <c r="CL74" s="56"/>
      <c r="CM74" s="56"/>
      <c r="CN74" s="56"/>
      <c r="CO74" s="56"/>
      <c r="CP74" s="56"/>
      <c r="CQ74" s="56"/>
      <c r="CR74" s="56"/>
      <c r="CS74" s="56"/>
      <c r="CT74" s="56"/>
      <c r="CU74" s="56"/>
      <c r="CV74" s="56"/>
      <c r="CW74" s="56"/>
      <c r="CX74" s="56"/>
      <c r="CY74" s="56"/>
      <c r="CZ74" s="56"/>
      <c r="DA74" s="56"/>
      <c r="DB74" s="56"/>
      <c r="DC74" s="56"/>
      <c r="DD74" s="56"/>
      <c r="DE74" s="56"/>
      <c r="DF74" s="56"/>
      <c r="DG74" s="56"/>
      <c r="DH74" s="56"/>
      <c r="DI74" s="56"/>
      <c r="DJ74" s="56"/>
      <c r="DK74" s="56"/>
      <c r="DL74" s="56"/>
      <c r="DM74" s="56"/>
      <c r="DN74" s="56"/>
      <c r="DO74" s="56"/>
      <c r="DP74" s="56"/>
      <c r="DQ74" s="56"/>
      <c r="DR74" s="56"/>
      <c r="DS74" s="56"/>
      <c r="DT74" s="56"/>
      <c r="DU74" s="56"/>
      <c r="DV74" s="56"/>
      <c r="DW74" s="56"/>
      <c r="DX74" s="56"/>
      <c r="DY74" s="56"/>
      <c r="DZ74" s="56"/>
      <c r="EA74" s="56"/>
      <c r="EB74" s="56"/>
      <c r="EC74" s="56"/>
      <c r="ED74" s="56"/>
      <c r="EE74" s="56"/>
      <c r="EF74" s="56"/>
      <c r="EG74" s="56"/>
      <c r="EH74" s="56"/>
      <c r="EI74" s="56"/>
      <c r="EJ74" s="56"/>
      <c r="EK74" s="56"/>
      <c r="EL74" s="56"/>
      <c r="EM74" s="56"/>
      <c r="EN74" s="56"/>
      <c r="EO74" s="56"/>
      <c r="EP74" s="56"/>
      <c r="EQ74" s="56"/>
      <c r="ER74" s="56"/>
      <c r="ES74" s="56"/>
      <c r="ET74" s="56"/>
      <c r="EU74" s="56"/>
      <c r="EV74" s="56"/>
      <c r="EW74" s="56"/>
      <c r="EX74" s="56"/>
      <c r="EY74" s="56"/>
      <c r="EZ74" s="56"/>
      <c r="FA74" s="56"/>
      <c r="FB74" s="56"/>
      <c r="FC74" s="56"/>
      <c r="FD74" s="56"/>
      <c r="FE74" s="56"/>
      <c r="FF74" s="56"/>
      <c r="FG74" s="56"/>
      <c r="FH74" s="56"/>
      <c r="FI74" s="56"/>
      <c r="FJ74" s="56"/>
      <c r="FK74" s="56"/>
      <c r="FL74" s="56"/>
      <c r="FM74" s="56"/>
      <c r="FN74" s="56"/>
      <c r="FO74" s="56"/>
      <c r="FP74" s="56"/>
      <c r="FQ74" s="56"/>
      <c r="FR74" s="56"/>
      <c r="FS74" s="56"/>
      <c r="FT74" s="56"/>
      <c r="FU74" s="56"/>
      <c r="FV74" s="56"/>
      <c r="FW74" s="56"/>
      <c r="FX74" s="56"/>
      <c r="FY74" s="56"/>
      <c r="FZ74" s="56"/>
      <c r="GA74" s="56"/>
      <c r="GB74" s="56"/>
      <c r="GC74" s="56"/>
      <c r="GD74" s="56"/>
      <c r="GE74" s="56"/>
      <c r="GF74" s="56"/>
      <c r="GG74" s="56"/>
      <c r="GH74" s="56"/>
      <c r="GI74" s="56"/>
      <c r="GJ74" s="56"/>
      <c r="GK74" s="56"/>
      <c r="GL74" s="56"/>
      <c r="GM74" s="56"/>
      <c r="GN74" s="56"/>
      <c r="GO74" s="56"/>
      <c r="GP74" s="56"/>
      <c r="GQ74" s="56"/>
      <c r="GR74" s="56"/>
      <c r="GS74" s="56"/>
      <c r="GT74" s="56"/>
      <c r="GU74" s="56"/>
      <c r="GV74" s="56"/>
      <c r="GW74" s="56"/>
      <c r="GX74" s="56"/>
      <c r="GY74" s="56"/>
      <c r="GZ74" s="56"/>
      <c r="HA74" s="56"/>
      <c r="HB74" s="56"/>
      <c r="HC74" s="56"/>
      <c r="HD74" s="56"/>
      <c r="HE74" s="56"/>
      <c r="HF74" s="56"/>
      <c r="HG74" s="56"/>
      <c r="HH74" s="56"/>
      <c r="HI74" s="56"/>
      <c r="HJ74" s="56"/>
      <c r="HK74" s="56"/>
    </row>
    <row r="75" spans="1:219" ht="20.100000000000001"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c r="BM75" s="56"/>
      <c r="BN75" s="56"/>
      <c r="BO75" s="56"/>
      <c r="BP75" s="56"/>
      <c r="BQ75" s="56"/>
      <c r="BR75" s="56"/>
      <c r="BS75" s="56"/>
      <c r="BT75" s="56"/>
      <c r="BU75" s="56"/>
      <c r="BV75" s="56"/>
      <c r="BW75" s="56"/>
      <c r="BX75" s="56"/>
      <c r="BY75" s="56"/>
      <c r="BZ75" s="56"/>
      <c r="CA75" s="56"/>
      <c r="CB75" s="56"/>
      <c r="CC75" s="56"/>
      <c r="CD75" s="56"/>
      <c r="CE75" s="56"/>
      <c r="CF75" s="56"/>
      <c r="CG75" s="56"/>
      <c r="CH75" s="56"/>
      <c r="CI75" s="56"/>
      <c r="CJ75" s="56"/>
      <c r="CK75" s="56"/>
      <c r="CL75" s="56"/>
      <c r="CM75" s="56"/>
      <c r="CN75" s="56"/>
      <c r="CO75" s="56"/>
      <c r="CP75" s="56"/>
      <c r="CQ75" s="56"/>
      <c r="CR75" s="56"/>
      <c r="CS75" s="56"/>
      <c r="CT75" s="56"/>
      <c r="CU75" s="56"/>
      <c r="CV75" s="56"/>
      <c r="CW75" s="56"/>
      <c r="CX75" s="56"/>
      <c r="CY75" s="56"/>
      <c r="CZ75" s="56"/>
      <c r="DA75" s="56"/>
      <c r="DB75" s="56"/>
      <c r="DC75" s="56"/>
      <c r="DD75" s="56"/>
      <c r="DE75" s="56"/>
      <c r="DF75" s="56"/>
      <c r="DG75" s="56"/>
      <c r="DH75" s="56"/>
      <c r="DI75" s="56"/>
      <c r="DJ75" s="56"/>
      <c r="DK75" s="56"/>
      <c r="DL75" s="56"/>
      <c r="DM75" s="56"/>
      <c r="DN75" s="56"/>
      <c r="DO75" s="56"/>
      <c r="DP75" s="56"/>
      <c r="DQ75" s="56"/>
      <c r="DR75" s="56"/>
      <c r="DS75" s="56"/>
      <c r="DT75" s="56"/>
      <c r="DU75" s="56"/>
      <c r="DV75" s="56"/>
      <c r="DW75" s="56"/>
      <c r="DX75" s="56"/>
      <c r="DY75" s="56"/>
      <c r="DZ75" s="56"/>
      <c r="EA75" s="56"/>
      <c r="EB75" s="56"/>
      <c r="EC75" s="56"/>
      <c r="ED75" s="56"/>
      <c r="EE75" s="56"/>
      <c r="EF75" s="56"/>
      <c r="EG75" s="56"/>
      <c r="EH75" s="56"/>
      <c r="EI75" s="56"/>
      <c r="EJ75" s="56"/>
      <c r="EK75" s="56"/>
      <c r="EL75" s="56"/>
      <c r="EM75" s="56"/>
      <c r="EN75" s="56"/>
      <c r="EO75" s="56"/>
      <c r="EP75" s="56"/>
      <c r="EQ75" s="56"/>
      <c r="ER75" s="56"/>
      <c r="ES75" s="56"/>
      <c r="ET75" s="56"/>
      <c r="EU75" s="56"/>
      <c r="EV75" s="56"/>
      <c r="EW75" s="56"/>
      <c r="EX75" s="56"/>
      <c r="EY75" s="56"/>
      <c r="EZ75" s="56"/>
      <c r="FA75" s="56"/>
      <c r="FB75" s="56"/>
      <c r="FC75" s="56"/>
      <c r="FD75" s="56"/>
      <c r="FE75" s="56"/>
      <c r="FF75" s="56"/>
      <c r="FG75" s="56"/>
      <c r="FH75" s="56"/>
      <c r="FI75" s="56"/>
      <c r="FJ75" s="56"/>
      <c r="FK75" s="56"/>
      <c r="FL75" s="56"/>
      <c r="FM75" s="56"/>
      <c r="FN75" s="56"/>
      <c r="FO75" s="56"/>
      <c r="FP75" s="56"/>
      <c r="FQ75" s="56"/>
      <c r="FR75" s="56"/>
      <c r="FS75" s="56"/>
      <c r="FT75" s="56"/>
      <c r="FU75" s="56"/>
      <c r="FV75" s="56"/>
      <c r="FW75" s="56"/>
      <c r="FX75" s="56"/>
      <c r="FY75" s="56"/>
      <c r="FZ75" s="56"/>
      <c r="GA75" s="56"/>
      <c r="GB75" s="56"/>
      <c r="GC75" s="56"/>
      <c r="GD75" s="56"/>
      <c r="GE75" s="56"/>
      <c r="GF75" s="56"/>
      <c r="GG75" s="56"/>
      <c r="GH75" s="56"/>
      <c r="GI75" s="56"/>
      <c r="GJ75" s="56"/>
      <c r="GK75" s="56"/>
      <c r="GL75" s="56"/>
      <c r="GM75" s="56"/>
      <c r="GN75" s="56"/>
      <c r="GO75" s="56"/>
      <c r="GP75" s="56"/>
      <c r="GQ75" s="56"/>
      <c r="GR75" s="56"/>
      <c r="GS75" s="56"/>
      <c r="GT75" s="56"/>
      <c r="GU75" s="56"/>
      <c r="GV75" s="56"/>
      <c r="GW75" s="56"/>
      <c r="GX75" s="56"/>
      <c r="GY75" s="56"/>
      <c r="GZ75" s="56"/>
      <c r="HA75" s="56"/>
      <c r="HB75" s="56"/>
      <c r="HC75" s="56"/>
      <c r="HD75" s="56"/>
      <c r="HE75" s="56"/>
      <c r="HF75" s="56"/>
      <c r="HG75" s="56"/>
      <c r="HH75" s="56"/>
      <c r="HI75" s="56"/>
      <c r="HJ75" s="56"/>
      <c r="HK75" s="56"/>
    </row>
    <row r="76" spans="1:219" ht="20.100000000000001"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56"/>
      <c r="BQ76" s="56"/>
      <c r="BR76" s="56"/>
      <c r="BS76" s="56"/>
      <c r="BT76" s="56"/>
      <c r="BU76" s="56"/>
      <c r="BV76" s="56"/>
      <c r="BW76" s="56"/>
      <c r="BX76" s="56"/>
      <c r="BY76" s="56"/>
      <c r="BZ76" s="56"/>
      <c r="CA76" s="56"/>
      <c r="CB76" s="56"/>
      <c r="CC76" s="56"/>
      <c r="CD76" s="56"/>
      <c r="CE76" s="56"/>
      <c r="CF76" s="56"/>
      <c r="CG76" s="56"/>
      <c r="CH76" s="56"/>
      <c r="CI76" s="56"/>
      <c r="CJ76" s="56"/>
      <c r="CK76" s="56"/>
      <c r="CL76" s="56"/>
      <c r="CM76" s="56"/>
      <c r="CN76" s="56"/>
      <c r="CO76" s="56"/>
      <c r="CP76" s="56"/>
      <c r="CQ76" s="56"/>
      <c r="CR76" s="56"/>
      <c r="CS76" s="56"/>
      <c r="CT76" s="56"/>
      <c r="CU76" s="56"/>
      <c r="CV76" s="56"/>
      <c r="CW76" s="56"/>
      <c r="CX76" s="56"/>
      <c r="CY76" s="56"/>
      <c r="CZ76" s="56"/>
      <c r="DA76" s="56"/>
      <c r="DB76" s="56"/>
      <c r="DC76" s="56"/>
      <c r="DD76" s="56"/>
      <c r="DE76" s="56"/>
      <c r="DF76" s="56"/>
      <c r="DG76" s="56"/>
      <c r="DH76" s="56"/>
      <c r="DI76" s="56"/>
      <c r="DJ76" s="56"/>
      <c r="DK76" s="56"/>
      <c r="DL76" s="56"/>
      <c r="DM76" s="56"/>
      <c r="DN76" s="56"/>
      <c r="DO76" s="56"/>
      <c r="DP76" s="56"/>
      <c r="DQ76" s="56"/>
      <c r="DR76" s="56"/>
      <c r="DS76" s="56"/>
      <c r="DT76" s="56"/>
      <c r="DU76" s="56"/>
      <c r="DV76" s="56"/>
      <c r="DW76" s="56"/>
      <c r="DX76" s="56"/>
      <c r="DY76" s="56"/>
      <c r="DZ76" s="56"/>
      <c r="EA76" s="56"/>
      <c r="EB76" s="56"/>
      <c r="EC76" s="56"/>
      <c r="ED76" s="56"/>
      <c r="EE76" s="56"/>
      <c r="EF76" s="56"/>
      <c r="EG76" s="56"/>
      <c r="EH76" s="56"/>
      <c r="EI76" s="56"/>
      <c r="EJ76" s="56"/>
      <c r="EK76" s="56"/>
      <c r="EL76" s="56"/>
      <c r="EM76" s="56"/>
      <c r="EN76" s="56"/>
      <c r="EO76" s="56"/>
      <c r="EP76" s="56"/>
      <c r="EQ76" s="56"/>
      <c r="ER76" s="56"/>
      <c r="ES76" s="56"/>
      <c r="ET76" s="56"/>
      <c r="EU76" s="56"/>
      <c r="EV76" s="56"/>
      <c r="EW76" s="56"/>
      <c r="EX76" s="56"/>
      <c r="EY76" s="56"/>
      <c r="EZ76" s="56"/>
      <c r="FA76" s="56"/>
      <c r="FB76" s="56"/>
      <c r="FC76" s="56"/>
      <c r="FD76" s="56"/>
      <c r="FE76" s="56"/>
      <c r="FF76" s="56"/>
      <c r="FG76" s="56"/>
      <c r="FH76" s="56"/>
      <c r="FI76" s="56"/>
      <c r="FJ76" s="56"/>
      <c r="FK76" s="56"/>
      <c r="FL76" s="56"/>
      <c r="FM76" s="56"/>
      <c r="FN76" s="56"/>
      <c r="FO76" s="56"/>
      <c r="FP76" s="56"/>
      <c r="FQ76" s="56"/>
      <c r="FR76" s="56"/>
      <c r="FS76" s="56"/>
      <c r="FT76" s="56"/>
      <c r="FU76" s="56"/>
      <c r="FV76" s="56"/>
      <c r="FW76" s="56"/>
      <c r="FX76" s="56"/>
      <c r="FY76" s="56"/>
      <c r="FZ76" s="56"/>
      <c r="GA76" s="56"/>
      <c r="GB76" s="56"/>
      <c r="GC76" s="56"/>
      <c r="GD76" s="56"/>
      <c r="GE76" s="56"/>
      <c r="GF76" s="56"/>
      <c r="GG76" s="56"/>
      <c r="GH76" s="56"/>
      <c r="GI76" s="56"/>
      <c r="GJ76" s="56"/>
      <c r="GK76" s="56"/>
      <c r="GL76" s="56"/>
      <c r="GM76" s="56"/>
      <c r="GN76" s="56"/>
      <c r="GO76" s="56"/>
      <c r="GP76" s="56"/>
      <c r="GQ76" s="56"/>
      <c r="GR76" s="56"/>
      <c r="GS76" s="56"/>
      <c r="GT76" s="56"/>
      <c r="GU76" s="56"/>
      <c r="GV76" s="56"/>
      <c r="GW76" s="56"/>
      <c r="GX76" s="56"/>
      <c r="GY76" s="56"/>
      <c r="GZ76" s="56"/>
      <c r="HA76" s="56"/>
      <c r="HB76" s="56"/>
      <c r="HC76" s="56"/>
      <c r="HD76" s="56"/>
      <c r="HE76" s="56"/>
      <c r="HF76" s="56"/>
      <c r="HG76" s="56"/>
      <c r="HH76" s="56"/>
      <c r="HI76" s="56"/>
      <c r="HJ76" s="56"/>
      <c r="HK76" s="56"/>
    </row>
    <row r="77" spans="1:219" ht="20.100000000000001"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c r="BK77" s="56"/>
      <c r="BL77" s="56"/>
      <c r="BM77" s="56"/>
      <c r="BN77" s="56"/>
      <c r="BO77" s="56"/>
      <c r="BP77" s="56"/>
      <c r="BQ77" s="56"/>
      <c r="BR77" s="56"/>
      <c r="BS77" s="56"/>
      <c r="BT77" s="56"/>
      <c r="BU77" s="56"/>
      <c r="BV77" s="56"/>
      <c r="BW77" s="56"/>
      <c r="BX77" s="56"/>
      <c r="BY77" s="56"/>
      <c r="BZ77" s="56"/>
      <c r="CA77" s="56"/>
      <c r="CB77" s="56"/>
      <c r="CC77" s="56"/>
      <c r="CD77" s="56"/>
      <c r="CE77" s="56"/>
      <c r="CF77" s="56"/>
      <c r="CG77" s="56"/>
      <c r="CH77" s="56"/>
      <c r="CI77" s="56"/>
      <c r="CJ77" s="56"/>
      <c r="CK77" s="56"/>
      <c r="CL77" s="56"/>
      <c r="CM77" s="56"/>
      <c r="CN77" s="56"/>
      <c r="CO77" s="56"/>
      <c r="CP77" s="56"/>
      <c r="CQ77" s="56"/>
      <c r="CR77" s="56"/>
      <c r="CS77" s="56"/>
      <c r="CT77" s="56"/>
      <c r="CU77" s="56"/>
      <c r="CV77" s="56"/>
      <c r="CW77" s="56"/>
      <c r="CX77" s="56"/>
      <c r="CY77" s="56"/>
      <c r="CZ77" s="56"/>
      <c r="DA77" s="56"/>
      <c r="DB77" s="56"/>
      <c r="DC77" s="56"/>
      <c r="DD77" s="56"/>
      <c r="DE77" s="56"/>
      <c r="DF77" s="56"/>
      <c r="DG77" s="56"/>
      <c r="DH77" s="56"/>
      <c r="DI77" s="56"/>
      <c r="DJ77" s="56"/>
      <c r="DK77" s="56"/>
      <c r="DL77" s="56"/>
      <c r="DM77" s="56"/>
      <c r="DN77" s="56"/>
      <c r="DO77" s="56"/>
      <c r="DP77" s="56"/>
      <c r="DQ77" s="56"/>
      <c r="DR77" s="56"/>
      <c r="DS77" s="56"/>
      <c r="DT77" s="56"/>
      <c r="DU77" s="56"/>
      <c r="DV77" s="56"/>
      <c r="DW77" s="56"/>
      <c r="DX77" s="56"/>
      <c r="DY77" s="56"/>
      <c r="DZ77" s="56"/>
      <c r="EA77" s="56"/>
      <c r="EB77" s="56"/>
      <c r="EC77" s="56"/>
      <c r="ED77" s="56"/>
      <c r="EE77" s="56"/>
      <c r="EF77" s="56"/>
      <c r="EG77" s="56"/>
      <c r="EH77" s="56"/>
      <c r="EI77" s="56"/>
      <c r="EJ77" s="56"/>
      <c r="EK77" s="56"/>
      <c r="EL77" s="56"/>
      <c r="EM77" s="56"/>
      <c r="EN77" s="56"/>
      <c r="EO77" s="56"/>
      <c r="EP77" s="56"/>
      <c r="EQ77" s="56"/>
      <c r="ER77" s="56"/>
      <c r="ES77" s="56"/>
      <c r="ET77" s="56"/>
      <c r="EU77" s="56"/>
      <c r="EV77" s="56"/>
      <c r="EW77" s="56"/>
      <c r="EX77" s="56"/>
      <c r="EY77" s="56"/>
      <c r="EZ77" s="56"/>
      <c r="FA77" s="56"/>
      <c r="FB77" s="56"/>
      <c r="FC77" s="56"/>
      <c r="FD77" s="56"/>
      <c r="FE77" s="56"/>
      <c r="FF77" s="56"/>
      <c r="FG77" s="56"/>
      <c r="FH77" s="56"/>
      <c r="FI77" s="56"/>
      <c r="FJ77" s="56"/>
      <c r="FK77" s="56"/>
      <c r="FL77" s="56"/>
      <c r="FM77" s="56"/>
      <c r="FN77" s="56"/>
      <c r="FO77" s="56"/>
      <c r="FP77" s="56"/>
      <c r="FQ77" s="56"/>
      <c r="FR77" s="56"/>
      <c r="FS77" s="56"/>
      <c r="FT77" s="56"/>
      <c r="FU77" s="56"/>
      <c r="FV77" s="56"/>
      <c r="FW77" s="56"/>
      <c r="FX77" s="56"/>
      <c r="FY77" s="56"/>
      <c r="FZ77" s="56"/>
      <c r="GA77" s="56"/>
      <c r="GB77" s="56"/>
      <c r="GC77" s="56"/>
      <c r="GD77" s="56"/>
      <c r="GE77" s="56"/>
      <c r="GF77" s="56"/>
      <c r="GG77" s="56"/>
      <c r="GH77" s="56"/>
      <c r="GI77" s="56"/>
      <c r="GJ77" s="56"/>
      <c r="GK77" s="56"/>
      <c r="GL77" s="56"/>
      <c r="GM77" s="56"/>
      <c r="GN77" s="56"/>
      <c r="GO77" s="56"/>
      <c r="GP77" s="56"/>
      <c r="GQ77" s="56"/>
      <c r="GR77" s="56"/>
      <c r="GS77" s="56"/>
      <c r="GT77" s="56"/>
      <c r="GU77" s="56"/>
      <c r="GV77" s="56"/>
      <c r="GW77" s="56"/>
      <c r="GX77" s="56"/>
      <c r="GY77" s="56"/>
      <c r="GZ77" s="56"/>
      <c r="HA77" s="56"/>
      <c r="HB77" s="56"/>
      <c r="HC77" s="56"/>
      <c r="HD77" s="56"/>
      <c r="HE77" s="56"/>
      <c r="HF77" s="56"/>
      <c r="HG77" s="56"/>
      <c r="HH77" s="56"/>
      <c r="HI77" s="56"/>
      <c r="HJ77" s="56"/>
      <c r="HK77" s="56"/>
    </row>
    <row r="78" spans="1:219" ht="20.100000000000001"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c r="BM78" s="56"/>
      <c r="BN78" s="56"/>
      <c r="BO78" s="56"/>
      <c r="BP78" s="56"/>
      <c r="BQ78" s="56"/>
      <c r="BR78" s="56"/>
      <c r="BS78" s="56"/>
      <c r="BT78" s="56"/>
      <c r="BU78" s="56"/>
      <c r="BV78" s="56"/>
      <c r="BW78" s="56"/>
      <c r="BX78" s="56"/>
      <c r="BY78" s="56"/>
      <c r="BZ78" s="56"/>
      <c r="CA78" s="56"/>
      <c r="CB78" s="56"/>
      <c r="CC78" s="56"/>
      <c r="CD78" s="56"/>
      <c r="CE78" s="56"/>
      <c r="CF78" s="56"/>
      <c r="CG78" s="56"/>
      <c r="CH78" s="56"/>
      <c r="CI78" s="56"/>
      <c r="CJ78" s="56"/>
      <c r="CK78" s="56"/>
      <c r="CL78" s="56"/>
      <c r="CM78" s="56"/>
      <c r="CN78" s="56"/>
      <c r="CO78" s="56"/>
      <c r="CP78" s="56"/>
      <c r="CQ78" s="56"/>
      <c r="CR78" s="56"/>
      <c r="CS78" s="56"/>
      <c r="CT78" s="56"/>
      <c r="CU78" s="56"/>
      <c r="CV78" s="56"/>
      <c r="CW78" s="56"/>
      <c r="CX78" s="56"/>
      <c r="CY78" s="56"/>
      <c r="CZ78" s="56"/>
      <c r="DA78" s="56"/>
      <c r="DB78" s="56"/>
      <c r="DC78" s="56"/>
      <c r="DD78" s="56"/>
      <c r="DE78" s="56"/>
      <c r="DF78" s="56"/>
      <c r="DG78" s="56"/>
      <c r="DH78" s="56"/>
      <c r="DI78" s="56"/>
      <c r="DJ78" s="56"/>
      <c r="DK78" s="56"/>
      <c r="DL78" s="56"/>
      <c r="DM78" s="56"/>
      <c r="DN78" s="56"/>
      <c r="DO78" s="56"/>
      <c r="DP78" s="56"/>
      <c r="DQ78" s="56"/>
      <c r="DR78" s="56"/>
      <c r="DS78" s="56"/>
      <c r="DT78" s="56"/>
      <c r="DU78" s="56"/>
      <c r="DV78" s="56"/>
      <c r="DW78" s="56"/>
      <c r="DX78" s="56"/>
      <c r="DY78" s="56"/>
      <c r="DZ78" s="56"/>
      <c r="EA78" s="56"/>
      <c r="EB78" s="56"/>
      <c r="EC78" s="56"/>
      <c r="ED78" s="56"/>
      <c r="EE78" s="56"/>
      <c r="EF78" s="56"/>
      <c r="EG78" s="56"/>
      <c r="EH78" s="56"/>
      <c r="EI78" s="56"/>
      <c r="EJ78" s="56"/>
      <c r="EK78" s="56"/>
      <c r="EL78" s="56"/>
      <c r="EM78" s="56"/>
      <c r="EN78" s="56"/>
      <c r="EO78" s="56"/>
      <c r="EP78" s="56"/>
      <c r="EQ78" s="56"/>
      <c r="ER78" s="56"/>
      <c r="ES78" s="56"/>
      <c r="ET78" s="56"/>
      <c r="EU78" s="56"/>
      <c r="EV78" s="56"/>
      <c r="EW78" s="56"/>
      <c r="EX78" s="56"/>
      <c r="EY78" s="56"/>
      <c r="EZ78" s="56"/>
      <c r="FA78" s="56"/>
      <c r="FB78" s="56"/>
      <c r="FC78" s="56"/>
      <c r="FD78" s="56"/>
      <c r="FE78" s="56"/>
      <c r="FF78" s="56"/>
      <c r="FG78" s="56"/>
      <c r="FH78" s="56"/>
      <c r="FI78" s="56"/>
      <c r="FJ78" s="56"/>
      <c r="FK78" s="56"/>
      <c r="FL78" s="56"/>
      <c r="FM78" s="56"/>
      <c r="FN78" s="56"/>
      <c r="FO78" s="56"/>
      <c r="FP78" s="56"/>
      <c r="FQ78" s="56"/>
      <c r="FR78" s="56"/>
      <c r="FS78" s="56"/>
      <c r="FT78" s="56"/>
      <c r="FU78" s="56"/>
      <c r="FV78" s="56"/>
      <c r="FW78" s="56"/>
      <c r="FX78" s="56"/>
      <c r="FY78" s="56"/>
      <c r="FZ78" s="56"/>
      <c r="GA78" s="56"/>
      <c r="GB78" s="56"/>
      <c r="GC78" s="56"/>
      <c r="GD78" s="56"/>
      <c r="GE78" s="56"/>
      <c r="GF78" s="56"/>
      <c r="GG78" s="56"/>
      <c r="GH78" s="56"/>
      <c r="GI78" s="56"/>
      <c r="GJ78" s="56"/>
      <c r="GK78" s="56"/>
      <c r="GL78" s="56"/>
      <c r="GM78" s="56"/>
      <c r="GN78" s="56"/>
      <c r="GO78" s="56"/>
      <c r="GP78" s="56"/>
      <c r="GQ78" s="56"/>
      <c r="GR78" s="56"/>
      <c r="GS78" s="56"/>
      <c r="GT78" s="56"/>
      <c r="GU78" s="56"/>
      <c r="GV78" s="56"/>
      <c r="GW78" s="56"/>
      <c r="GX78" s="56"/>
      <c r="GY78" s="56"/>
      <c r="GZ78" s="56"/>
      <c r="HA78" s="56"/>
      <c r="HB78" s="56"/>
      <c r="HC78" s="56"/>
      <c r="HD78" s="56"/>
      <c r="HE78" s="56"/>
      <c r="HF78" s="56"/>
      <c r="HG78" s="56"/>
      <c r="HH78" s="56"/>
      <c r="HI78" s="56"/>
      <c r="HJ78" s="56"/>
      <c r="HK78" s="56"/>
    </row>
    <row r="79" spans="1:219" ht="20.100000000000001"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c r="BK79" s="56"/>
      <c r="BL79" s="56"/>
      <c r="BM79" s="56"/>
      <c r="BN79" s="56"/>
      <c r="BO79" s="56"/>
      <c r="BP79" s="56"/>
      <c r="BQ79" s="56"/>
      <c r="BR79" s="56"/>
      <c r="BS79" s="56"/>
      <c r="BT79" s="56"/>
      <c r="BU79" s="56"/>
      <c r="BV79" s="56"/>
      <c r="BW79" s="56"/>
      <c r="BX79" s="56"/>
      <c r="BY79" s="56"/>
      <c r="BZ79" s="56"/>
      <c r="CA79" s="56"/>
      <c r="CB79" s="56"/>
      <c r="CC79" s="56"/>
      <c r="CD79" s="56"/>
      <c r="CE79" s="56"/>
      <c r="CF79" s="56"/>
      <c r="CG79" s="56"/>
      <c r="CH79" s="56"/>
      <c r="CI79" s="56"/>
      <c r="CJ79" s="56"/>
      <c r="CK79" s="56"/>
      <c r="CL79" s="56"/>
      <c r="CM79" s="56"/>
      <c r="CN79" s="56"/>
      <c r="CO79" s="56"/>
      <c r="CP79" s="56"/>
      <c r="CQ79" s="56"/>
      <c r="CR79" s="56"/>
      <c r="CS79" s="56"/>
      <c r="CT79" s="56"/>
      <c r="CU79" s="56"/>
      <c r="CV79" s="56"/>
      <c r="CW79" s="56"/>
      <c r="CX79" s="56"/>
      <c r="CY79" s="56"/>
      <c r="CZ79" s="56"/>
      <c r="DA79" s="56"/>
      <c r="DB79" s="56"/>
      <c r="DC79" s="56"/>
      <c r="DD79" s="56"/>
      <c r="DE79" s="56"/>
      <c r="DF79" s="56"/>
      <c r="DG79" s="56"/>
      <c r="DH79" s="56"/>
      <c r="DI79" s="56"/>
      <c r="DJ79" s="56"/>
      <c r="DK79" s="56"/>
      <c r="DL79" s="56"/>
      <c r="DM79" s="56"/>
      <c r="DN79" s="56"/>
      <c r="DO79" s="56"/>
      <c r="DP79" s="56"/>
      <c r="DQ79" s="56"/>
      <c r="DR79" s="56"/>
      <c r="DS79" s="56"/>
      <c r="DT79" s="56"/>
      <c r="DU79" s="56"/>
      <c r="DV79" s="56"/>
      <c r="DW79" s="56"/>
      <c r="DX79" s="56"/>
      <c r="DY79" s="56"/>
      <c r="DZ79" s="56"/>
      <c r="EA79" s="56"/>
      <c r="EB79" s="56"/>
      <c r="EC79" s="56"/>
      <c r="ED79" s="56"/>
      <c r="EE79" s="56"/>
      <c r="EF79" s="56"/>
      <c r="EG79" s="56"/>
      <c r="EH79" s="56"/>
      <c r="EI79" s="56"/>
      <c r="EJ79" s="56"/>
      <c r="EK79" s="56"/>
      <c r="EL79" s="56"/>
      <c r="EM79" s="56"/>
      <c r="EN79" s="56"/>
      <c r="EO79" s="56"/>
      <c r="EP79" s="56"/>
      <c r="EQ79" s="56"/>
      <c r="ER79" s="56"/>
      <c r="ES79" s="56"/>
      <c r="ET79" s="56"/>
      <c r="EU79" s="56"/>
      <c r="EV79" s="56"/>
      <c r="EW79" s="56"/>
      <c r="EX79" s="56"/>
      <c r="EY79" s="56"/>
      <c r="EZ79" s="56"/>
      <c r="FA79" s="56"/>
      <c r="FB79" s="56"/>
      <c r="FC79" s="56"/>
      <c r="FD79" s="56"/>
      <c r="FE79" s="56"/>
      <c r="FF79" s="56"/>
      <c r="FG79" s="56"/>
      <c r="FH79" s="56"/>
      <c r="FI79" s="56"/>
      <c r="FJ79" s="56"/>
      <c r="FK79" s="56"/>
      <c r="FL79" s="56"/>
      <c r="FM79" s="56"/>
      <c r="FN79" s="56"/>
      <c r="FO79" s="56"/>
      <c r="FP79" s="56"/>
      <c r="FQ79" s="56"/>
      <c r="FR79" s="56"/>
      <c r="FS79" s="56"/>
      <c r="FT79" s="56"/>
      <c r="FU79" s="56"/>
      <c r="FV79" s="56"/>
      <c r="FW79" s="56"/>
      <c r="FX79" s="56"/>
      <c r="FY79" s="56"/>
      <c r="FZ79" s="56"/>
      <c r="GA79" s="56"/>
      <c r="GB79" s="56"/>
      <c r="GC79" s="56"/>
      <c r="GD79" s="56"/>
      <c r="GE79" s="56"/>
      <c r="GF79" s="56"/>
      <c r="GG79" s="56"/>
      <c r="GH79" s="56"/>
      <c r="GI79" s="56"/>
      <c r="GJ79" s="56"/>
      <c r="GK79" s="56"/>
      <c r="GL79" s="56"/>
      <c r="GM79" s="56"/>
      <c r="GN79" s="56"/>
      <c r="GO79" s="56"/>
      <c r="GP79" s="56"/>
      <c r="GQ79" s="56"/>
      <c r="GR79" s="56"/>
      <c r="GS79" s="56"/>
      <c r="GT79" s="56"/>
      <c r="GU79" s="56"/>
      <c r="GV79" s="56"/>
      <c r="GW79" s="56"/>
      <c r="GX79" s="56"/>
      <c r="GY79" s="56"/>
      <c r="GZ79" s="56"/>
      <c r="HA79" s="56"/>
      <c r="HB79" s="56"/>
      <c r="HC79" s="56"/>
      <c r="HD79" s="56"/>
      <c r="HE79" s="56"/>
      <c r="HF79" s="56"/>
      <c r="HG79" s="56"/>
      <c r="HH79" s="56"/>
      <c r="HI79" s="56"/>
      <c r="HJ79" s="56"/>
      <c r="HK79" s="56"/>
    </row>
    <row r="80" spans="1:219" ht="20.100000000000001"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c r="BF80" s="56"/>
      <c r="BG80" s="56"/>
      <c r="BH80" s="56"/>
      <c r="BI80" s="56"/>
      <c r="BJ80" s="56"/>
      <c r="BK80" s="56"/>
      <c r="BL80" s="56"/>
      <c r="BM80" s="56"/>
      <c r="BN80" s="56"/>
      <c r="BO80" s="56"/>
      <c r="BP80" s="56"/>
      <c r="BQ80" s="56"/>
      <c r="BR80" s="56"/>
      <c r="BS80" s="56"/>
      <c r="BT80" s="56"/>
      <c r="BU80" s="56"/>
      <c r="BV80" s="56"/>
      <c r="BW80" s="56"/>
      <c r="BX80" s="56"/>
      <c r="BY80" s="56"/>
      <c r="BZ80" s="56"/>
      <c r="CA80" s="56"/>
      <c r="CB80" s="56"/>
      <c r="CC80" s="56"/>
      <c r="CD80" s="56"/>
      <c r="CE80" s="56"/>
      <c r="CF80" s="56"/>
      <c r="CG80" s="56"/>
      <c r="CH80" s="56"/>
      <c r="CI80" s="56"/>
      <c r="CJ80" s="56"/>
      <c r="CK80" s="56"/>
      <c r="CL80" s="56"/>
      <c r="CM80" s="56"/>
      <c r="CN80" s="56"/>
      <c r="CO80" s="56"/>
      <c r="CP80" s="56"/>
      <c r="CQ80" s="56"/>
      <c r="CR80" s="56"/>
      <c r="CS80" s="56"/>
      <c r="CT80" s="56"/>
      <c r="CU80" s="56"/>
      <c r="CV80" s="56"/>
      <c r="CW80" s="56"/>
      <c r="CX80" s="56"/>
      <c r="CY80" s="56"/>
      <c r="CZ80" s="56"/>
      <c r="DA80" s="56"/>
      <c r="DB80" s="56"/>
      <c r="DC80" s="56"/>
      <c r="DD80" s="56"/>
      <c r="DE80" s="56"/>
      <c r="DF80" s="56"/>
      <c r="DG80" s="56"/>
      <c r="DH80" s="56"/>
      <c r="DI80" s="56"/>
      <c r="DJ80" s="56"/>
      <c r="DK80" s="56"/>
      <c r="DL80" s="56"/>
      <c r="DM80" s="56"/>
      <c r="DN80" s="56"/>
      <c r="DO80" s="56"/>
      <c r="DP80" s="56"/>
      <c r="DQ80" s="56"/>
      <c r="DR80" s="56"/>
      <c r="DS80" s="56"/>
      <c r="DT80" s="56"/>
      <c r="DU80" s="56"/>
      <c r="DV80" s="56"/>
      <c r="DW80" s="56"/>
      <c r="DX80" s="56"/>
      <c r="DY80" s="56"/>
      <c r="DZ80" s="56"/>
      <c r="EA80" s="56"/>
      <c r="EB80" s="56"/>
      <c r="EC80" s="56"/>
      <c r="ED80" s="56"/>
      <c r="EE80" s="56"/>
      <c r="EF80" s="56"/>
      <c r="EG80" s="56"/>
      <c r="EH80" s="56"/>
      <c r="EI80" s="56"/>
      <c r="EJ80" s="56"/>
      <c r="EK80" s="56"/>
      <c r="EL80" s="56"/>
      <c r="EM80" s="56"/>
      <c r="EN80" s="56"/>
      <c r="EO80" s="56"/>
      <c r="EP80" s="56"/>
      <c r="EQ80" s="56"/>
      <c r="ER80" s="56"/>
      <c r="ES80" s="56"/>
      <c r="ET80" s="56"/>
      <c r="EU80" s="56"/>
      <c r="EV80" s="56"/>
      <c r="EW80" s="56"/>
      <c r="EX80" s="56"/>
      <c r="EY80" s="56"/>
      <c r="EZ80" s="56"/>
      <c r="FA80" s="56"/>
      <c r="FB80" s="56"/>
      <c r="FC80" s="56"/>
      <c r="FD80" s="56"/>
      <c r="FE80" s="56"/>
      <c r="FF80" s="56"/>
      <c r="FG80" s="56"/>
      <c r="FH80" s="56"/>
      <c r="FI80" s="56"/>
      <c r="FJ80" s="56"/>
      <c r="FK80" s="56"/>
      <c r="FL80" s="56"/>
      <c r="FM80" s="56"/>
      <c r="FN80" s="56"/>
      <c r="FO80" s="56"/>
      <c r="FP80" s="56"/>
      <c r="FQ80" s="56"/>
      <c r="FR80" s="56"/>
      <c r="FS80" s="56"/>
      <c r="FT80" s="56"/>
      <c r="FU80" s="56"/>
      <c r="FV80" s="56"/>
      <c r="FW80" s="56"/>
      <c r="FX80" s="56"/>
      <c r="FY80" s="56"/>
      <c r="FZ80" s="56"/>
      <c r="GA80" s="56"/>
      <c r="GB80" s="56"/>
      <c r="GC80" s="56"/>
      <c r="GD80" s="56"/>
      <c r="GE80" s="56"/>
      <c r="GF80" s="56"/>
      <c r="GG80" s="56"/>
      <c r="GH80" s="56"/>
      <c r="GI80" s="56"/>
      <c r="GJ80" s="56"/>
      <c r="GK80" s="56"/>
      <c r="GL80" s="56"/>
      <c r="GM80" s="56"/>
      <c r="GN80" s="56"/>
      <c r="GO80" s="56"/>
      <c r="GP80" s="56"/>
      <c r="GQ80" s="56"/>
      <c r="GR80" s="56"/>
      <c r="GS80" s="56"/>
      <c r="GT80" s="56"/>
      <c r="GU80" s="56"/>
      <c r="GV80" s="56"/>
      <c r="GW80" s="56"/>
      <c r="GX80" s="56"/>
      <c r="GY80" s="56"/>
      <c r="GZ80" s="56"/>
      <c r="HA80" s="56"/>
      <c r="HB80" s="56"/>
      <c r="HC80" s="56"/>
      <c r="HD80" s="56"/>
      <c r="HE80" s="56"/>
      <c r="HF80" s="56"/>
      <c r="HG80" s="56"/>
      <c r="HH80" s="56"/>
      <c r="HI80" s="56"/>
      <c r="HJ80" s="56"/>
      <c r="HK80" s="56"/>
    </row>
    <row r="81" spans="1:219" ht="20.100000000000001"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56"/>
      <c r="BJ81" s="56"/>
      <c r="BK81" s="56"/>
      <c r="BL81" s="56"/>
      <c r="BM81" s="56"/>
      <c r="BN81" s="56"/>
      <c r="BO81" s="56"/>
      <c r="BP81" s="56"/>
      <c r="BQ81" s="56"/>
      <c r="BR81" s="56"/>
      <c r="BS81" s="56"/>
      <c r="BT81" s="56"/>
      <c r="BU81" s="56"/>
      <c r="BV81" s="56"/>
      <c r="BW81" s="56"/>
      <c r="BX81" s="56"/>
      <c r="BY81" s="56"/>
      <c r="BZ81" s="56"/>
      <c r="CA81" s="56"/>
      <c r="CB81" s="56"/>
      <c r="CC81" s="56"/>
      <c r="CD81" s="56"/>
      <c r="CE81" s="56"/>
      <c r="CF81" s="56"/>
      <c r="CG81" s="56"/>
      <c r="CH81" s="56"/>
      <c r="CI81" s="56"/>
      <c r="CJ81" s="56"/>
      <c r="CK81" s="56"/>
      <c r="CL81" s="56"/>
      <c r="CM81" s="56"/>
      <c r="CN81" s="56"/>
      <c r="CO81" s="56"/>
      <c r="CP81" s="56"/>
      <c r="CQ81" s="56"/>
      <c r="CR81" s="56"/>
      <c r="CS81" s="56"/>
      <c r="CT81" s="56"/>
      <c r="CU81" s="56"/>
      <c r="CV81" s="56"/>
      <c r="CW81" s="56"/>
      <c r="CX81" s="56"/>
      <c r="CY81" s="56"/>
      <c r="CZ81" s="56"/>
      <c r="DA81" s="56"/>
      <c r="DB81" s="56"/>
      <c r="DC81" s="56"/>
      <c r="DD81" s="56"/>
      <c r="DE81" s="56"/>
      <c r="DF81" s="56"/>
      <c r="DG81" s="56"/>
      <c r="DH81" s="56"/>
      <c r="DI81" s="56"/>
      <c r="DJ81" s="56"/>
      <c r="DK81" s="56"/>
      <c r="DL81" s="56"/>
      <c r="DM81" s="56"/>
      <c r="DN81" s="56"/>
      <c r="DO81" s="56"/>
      <c r="DP81" s="56"/>
      <c r="DQ81" s="56"/>
      <c r="DR81" s="56"/>
      <c r="DS81" s="56"/>
      <c r="DT81" s="56"/>
      <c r="DU81" s="56"/>
      <c r="DV81" s="56"/>
      <c r="DW81" s="56"/>
      <c r="DX81" s="56"/>
      <c r="DY81" s="56"/>
      <c r="DZ81" s="56"/>
      <c r="EA81" s="56"/>
      <c r="EB81" s="56"/>
      <c r="EC81" s="56"/>
      <c r="ED81" s="56"/>
      <c r="EE81" s="56"/>
      <c r="EF81" s="56"/>
      <c r="EG81" s="56"/>
      <c r="EH81" s="56"/>
      <c r="EI81" s="56"/>
      <c r="EJ81" s="56"/>
      <c r="EK81" s="56"/>
      <c r="EL81" s="56"/>
      <c r="EM81" s="56"/>
      <c r="EN81" s="56"/>
      <c r="EO81" s="56"/>
      <c r="EP81" s="56"/>
      <c r="EQ81" s="56"/>
      <c r="ER81" s="56"/>
      <c r="ES81" s="56"/>
      <c r="ET81" s="56"/>
      <c r="EU81" s="56"/>
      <c r="EV81" s="56"/>
      <c r="EW81" s="56"/>
      <c r="EX81" s="56"/>
      <c r="EY81" s="56"/>
      <c r="EZ81" s="56"/>
      <c r="FA81" s="56"/>
      <c r="FB81" s="56"/>
      <c r="FC81" s="56"/>
      <c r="FD81" s="56"/>
      <c r="FE81" s="56"/>
      <c r="FF81" s="56"/>
      <c r="FG81" s="56"/>
      <c r="FH81" s="56"/>
      <c r="FI81" s="56"/>
      <c r="FJ81" s="56"/>
      <c r="FK81" s="56"/>
      <c r="FL81" s="56"/>
      <c r="FM81" s="56"/>
      <c r="FN81" s="56"/>
      <c r="FO81" s="56"/>
      <c r="FP81" s="56"/>
      <c r="FQ81" s="56"/>
      <c r="FR81" s="56"/>
      <c r="FS81" s="56"/>
      <c r="FT81" s="56"/>
      <c r="FU81" s="56"/>
      <c r="FV81" s="56"/>
      <c r="FW81" s="56"/>
      <c r="FX81" s="56"/>
      <c r="FY81" s="56"/>
      <c r="FZ81" s="56"/>
      <c r="GA81" s="56"/>
      <c r="GB81" s="56"/>
      <c r="GC81" s="56"/>
      <c r="GD81" s="56"/>
      <c r="GE81" s="56"/>
      <c r="GF81" s="56"/>
      <c r="GG81" s="56"/>
      <c r="GH81" s="56"/>
      <c r="GI81" s="56"/>
      <c r="GJ81" s="56"/>
      <c r="GK81" s="56"/>
      <c r="GL81" s="56"/>
      <c r="GM81" s="56"/>
      <c r="GN81" s="56"/>
      <c r="GO81" s="56"/>
      <c r="GP81" s="56"/>
      <c r="GQ81" s="56"/>
      <c r="GR81" s="56"/>
      <c r="GS81" s="56"/>
      <c r="GT81" s="56"/>
      <c r="GU81" s="56"/>
      <c r="GV81" s="56"/>
      <c r="GW81" s="56"/>
      <c r="GX81" s="56"/>
      <c r="GY81" s="56"/>
      <c r="GZ81" s="56"/>
      <c r="HA81" s="56"/>
      <c r="HB81" s="56"/>
      <c r="HC81" s="56"/>
      <c r="HD81" s="56"/>
      <c r="HE81" s="56"/>
      <c r="HF81" s="56"/>
      <c r="HG81" s="56"/>
      <c r="HH81" s="56"/>
      <c r="HI81" s="56"/>
      <c r="HJ81" s="56"/>
      <c r="HK81" s="56"/>
    </row>
    <row r="82" spans="1:219" ht="20.100000000000001"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c r="BF82" s="56"/>
      <c r="BG82" s="56"/>
      <c r="BH82" s="56"/>
      <c r="BI82" s="56"/>
      <c r="BJ82" s="56"/>
      <c r="BK82" s="56"/>
      <c r="BL82" s="56"/>
      <c r="BM82" s="56"/>
      <c r="BN82" s="56"/>
      <c r="BO82" s="56"/>
      <c r="BP82" s="56"/>
      <c r="BQ82" s="56"/>
      <c r="BR82" s="56"/>
      <c r="BS82" s="56"/>
      <c r="BT82" s="56"/>
      <c r="BU82" s="56"/>
      <c r="BV82" s="56"/>
      <c r="BW82" s="56"/>
      <c r="BX82" s="56"/>
      <c r="BY82" s="56"/>
      <c r="BZ82" s="56"/>
      <c r="CA82" s="56"/>
      <c r="CB82" s="56"/>
      <c r="CC82" s="56"/>
      <c r="CD82" s="56"/>
      <c r="CE82" s="56"/>
      <c r="CF82" s="56"/>
      <c r="CG82" s="56"/>
      <c r="CH82" s="56"/>
      <c r="CI82" s="56"/>
      <c r="CJ82" s="56"/>
      <c r="CK82" s="56"/>
      <c r="CL82" s="56"/>
      <c r="CM82" s="56"/>
      <c r="CN82" s="56"/>
      <c r="CO82" s="56"/>
      <c r="CP82" s="56"/>
      <c r="CQ82" s="56"/>
      <c r="CR82" s="56"/>
      <c r="CS82" s="56"/>
      <c r="CT82" s="56"/>
      <c r="CU82" s="56"/>
      <c r="CV82" s="56"/>
      <c r="CW82" s="56"/>
      <c r="CX82" s="56"/>
      <c r="CY82" s="56"/>
      <c r="CZ82" s="56"/>
      <c r="DA82" s="56"/>
      <c r="DB82" s="56"/>
      <c r="DC82" s="56"/>
      <c r="DD82" s="56"/>
      <c r="DE82" s="56"/>
      <c r="DF82" s="56"/>
      <c r="DG82" s="56"/>
      <c r="DH82" s="56"/>
      <c r="DI82" s="56"/>
      <c r="DJ82" s="56"/>
      <c r="DK82" s="56"/>
      <c r="DL82" s="56"/>
      <c r="DM82" s="56"/>
      <c r="DN82" s="56"/>
      <c r="DO82" s="56"/>
      <c r="DP82" s="56"/>
      <c r="DQ82" s="56"/>
      <c r="DR82" s="56"/>
      <c r="DS82" s="56"/>
      <c r="DT82" s="56"/>
      <c r="DU82" s="56"/>
      <c r="DV82" s="56"/>
      <c r="DW82" s="56"/>
      <c r="DX82" s="56"/>
      <c r="DY82" s="56"/>
      <c r="DZ82" s="56"/>
      <c r="EA82" s="56"/>
      <c r="EB82" s="56"/>
      <c r="EC82" s="56"/>
      <c r="ED82" s="56"/>
      <c r="EE82" s="56"/>
      <c r="EF82" s="56"/>
      <c r="EG82" s="56"/>
      <c r="EH82" s="56"/>
      <c r="EI82" s="56"/>
      <c r="EJ82" s="56"/>
      <c r="EK82" s="56"/>
      <c r="EL82" s="56"/>
      <c r="EM82" s="56"/>
      <c r="EN82" s="56"/>
      <c r="EO82" s="56"/>
      <c r="EP82" s="56"/>
      <c r="EQ82" s="56"/>
      <c r="ER82" s="56"/>
      <c r="ES82" s="56"/>
      <c r="ET82" s="56"/>
      <c r="EU82" s="56"/>
      <c r="EV82" s="56"/>
      <c r="EW82" s="56"/>
      <c r="EX82" s="56"/>
      <c r="EY82" s="56"/>
      <c r="EZ82" s="56"/>
      <c r="FA82" s="56"/>
      <c r="FB82" s="56"/>
      <c r="FC82" s="56"/>
      <c r="FD82" s="56"/>
      <c r="FE82" s="56"/>
      <c r="FF82" s="56"/>
      <c r="FG82" s="56"/>
      <c r="FH82" s="56"/>
      <c r="FI82" s="56"/>
      <c r="FJ82" s="56"/>
      <c r="FK82" s="56"/>
      <c r="FL82" s="56"/>
      <c r="FM82" s="56"/>
      <c r="FN82" s="56"/>
      <c r="FO82" s="56"/>
      <c r="FP82" s="56"/>
      <c r="FQ82" s="56"/>
      <c r="FR82" s="56"/>
      <c r="FS82" s="56"/>
      <c r="FT82" s="56"/>
      <c r="FU82" s="56"/>
      <c r="FV82" s="56"/>
      <c r="FW82" s="56"/>
      <c r="FX82" s="56"/>
      <c r="FY82" s="56"/>
      <c r="FZ82" s="56"/>
      <c r="GA82" s="56"/>
      <c r="GB82" s="56"/>
      <c r="GC82" s="56"/>
      <c r="GD82" s="56"/>
      <c r="GE82" s="56"/>
      <c r="GF82" s="56"/>
      <c r="GG82" s="56"/>
      <c r="GH82" s="56"/>
      <c r="GI82" s="56"/>
      <c r="GJ82" s="56"/>
      <c r="GK82" s="56"/>
      <c r="GL82" s="56"/>
      <c r="GM82" s="56"/>
      <c r="GN82" s="56"/>
      <c r="GO82" s="56"/>
      <c r="GP82" s="56"/>
      <c r="GQ82" s="56"/>
      <c r="GR82" s="56"/>
      <c r="GS82" s="56"/>
      <c r="GT82" s="56"/>
      <c r="GU82" s="56"/>
      <c r="GV82" s="56"/>
      <c r="GW82" s="56"/>
      <c r="GX82" s="56"/>
      <c r="GY82" s="56"/>
      <c r="GZ82" s="56"/>
      <c r="HA82" s="56"/>
      <c r="HB82" s="56"/>
      <c r="HC82" s="56"/>
      <c r="HD82" s="56"/>
      <c r="HE82" s="56"/>
      <c r="HF82" s="56"/>
      <c r="HG82" s="56"/>
      <c r="HH82" s="56"/>
      <c r="HI82" s="56"/>
      <c r="HJ82" s="56"/>
      <c r="HK82" s="56"/>
    </row>
    <row r="83" spans="1:219" ht="20.100000000000001"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56"/>
      <c r="CJ83" s="56"/>
      <c r="CK83" s="56"/>
      <c r="CL83" s="56"/>
      <c r="CM83" s="56"/>
      <c r="CN83" s="56"/>
      <c r="CO83" s="56"/>
      <c r="CP83" s="56"/>
      <c r="CQ83" s="56"/>
      <c r="CR83" s="56"/>
      <c r="CS83" s="56"/>
      <c r="CT83" s="56"/>
      <c r="CU83" s="56"/>
      <c r="CV83" s="56"/>
      <c r="CW83" s="56"/>
      <c r="CX83" s="56"/>
      <c r="CY83" s="56"/>
      <c r="CZ83" s="56"/>
      <c r="DA83" s="56"/>
      <c r="DB83" s="56"/>
      <c r="DC83" s="56"/>
      <c r="DD83" s="56"/>
      <c r="DE83" s="56"/>
      <c r="DF83" s="56"/>
      <c r="DG83" s="56"/>
      <c r="DH83" s="56"/>
      <c r="DI83" s="56"/>
      <c r="DJ83" s="56"/>
      <c r="DK83" s="56"/>
      <c r="DL83" s="56"/>
      <c r="DM83" s="56"/>
      <c r="DN83" s="56"/>
      <c r="DO83" s="56"/>
      <c r="DP83" s="56"/>
      <c r="DQ83" s="56"/>
      <c r="DR83" s="56"/>
      <c r="DS83" s="56"/>
      <c r="DT83" s="56"/>
      <c r="DU83" s="56"/>
      <c r="DV83" s="56"/>
      <c r="DW83" s="56"/>
      <c r="DX83" s="56"/>
      <c r="DY83" s="56"/>
      <c r="DZ83" s="56"/>
      <c r="EA83" s="56"/>
      <c r="EB83" s="56"/>
      <c r="EC83" s="56"/>
      <c r="ED83" s="56"/>
      <c r="EE83" s="56"/>
      <c r="EF83" s="56"/>
      <c r="EG83" s="56"/>
      <c r="EH83" s="56"/>
      <c r="EI83" s="56"/>
      <c r="EJ83" s="56"/>
      <c r="EK83" s="56"/>
      <c r="EL83" s="56"/>
      <c r="EM83" s="56"/>
      <c r="EN83" s="56"/>
      <c r="EO83" s="56"/>
      <c r="EP83" s="56"/>
      <c r="EQ83" s="56"/>
      <c r="ER83" s="56"/>
      <c r="ES83" s="56"/>
      <c r="ET83" s="56"/>
      <c r="EU83" s="56"/>
      <c r="EV83" s="56"/>
      <c r="EW83" s="56"/>
      <c r="EX83" s="56"/>
      <c r="EY83" s="56"/>
      <c r="EZ83" s="56"/>
      <c r="FA83" s="56"/>
      <c r="FB83" s="56"/>
      <c r="FC83" s="56"/>
      <c r="FD83" s="56"/>
      <c r="FE83" s="56"/>
      <c r="FF83" s="56"/>
      <c r="FG83" s="56"/>
      <c r="FH83" s="56"/>
      <c r="FI83" s="56"/>
      <c r="FJ83" s="56"/>
      <c r="FK83" s="56"/>
      <c r="FL83" s="56"/>
      <c r="FM83" s="56"/>
      <c r="FN83" s="56"/>
      <c r="FO83" s="56"/>
      <c r="FP83" s="56"/>
      <c r="FQ83" s="56"/>
      <c r="FR83" s="56"/>
      <c r="FS83" s="56"/>
      <c r="FT83" s="56"/>
      <c r="FU83" s="56"/>
      <c r="FV83" s="56"/>
      <c r="FW83" s="56"/>
      <c r="FX83" s="56"/>
      <c r="FY83" s="56"/>
      <c r="FZ83" s="56"/>
      <c r="GA83" s="56"/>
      <c r="GB83" s="56"/>
      <c r="GC83" s="56"/>
      <c r="GD83" s="56"/>
      <c r="GE83" s="56"/>
      <c r="GF83" s="56"/>
      <c r="GG83" s="56"/>
      <c r="GH83" s="56"/>
      <c r="GI83" s="56"/>
      <c r="GJ83" s="56"/>
      <c r="GK83" s="56"/>
      <c r="GL83" s="56"/>
      <c r="GM83" s="56"/>
      <c r="GN83" s="56"/>
      <c r="GO83" s="56"/>
      <c r="GP83" s="56"/>
      <c r="GQ83" s="56"/>
      <c r="GR83" s="56"/>
      <c r="GS83" s="56"/>
      <c r="GT83" s="56"/>
      <c r="GU83" s="56"/>
      <c r="GV83" s="56"/>
      <c r="GW83" s="56"/>
      <c r="GX83" s="56"/>
      <c r="GY83" s="56"/>
      <c r="GZ83" s="56"/>
      <c r="HA83" s="56"/>
      <c r="HB83" s="56"/>
      <c r="HC83" s="56"/>
      <c r="HD83" s="56"/>
      <c r="HE83" s="56"/>
      <c r="HF83" s="56"/>
      <c r="HG83" s="56"/>
      <c r="HH83" s="56"/>
      <c r="HI83" s="56"/>
      <c r="HJ83" s="56"/>
      <c r="HK83" s="56"/>
    </row>
    <row r="84" spans="1:219" ht="20.100000000000001"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56"/>
      <c r="BQ84" s="56"/>
      <c r="BR84" s="56"/>
      <c r="BS84" s="56"/>
      <c r="BT84" s="56"/>
      <c r="BU84" s="56"/>
      <c r="BV84" s="56"/>
      <c r="BW84" s="56"/>
      <c r="BX84" s="56"/>
      <c r="BY84" s="56"/>
      <c r="BZ84" s="56"/>
      <c r="CA84" s="56"/>
      <c r="CB84" s="56"/>
      <c r="CC84" s="56"/>
      <c r="CD84" s="56"/>
      <c r="CE84" s="56"/>
      <c r="CF84" s="56"/>
      <c r="CG84" s="56"/>
      <c r="CH84" s="56"/>
      <c r="CI84" s="56"/>
      <c r="CJ84" s="56"/>
      <c r="CK84" s="56"/>
      <c r="CL84" s="56"/>
      <c r="CM84" s="56"/>
      <c r="CN84" s="56"/>
      <c r="CO84" s="56"/>
      <c r="CP84" s="56"/>
      <c r="CQ84" s="56"/>
      <c r="CR84" s="56"/>
      <c r="CS84" s="56"/>
      <c r="CT84" s="56"/>
      <c r="CU84" s="56"/>
      <c r="CV84" s="56"/>
      <c r="CW84" s="56"/>
      <c r="CX84" s="56"/>
      <c r="CY84" s="56"/>
      <c r="CZ84" s="56"/>
      <c r="DA84" s="56"/>
      <c r="DB84" s="56"/>
      <c r="DC84" s="56"/>
      <c r="DD84" s="56"/>
      <c r="DE84" s="56"/>
      <c r="DF84" s="56"/>
      <c r="DG84" s="56"/>
      <c r="DH84" s="56"/>
      <c r="DI84" s="56"/>
      <c r="DJ84" s="56"/>
      <c r="DK84" s="56"/>
      <c r="DL84" s="56"/>
      <c r="DM84" s="56"/>
      <c r="DN84" s="56"/>
      <c r="DO84" s="56"/>
      <c r="DP84" s="56"/>
      <c r="DQ84" s="56"/>
      <c r="DR84" s="56"/>
      <c r="DS84" s="56"/>
      <c r="DT84" s="56"/>
      <c r="DU84" s="56"/>
      <c r="DV84" s="56"/>
      <c r="DW84" s="56"/>
      <c r="DX84" s="56"/>
      <c r="DY84" s="56"/>
      <c r="DZ84" s="56"/>
      <c r="EA84" s="56"/>
      <c r="EB84" s="56"/>
      <c r="EC84" s="56"/>
      <c r="ED84" s="56"/>
      <c r="EE84" s="56"/>
      <c r="EF84" s="56"/>
      <c r="EG84" s="56"/>
      <c r="EH84" s="56"/>
      <c r="EI84" s="56"/>
      <c r="EJ84" s="56"/>
      <c r="EK84" s="56"/>
      <c r="EL84" s="56"/>
      <c r="EM84" s="56"/>
      <c r="EN84" s="56"/>
      <c r="EO84" s="56"/>
      <c r="EP84" s="56"/>
      <c r="EQ84" s="56"/>
      <c r="ER84" s="56"/>
      <c r="ES84" s="56"/>
      <c r="ET84" s="56"/>
      <c r="EU84" s="56"/>
      <c r="EV84" s="56"/>
      <c r="EW84" s="56"/>
      <c r="EX84" s="56"/>
      <c r="EY84" s="56"/>
      <c r="EZ84" s="56"/>
      <c r="FA84" s="56"/>
      <c r="FB84" s="56"/>
      <c r="FC84" s="56"/>
      <c r="FD84" s="56"/>
      <c r="FE84" s="56"/>
      <c r="FF84" s="56"/>
      <c r="FG84" s="56"/>
      <c r="FH84" s="56"/>
      <c r="FI84" s="56"/>
      <c r="FJ84" s="56"/>
      <c r="FK84" s="56"/>
      <c r="FL84" s="56"/>
      <c r="FM84" s="56"/>
      <c r="FN84" s="56"/>
      <c r="FO84" s="56"/>
      <c r="FP84" s="56"/>
      <c r="FQ84" s="56"/>
      <c r="FR84" s="56"/>
      <c r="FS84" s="56"/>
      <c r="FT84" s="56"/>
      <c r="FU84" s="56"/>
      <c r="FV84" s="56"/>
      <c r="FW84" s="56"/>
      <c r="FX84" s="56"/>
      <c r="FY84" s="56"/>
      <c r="FZ84" s="56"/>
      <c r="GA84" s="56"/>
      <c r="GB84" s="56"/>
      <c r="GC84" s="56"/>
      <c r="GD84" s="56"/>
      <c r="GE84" s="56"/>
      <c r="GF84" s="56"/>
      <c r="GG84" s="56"/>
      <c r="GH84" s="56"/>
      <c r="GI84" s="56"/>
      <c r="GJ84" s="56"/>
      <c r="GK84" s="56"/>
      <c r="GL84" s="56"/>
      <c r="GM84" s="56"/>
      <c r="GN84" s="56"/>
      <c r="GO84" s="56"/>
      <c r="GP84" s="56"/>
      <c r="GQ84" s="56"/>
      <c r="GR84" s="56"/>
      <c r="GS84" s="56"/>
      <c r="GT84" s="56"/>
      <c r="GU84" s="56"/>
      <c r="GV84" s="56"/>
      <c r="GW84" s="56"/>
    </row>
    <row r="85" spans="1:219" ht="20.100000000000001"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c r="BF85" s="56"/>
      <c r="BG85" s="56"/>
      <c r="BH85" s="56"/>
      <c r="BI85" s="56"/>
      <c r="BJ85" s="56"/>
      <c r="BK85" s="56"/>
      <c r="BL85" s="56"/>
      <c r="BM85" s="56"/>
      <c r="BN85" s="56"/>
      <c r="BO85" s="56"/>
      <c r="BP85" s="56"/>
      <c r="BQ85" s="56"/>
      <c r="BR85" s="56"/>
      <c r="BS85" s="56"/>
      <c r="BT85" s="56"/>
      <c r="BU85" s="56"/>
      <c r="BV85" s="56"/>
      <c r="BW85" s="56"/>
      <c r="BX85" s="56"/>
      <c r="BY85" s="56"/>
      <c r="BZ85" s="56"/>
      <c r="CA85" s="56"/>
      <c r="CB85" s="56"/>
      <c r="CC85" s="56"/>
      <c r="CD85" s="56"/>
      <c r="CE85" s="56"/>
      <c r="CF85" s="56"/>
      <c r="CG85" s="56"/>
      <c r="CH85" s="56"/>
      <c r="CI85" s="56"/>
      <c r="CJ85" s="56"/>
      <c r="CK85" s="56"/>
      <c r="CL85" s="56"/>
      <c r="CM85" s="56"/>
      <c r="CN85" s="56"/>
      <c r="CO85" s="56"/>
      <c r="CP85" s="56"/>
      <c r="CQ85" s="56"/>
      <c r="CR85" s="56"/>
      <c r="CS85" s="56"/>
      <c r="CT85" s="56"/>
      <c r="CU85" s="56"/>
      <c r="CV85" s="56"/>
      <c r="CW85" s="56"/>
      <c r="CX85" s="56"/>
      <c r="CY85" s="56"/>
      <c r="CZ85" s="56"/>
      <c r="DA85" s="56"/>
      <c r="DB85" s="56"/>
      <c r="DC85" s="56"/>
      <c r="DD85" s="56"/>
      <c r="DE85" s="56"/>
      <c r="DF85" s="56"/>
      <c r="DG85" s="56"/>
      <c r="DH85" s="56"/>
      <c r="DI85" s="56"/>
      <c r="DJ85" s="56"/>
      <c r="DK85" s="56"/>
      <c r="DL85" s="56"/>
      <c r="DM85" s="56"/>
      <c r="DN85" s="56"/>
      <c r="DO85" s="56"/>
      <c r="DP85" s="56"/>
      <c r="DQ85" s="56"/>
      <c r="DR85" s="56"/>
      <c r="DS85" s="56"/>
      <c r="DT85" s="56"/>
      <c r="DU85" s="56"/>
      <c r="DV85" s="56"/>
      <c r="DW85" s="56"/>
      <c r="DX85" s="56"/>
      <c r="DY85" s="56"/>
      <c r="DZ85" s="56"/>
      <c r="EA85" s="56"/>
      <c r="EB85" s="56"/>
      <c r="EC85" s="56"/>
      <c r="ED85" s="56"/>
      <c r="EE85" s="56"/>
      <c r="EF85" s="56"/>
      <c r="EG85" s="56"/>
      <c r="EH85" s="56"/>
      <c r="EI85" s="56"/>
      <c r="EJ85" s="56"/>
      <c r="EK85" s="56"/>
      <c r="EL85" s="56"/>
      <c r="EM85" s="56"/>
      <c r="EN85" s="56"/>
      <c r="EO85" s="56"/>
      <c r="EP85" s="56"/>
      <c r="EQ85" s="56"/>
      <c r="ER85" s="56"/>
      <c r="ES85" s="56"/>
      <c r="ET85" s="56"/>
      <c r="EU85" s="56"/>
      <c r="EV85" s="56"/>
      <c r="EW85" s="56"/>
      <c r="EX85" s="56"/>
      <c r="EY85" s="56"/>
      <c r="EZ85" s="56"/>
      <c r="FA85" s="56"/>
      <c r="FB85" s="56"/>
      <c r="FC85" s="56"/>
      <c r="FD85" s="56"/>
      <c r="FE85" s="56"/>
      <c r="FF85" s="56"/>
      <c r="FG85" s="56"/>
      <c r="FH85" s="56"/>
      <c r="FI85" s="56"/>
      <c r="FJ85" s="56"/>
      <c r="FK85" s="56"/>
      <c r="FL85" s="56"/>
      <c r="FM85" s="56"/>
      <c r="FN85" s="56"/>
      <c r="FO85" s="56"/>
      <c r="FP85" s="56"/>
      <c r="FQ85" s="56"/>
      <c r="FR85" s="56"/>
      <c r="FS85" s="56"/>
      <c r="FT85" s="56"/>
      <c r="FU85" s="56"/>
      <c r="FV85" s="56"/>
      <c r="FW85" s="56"/>
      <c r="FX85" s="56"/>
      <c r="FY85" s="56"/>
      <c r="FZ85" s="56"/>
      <c r="GA85" s="56"/>
      <c r="GB85" s="56"/>
      <c r="GC85" s="56"/>
      <c r="GD85" s="56"/>
      <c r="GE85" s="56"/>
      <c r="GF85" s="56"/>
      <c r="GG85" s="56"/>
      <c r="GH85" s="56"/>
      <c r="GI85" s="56"/>
      <c r="GJ85" s="56"/>
      <c r="GK85" s="56"/>
      <c r="GL85" s="56"/>
      <c r="GM85" s="56"/>
      <c r="GN85" s="56"/>
      <c r="GO85" s="56"/>
      <c r="GP85" s="56"/>
      <c r="GQ85" s="56"/>
      <c r="GR85" s="56"/>
      <c r="GS85" s="56"/>
      <c r="GT85" s="56"/>
      <c r="GU85" s="56"/>
      <c r="GV85" s="56"/>
      <c r="GW85" s="56"/>
    </row>
    <row r="86" spans="1:219" ht="20.100000000000001"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c r="BR86" s="56"/>
      <c r="BS86" s="56"/>
      <c r="BT86" s="56"/>
      <c r="BU86" s="56"/>
      <c r="BV86" s="56"/>
      <c r="BW86" s="56"/>
      <c r="BX86" s="56"/>
      <c r="BY86" s="56"/>
      <c r="BZ86" s="56"/>
      <c r="CA86" s="56"/>
      <c r="CB86" s="56"/>
      <c r="CC86" s="56"/>
      <c r="CD86" s="56"/>
      <c r="CE86" s="56"/>
      <c r="CF86" s="56"/>
      <c r="CG86" s="56"/>
      <c r="CH86" s="56"/>
      <c r="CI86" s="56"/>
      <c r="CJ86" s="56"/>
      <c r="CK86" s="56"/>
      <c r="CL86" s="56"/>
      <c r="CM86" s="56"/>
      <c r="CN86" s="56"/>
      <c r="CO86" s="56"/>
      <c r="CP86" s="56"/>
      <c r="CQ86" s="56"/>
      <c r="CR86" s="56"/>
      <c r="CS86" s="56"/>
      <c r="CT86" s="56"/>
      <c r="CU86" s="56"/>
      <c r="CV86" s="56"/>
      <c r="CW86" s="56"/>
      <c r="CX86" s="56"/>
      <c r="CY86" s="56"/>
      <c r="CZ86" s="56"/>
      <c r="DA86" s="56"/>
      <c r="DB86" s="56"/>
      <c r="DC86" s="56"/>
      <c r="DD86" s="56"/>
      <c r="DE86" s="56"/>
      <c r="DF86" s="56"/>
      <c r="DG86" s="56"/>
      <c r="DH86" s="56"/>
      <c r="DI86" s="56"/>
      <c r="DJ86" s="56"/>
      <c r="DK86" s="56"/>
      <c r="DL86" s="56"/>
      <c r="DM86" s="56"/>
      <c r="DN86" s="56"/>
      <c r="DO86" s="56"/>
      <c r="DP86" s="56"/>
      <c r="DQ86" s="56"/>
      <c r="DR86" s="56"/>
      <c r="DS86" s="56"/>
      <c r="DT86" s="56"/>
      <c r="DU86" s="56"/>
      <c r="DV86" s="56"/>
      <c r="DW86" s="56"/>
      <c r="DX86" s="56"/>
      <c r="DY86" s="56"/>
      <c r="DZ86" s="56"/>
      <c r="EA86" s="56"/>
      <c r="EB86" s="56"/>
      <c r="EC86" s="56"/>
      <c r="ED86" s="56"/>
      <c r="EE86" s="56"/>
      <c r="EF86" s="56"/>
      <c r="EG86" s="56"/>
      <c r="EH86" s="56"/>
      <c r="EI86" s="56"/>
      <c r="EJ86" s="56"/>
      <c r="EK86" s="56"/>
      <c r="EL86" s="56"/>
      <c r="EM86" s="56"/>
      <c r="EN86" s="56"/>
      <c r="EO86" s="56"/>
      <c r="EP86" s="56"/>
      <c r="EQ86" s="56"/>
      <c r="ER86" s="56"/>
      <c r="ES86" s="56"/>
      <c r="ET86" s="56"/>
      <c r="EU86" s="56"/>
      <c r="EV86" s="56"/>
      <c r="EW86" s="56"/>
      <c r="EX86" s="56"/>
      <c r="EY86" s="56"/>
      <c r="EZ86" s="56"/>
      <c r="FA86" s="56"/>
      <c r="FB86" s="56"/>
      <c r="FC86" s="56"/>
      <c r="FD86" s="56"/>
      <c r="FE86" s="56"/>
      <c r="FF86" s="56"/>
      <c r="FG86" s="56"/>
      <c r="FH86" s="56"/>
      <c r="FI86" s="56"/>
      <c r="FJ86" s="56"/>
      <c r="FK86" s="56"/>
      <c r="FL86" s="56"/>
      <c r="FM86" s="56"/>
      <c r="FN86" s="56"/>
      <c r="FO86" s="56"/>
      <c r="FP86" s="56"/>
      <c r="FQ86" s="56"/>
      <c r="FR86" s="56"/>
      <c r="FS86" s="56"/>
      <c r="FT86" s="56"/>
      <c r="FU86" s="56"/>
      <c r="FV86" s="56"/>
      <c r="FW86" s="56"/>
      <c r="FX86" s="56"/>
      <c r="FY86" s="56"/>
      <c r="FZ86" s="56"/>
      <c r="GA86" s="56"/>
      <c r="GB86" s="56"/>
      <c r="GC86" s="56"/>
      <c r="GD86" s="56"/>
      <c r="GE86" s="56"/>
      <c r="GF86" s="56"/>
      <c r="GG86" s="56"/>
      <c r="GH86" s="56"/>
      <c r="GI86" s="56"/>
      <c r="GJ86" s="56"/>
      <c r="GK86" s="56"/>
      <c r="GL86" s="56"/>
      <c r="GM86" s="56"/>
      <c r="GN86" s="56"/>
      <c r="GO86" s="56"/>
      <c r="GP86" s="56"/>
      <c r="GQ86" s="56"/>
      <c r="GR86" s="56"/>
      <c r="GS86" s="56"/>
      <c r="GT86" s="56"/>
      <c r="GU86" s="56"/>
      <c r="GV86" s="56"/>
      <c r="GW86" s="56"/>
    </row>
    <row r="87" spans="1:219" ht="20.100000000000001"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c r="BQ87" s="56"/>
      <c r="BR87" s="56"/>
      <c r="BS87" s="56"/>
      <c r="BT87" s="56"/>
      <c r="BU87" s="56"/>
      <c r="BV87" s="56"/>
      <c r="BW87" s="56"/>
      <c r="BX87" s="56"/>
      <c r="BY87" s="56"/>
      <c r="BZ87" s="56"/>
      <c r="CA87" s="56"/>
      <c r="CB87" s="56"/>
      <c r="CC87" s="56"/>
      <c r="CD87" s="56"/>
      <c r="CE87" s="56"/>
      <c r="CF87" s="56"/>
      <c r="CG87" s="56"/>
      <c r="CH87" s="56"/>
      <c r="CI87" s="56"/>
      <c r="CJ87" s="56"/>
      <c r="CK87" s="56"/>
      <c r="CL87" s="56"/>
      <c r="CM87" s="56"/>
      <c r="CN87" s="56"/>
      <c r="CO87" s="56"/>
      <c r="CP87" s="56"/>
      <c r="CQ87" s="56"/>
      <c r="CR87" s="56"/>
      <c r="CS87" s="56"/>
      <c r="CT87" s="56"/>
      <c r="CU87" s="56"/>
      <c r="CV87" s="56"/>
      <c r="CW87" s="56"/>
      <c r="CX87" s="56"/>
      <c r="CY87" s="56"/>
      <c r="CZ87" s="56"/>
      <c r="DA87" s="56"/>
      <c r="DB87" s="56"/>
      <c r="DC87" s="56"/>
      <c r="DD87" s="56"/>
      <c r="DE87" s="56"/>
      <c r="DF87" s="56"/>
      <c r="DG87" s="56"/>
      <c r="DH87" s="56"/>
      <c r="DI87" s="56"/>
      <c r="DJ87" s="56"/>
      <c r="DK87" s="56"/>
      <c r="DL87" s="56"/>
      <c r="DM87" s="56"/>
      <c r="DN87" s="56"/>
      <c r="DO87" s="56"/>
      <c r="DP87" s="56"/>
      <c r="DQ87" s="56"/>
      <c r="DR87" s="56"/>
      <c r="DS87" s="56"/>
      <c r="DT87" s="56"/>
      <c r="DU87" s="56"/>
      <c r="DV87" s="56"/>
      <c r="DW87" s="56"/>
      <c r="DX87" s="56"/>
      <c r="DY87" s="56"/>
      <c r="DZ87" s="56"/>
      <c r="EA87" s="56"/>
      <c r="EB87" s="56"/>
      <c r="EC87" s="56"/>
      <c r="ED87" s="56"/>
      <c r="EE87" s="56"/>
      <c r="EF87" s="56"/>
      <c r="EG87" s="56"/>
      <c r="EH87" s="56"/>
      <c r="EI87" s="56"/>
      <c r="EJ87" s="56"/>
      <c r="EK87" s="56"/>
      <c r="EL87" s="56"/>
      <c r="EM87" s="56"/>
      <c r="EN87" s="56"/>
      <c r="EO87" s="56"/>
      <c r="EP87" s="56"/>
      <c r="EQ87" s="56"/>
      <c r="ER87" s="56"/>
      <c r="ES87" s="56"/>
      <c r="ET87" s="56"/>
      <c r="EU87" s="56"/>
      <c r="EV87" s="56"/>
      <c r="EW87" s="56"/>
      <c r="EX87" s="56"/>
      <c r="EY87" s="56"/>
      <c r="EZ87" s="56"/>
      <c r="FA87" s="56"/>
      <c r="FB87" s="56"/>
      <c r="FC87" s="56"/>
      <c r="FD87" s="56"/>
      <c r="FE87" s="56"/>
      <c r="FF87" s="56"/>
      <c r="FG87" s="56"/>
      <c r="FH87" s="56"/>
      <c r="FI87" s="56"/>
      <c r="FJ87" s="56"/>
      <c r="FK87" s="56"/>
      <c r="FL87" s="56"/>
      <c r="FM87" s="56"/>
      <c r="FN87" s="56"/>
      <c r="FO87" s="56"/>
      <c r="FP87" s="56"/>
      <c r="FQ87" s="56"/>
      <c r="FR87" s="56"/>
      <c r="FS87" s="56"/>
      <c r="FT87" s="56"/>
      <c r="FU87" s="56"/>
      <c r="FV87" s="56"/>
      <c r="FW87" s="56"/>
      <c r="FX87" s="56"/>
      <c r="FY87" s="56"/>
      <c r="FZ87" s="56"/>
      <c r="GA87" s="56"/>
      <c r="GB87" s="56"/>
      <c r="GC87" s="56"/>
      <c r="GD87" s="56"/>
      <c r="GE87" s="56"/>
      <c r="GF87" s="56"/>
      <c r="GG87" s="56"/>
      <c r="GH87" s="56"/>
      <c r="GI87" s="56"/>
      <c r="GJ87" s="56"/>
      <c r="GK87" s="56"/>
      <c r="GL87" s="56"/>
      <c r="GM87" s="56"/>
      <c r="GN87" s="56"/>
      <c r="GO87" s="56"/>
      <c r="GP87" s="56"/>
      <c r="GQ87" s="56"/>
      <c r="GR87" s="56"/>
      <c r="GS87" s="56"/>
      <c r="GT87" s="56"/>
      <c r="GU87" s="56"/>
      <c r="GV87" s="56"/>
      <c r="GW87" s="56"/>
    </row>
    <row r="88" spans="1:219" ht="20.100000000000001"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c r="BF88" s="56"/>
      <c r="BG88" s="56"/>
      <c r="BH88" s="56"/>
      <c r="BI88" s="56"/>
      <c r="BJ88" s="56"/>
      <c r="BK88" s="56"/>
      <c r="BL88" s="56"/>
      <c r="BM88" s="56"/>
      <c r="BN88" s="56"/>
      <c r="BO88" s="56"/>
      <c r="BP88" s="56"/>
      <c r="BQ88" s="56"/>
      <c r="BR88" s="56"/>
      <c r="BS88" s="56"/>
      <c r="BT88" s="56"/>
      <c r="BU88" s="56"/>
      <c r="BV88" s="56"/>
      <c r="BW88" s="56"/>
      <c r="BX88" s="56"/>
      <c r="BY88" s="56"/>
      <c r="BZ88" s="56"/>
      <c r="CA88" s="56"/>
      <c r="CB88" s="56"/>
      <c r="CC88" s="56"/>
      <c r="CD88" s="56"/>
      <c r="CE88" s="56"/>
      <c r="CF88" s="56"/>
      <c r="CG88" s="56"/>
      <c r="CH88" s="56"/>
      <c r="CI88" s="56"/>
      <c r="CJ88" s="56"/>
      <c r="CK88" s="56"/>
      <c r="CL88" s="56"/>
      <c r="CM88" s="56"/>
      <c r="CN88" s="56"/>
      <c r="CO88" s="56"/>
      <c r="CP88" s="56"/>
      <c r="CQ88" s="56"/>
      <c r="CR88" s="56"/>
      <c r="CS88" s="56"/>
      <c r="CT88" s="56"/>
      <c r="CU88" s="56"/>
      <c r="CV88" s="56"/>
      <c r="CW88" s="56"/>
      <c r="CX88" s="56"/>
      <c r="CY88" s="56"/>
      <c r="CZ88" s="56"/>
      <c r="DA88" s="56"/>
      <c r="DB88" s="56"/>
      <c r="DC88" s="56"/>
      <c r="DD88" s="56"/>
      <c r="DE88" s="56"/>
      <c r="DF88" s="56"/>
      <c r="DG88" s="56"/>
      <c r="DH88" s="56"/>
      <c r="DI88" s="56"/>
      <c r="DJ88" s="56"/>
      <c r="DK88" s="56"/>
      <c r="DL88" s="56"/>
      <c r="DM88" s="56"/>
      <c r="DN88" s="56"/>
      <c r="DO88" s="56"/>
      <c r="DP88" s="56"/>
      <c r="DQ88" s="56"/>
      <c r="DR88" s="56"/>
      <c r="DS88" s="56"/>
      <c r="DT88" s="56"/>
      <c r="DU88" s="56"/>
      <c r="DV88" s="56"/>
      <c r="DW88" s="56"/>
      <c r="DX88" s="56"/>
      <c r="DY88" s="56"/>
      <c r="DZ88" s="56"/>
      <c r="EA88" s="56"/>
      <c r="EB88" s="56"/>
      <c r="EC88" s="56"/>
      <c r="ED88" s="56"/>
      <c r="EE88" s="56"/>
      <c r="EF88" s="56"/>
      <c r="EG88" s="56"/>
      <c r="EH88" s="56"/>
      <c r="EI88" s="56"/>
      <c r="EJ88" s="56"/>
      <c r="EK88" s="56"/>
      <c r="EL88" s="56"/>
      <c r="EM88" s="56"/>
      <c r="EN88" s="56"/>
      <c r="EO88" s="56"/>
      <c r="EP88" s="56"/>
      <c r="EQ88" s="56"/>
      <c r="ER88" s="56"/>
      <c r="ES88" s="56"/>
      <c r="ET88" s="56"/>
      <c r="EU88" s="56"/>
      <c r="EV88" s="56"/>
      <c r="EW88" s="56"/>
      <c r="EX88" s="56"/>
      <c r="EY88" s="56"/>
      <c r="EZ88" s="56"/>
      <c r="FA88" s="56"/>
      <c r="FB88" s="56"/>
      <c r="FC88" s="56"/>
      <c r="FD88" s="56"/>
      <c r="FE88" s="56"/>
      <c r="FF88" s="56"/>
      <c r="FG88" s="56"/>
      <c r="FH88" s="56"/>
      <c r="FI88" s="56"/>
      <c r="FJ88" s="56"/>
      <c r="FK88" s="56"/>
      <c r="FL88" s="56"/>
      <c r="FM88" s="56"/>
      <c r="FN88" s="56"/>
      <c r="FO88" s="56"/>
      <c r="FP88" s="56"/>
      <c r="FQ88" s="56"/>
      <c r="FR88" s="56"/>
      <c r="FS88" s="56"/>
      <c r="FT88" s="56"/>
      <c r="FU88" s="56"/>
      <c r="FV88" s="56"/>
      <c r="FW88" s="56"/>
      <c r="FX88" s="56"/>
      <c r="FY88" s="56"/>
      <c r="FZ88" s="56"/>
      <c r="GA88" s="56"/>
      <c r="GB88" s="56"/>
      <c r="GC88" s="56"/>
      <c r="GD88" s="56"/>
      <c r="GE88" s="56"/>
      <c r="GF88" s="56"/>
      <c r="GG88" s="56"/>
      <c r="GH88" s="56"/>
      <c r="GI88" s="56"/>
      <c r="GJ88" s="56"/>
      <c r="GK88" s="56"/>
      <c r="GL88" s="56"/>
      <c r="GM88" s="56"/>
      <c r="GN88" s="56"/>
      <c r="GO88" s="56"/>
      <c r="GP88" s="56"/>
      <c r="GQ88" s="56"/>
      <c r="GR88" s="56"/>
      <c r="GS88" s="56"/>
      <c r="GT88" s="56"/>
      <c r="GU88" s="56"/>
      <c r="GV88" s="56"/>
      <c r="GW88" s="56"/>
    </row>
    <row r="89" spans="1:219" ht="20.100000000000001"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c r="BM89" s="56"/>
      <c r="BN89" s="56"/>
      <c r="BO89" s="56"/>
      <c r="BP89" s="56"/>
      <c r="BQ89" s="56"/>
      <c r="BR89" s="56"/>
      <c r="BS89" s="56"/>
      <c r="BT89" s="56"/>
      <c r="BU89" s="56"/>
      <c r="BV89" s="56"/>
      <c r="BW89" s="56"/>
      <c r="BX89" s="56"/>
      <c r="BY89" s="56"/>
      <c r="BZ89" s="56"/>
      <c r="CA89" s="56"/>
      <c r="CB89" s="56"/>
      <c r="CC89" s="56"/>
      <c r="CD89" s="56"/>
      <c r="CE89" s="56"/>
      <c r="CF89" s="56"/>
      <c r="CG89" s="56"/>
      <c r="CH89" s="56"/>
      <c r="CI89" s="56"/>
      <c r="CJ89" s="56"/>
      <c r="CK89" s="56"/>
      <c r="CL89" s="56"/>
      <c r="CM89" s="56"/>
      <c r="CN89" s="56"/>
      <c r="CO89" s="56"/>
      <c r="CP89" s="56"/>
      <c r="CQ89" s="56"/>
      <c r="CR89" s="56"/>
      <c r="CS89" s="56"/>
      <c r="CT89" s="56"/>
      <c r="CU89" s="56"/>
      <c r="CV89" s="56"/>
      <c r="CW89" s="56"/>
      <c r="CX89" s="56"/>
      <c r="CY89" s="56"/>
      <c r="CZ89" s="56"/>
      <c r="DA89" s="56"/>
      <c r="DB89" s="56"/>
      <c r="DC89" s="56"/>
      <c r="DD89" s="56"/>
      <c r="DE89" s="56"/>
      <c r="DF89" s="56"/>
      <c r="DG89" s="56"/>
      <c r="DH89" s="56"/>
      <c r="DI89" s="56"/>
      <c r="DJ89" s="56"/>
      <c r="DK89" s="56"/>
      <c r="DL89" s="56"/>
      <c r="DM89" s="56"/>
      <c r="DN89" s="56"/>
      <c r="DO89" s="56"/>
      <c r="DP89" s="56"/>
      <c r="DQ89" s="56"/>
      <c r="DR89" s="56"/>
      <c r="DS89" s="56"/>
      <c r="DT89" s="56"/>
      <c r="DU89" s="56"/>
      <c r="DV89" s="56"/>
      <c r="DW89" s="56"/>
      <c r="DX89" s="56"/>
      <c r="DY89" s="56"/>
      <c r="DZ89" s="56"/>
      <c r="EA89" s="56"/>
      <c r="EB89" s="56"/>
      <c r="EC89" s="56"/>
      <c r="ED89" s="56"/>
      <c r="EE89" s="56"/>
      <c r="EF89" s="56"/>
      <c r="EG89" s="56"/>
      <c r="EH89" s="56"/>
      <c r="EI89" s="56"/>
      <c r="EJ89" s="56"/>
      <c r="EK89" s="56"/>
      <c r="EL89" s="56"/>
      <c r="EM89" s="56"/>
      <c r="EN89" s="56"/>
      <c r="EO89" s="56"/>
      <c r="EP89" s="56"/>
      <c r="EQ89" s="56"/>
      <c r="ER89" s="56"/>
      <c r="ES89" s="56"/>
      <c r="ET89" s="56"/>
      <c r="EU89" s="56"/>
      <c r="EV89" s="56"/>
      <c r="EW89" s="56"/>
      <c r="EX89" s="56"/>
      <c r="EY89" s="56"/>
      <c r="EZ89" s="56"/>
      <c r="FA89" s="56"/>
      <c r="FB89" s="56"/>
      <c r="FC89" s="56"/>
      <c r="FD89" s="56"/>
      <c r="FE89" s="56"/>
      <c r="FF89" s="56"/>
      <c r="FG89" s="56"/>
      <c r="FH89" s="56"/>
      <c r="FI89" s="56"/>
      <c r="FJ89" s="56"/>
      <c r="FK89" s="56"/>
      <c r="FL89" s="56"/>
      <c r="FM89" s="56"/>
      <c r="FN89" s="56"/>
      <c r="FO89" s="56"/>
      <c r="FP89" s="56"/>
      <c r="FQ89" s="56"/>
      <c r="FR89" s="56"/>
      <c r="FS89" s="56"/>
      <c r="FT89" s="56"/>
      <c r="FU89" s="56"/>
      <c r="FV89" s="56"/>
      <c r="FW89" s="56"/>
      <c r="FX89" s="56"/>
      <c r="FY89" s="56"/>
      <c r="FZ89" s="56"/>
      <c r="GA89" s="56"/>
      <c r="GB89" s="56"/>
      <c r="GC89" s="56"/>
      <c r="GD89" s="56"/>
      <c r="GE89" s="56"/>
      <c r="GF89" s="56"/>
      <c r="GG89" s="56"/>
      <c r="GH89" s="56"/>
      <c r="GI89" s="56"/>
      <c r="GJ89" s="56"/>
      <c r="GK89" s="56"/>
      <c r="GL89" s="56"/>
      <c r="GM89" s="56"/>
      <c r="GN89" s="56"/>
      <c r="GO89" s="56"/>
      <c r="GP89" s="56"/>
      <c r="GQ89" s="56"/>
      <c r="GR89" s="56"/>
      <c r="GS89" s="56"/>
      <c r="GT89" s="56"/>
      <c r="GU89" s="56"/>
      <c r="GV89" s="56"/>
      <c r="GW89" s="56"/>
    </row>
    <row r="90" spans="1:219" ht="20.100000000000001"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c r="BF90" s="56"/>
      <c r="BG90" s="56"/>
      <c r="BH90" s="56"/>
      <c r="BI90" s="56"/>
      <c r="BJ90" s="56"/>
      <c r="BK90" s="56"/>
      <c r="BL90" s="56"/>
      <c r="BM90" s="56"/>
      <c r="BN90" s="56"/>
      <c r="BO90" s="56"/>
      <c r="BP90" s="56"/>
      <c r="BQ90" s="56"/>
      <c r="BR90" s="56"/>
      <c r="BS90" s="56"/>
      <c r="BT90" s="56"/>
      <c r="BU90" s="56"/>
      <c r="BV90" s="56"/>
      <c r="BW90" s="56"/>
      <c r="BX90" s="56"/>
      <c r="BY90" s="56"/>
      <c r="BZ90" s="56"/>
      <c r="CA90" s="56"/>
      <c r="CB90" s="56"/>
      <c r="CC90" s="56"/>
      <c r="CD90" s="56"/>
      <c r="CE90" s="56"/>
      <c r="CF90" s="56"/>
      <c r="CG90" s="56"/>
      <c r="CH90" s="56"/>
      <c r="CI90" s="56"/>
      <c r="CJ90" s="56"/>
      <c r="CK90" s="56"/>
      <c r="CL90" s="56"/>
      <c r="CM90" s="56"/>
      <c r="CN90" s="56"/>
      <c r="CO90" s="56"/>
      <c r="CP90" s="56"/>
      <c r="CQ90" s="56"/>
      <c r="CR90" s="56"/>
      <c r="CS90" s="56"/>
      <c r="CT90" s="56"/>
      <c r="CU90" s="56"/>
      <c r="CV90" s="56"/>
      <c r="CW90" s="56"/>
      <c r="CX90" s="56"/>
      <c r="CY90" s="56"/>
      <c r="CZ90" s="56"/>
      <c r="DA90" s="56"/>
      <c r="DB90" s="56"/>
      <c r="DC90" s="56"/>
      <c r="DD90" s="56"/>
      <c r="DE90" s="56"/>
      <c r="DF90" s="56"/>
      <c r="DG90" s="56"/>
      <c r="DH90" s="56"/>
      <c r="DI90" s="56"/>
      <c r="DJ90" s="56"/>
      <c r="DK90" s="56"/>
      <c r="DL90" s="56"/>
      <c r="DM90" s="56"/>
      <c r="DN90" s="56"/>
      <c r="DO90" s="56"/>
      <c r="DP90" s="56"/>
      <c r="DQ90" s="56"/>
      <c r="DR90" s="56"/>
      <c r="DS90" s="56"/>
      <c r="DT90" s="56"/>
      <c r="DU90" s="56"/>
      <c r="DV90" s="56"/>
      <c r="DW90" s="56"/>
      <c r="DX90" s="56"/>
      <c r="DY90" s="56"/>
      <c r="DZ90" s="56"/>
      <c r="EA90" s="56"/>
      <c r="EB90" s="56"/>
      <c r="EC90" s="56"/>
      <c r="ED90" s="56"/>
      <c r="EE90" s="56"/>
      <c r="EF90" s="56"/>
      <c r="EG90" s="56"/>
      <c r="EH90" s="56"/>
      <c r="EI90" s="56"/>
      <c r="EJ90" s="56"/>
      <c r="EK90" s="56"/>
      <c r="EL90" s="56"/>
      <c r="EM90" s="56"/>
      <c r="EN90" s="56"/>
      <c r="EO90" s="56"/>
      <c r="EP90" s="56"/>
      <c r="EQ90" s="56"/>
      <c r="ER90" s="56"/>
      <c r="ES90" s="56"/>
      <c r="ET90" s="56"/>
      <c r="EU90" s="56"/>
      <c r="EV90" s="56"/>
      <c r="EW90" s="56"/>
      <c r="EX90" s="56"/>
      <c r="EY90" s="56"/>
      <c r="EZ90" s="56"/>
      <c r="FA90" s="56"/>
      <c r="FB90" s="56"/>
      <c r="FC90" s="56"/>
      <c r="FD90" s="56"/>
      <c r="FE90" s="56"/>
      <c r="FF90" s="56"/>
      <c r="FG90" s="56"/>
      <c r="FH90" s="56"/>
      <c r="FI90" s="56"/>
      <c r="FJ90" s="56"/>
      <c r="FK90" s="56"/>
      <c r="FL90" s="56"/>
      <c r="FM90" s="56"/>
      <c r="FN90" s="56"/>
      <c r="FO90" s="56"/>
      <c r="FP90" s="56"/>
      <c r="FQ90" s="56"/>
      <c r="FR90" s="56"/>
      <c r="FS90" s="56"/>
      <c r="FT90" s="56"/>
      <c r="FU90" s="56"/>
      <c r="FV90" s="56"/>
      <c r="FW90" s="56"/>
      <c r="FX90" s="56"/>
      <c r="FY90" s="56"/>
      <c r="FZ90" s="56"/>
      <c r="GA90" s="56"/>
      <c r="GB90" s="56"/>
      <c r="GC90" s="56"/>
      <c r="GD90" s="56"/>
      <c r="GE90" s="56"/>
      <c r="GF90" s="56"/>
      <c r="GG90" s="56"/>
      <c r="GH90" s="56"/>
      <c r="GI90" s="56"/>
      <c r="GJ90" s="56"/>
      <c r="GK90" s="56"/>
      <c r="GL90" s="56"/>
      <c r="GM90" s="56"/>
      <c r="GN90" s="56"/>
      <c r="GO90" s="56"/>
      <c r="GP90" s="56"/>
      <c r="GQ90" s="56"/>
      <c r="GR90" s="56"/>
      <c r="GS90" s="56"/>
      <c r="GT90" s="56"/>
      <c r="GU90" s="56"/>
      <c r="GV90" s="56"/>
      <c r="GW90" s="56"/>
    </row>
    <row r="91" spans="1:219" ht="20.100000000000001"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c r="BF91" s="56"/>
      <c r="BG91" s="56"/>
      <c r="BH91" s="56"/>
      <c r="BI91" s="56"/>
      <c r="BJ91" s="56"/>
      <c r="BK91" s="56"/>
      <c r="BL91" s="56"/>
      <c r="BM91" s="56"/>
      <c r="BN91" s="56"/>
      <c r="BO91" s="56"/>
      <c r="BP91" s="56"/>
      <c r="BQ91" s="56"/>
      <c r="BR91" s="56"/>
      <c r="BS91" s="56"/>
      <c r="BT91" s="56"/>
      <c r="BU91" s="56"/>
      <c r="BV91" s="56"/>
      <c r="BW91" s="56"/>
      <c r="BX91" s="56"/>
      <c r="BY91" s="56"/>
      <c r="BZ91" s="56"/>
      <c r="CA91" s="56"/>
      <c r="CB91" s="56"/>
      <c r="CC91" s="56"/>
      <c r="CD91" s="56"/>
      <c r="CE91" s="56"/>
      <c r="CF91" s="56"/>
      <c r="CG91" s="56"/>
      <c r="CH91" s="56"/>
      <c r="CI91" s="56"/>
      <c r="CJ91" s="56"/>
      <c r="CK91" s="56"/>
      <c r="CL91" s="56"/>
      <c r="CM91" s="56"/>
      <c r="CN91" s="56"/>
      <c r="CO91" s="56"/>
      <c r="CP91" s="56"/>
      <c r="CQ91" s="56"/>
      <c r="CR91" s="56"/>
      <c r="CS91" s="56"/>
      <c r="CT91" s="56"/>
      <c r="CU91" s="56"/>
      <c r="CV91" s="56"/>
      <c r="CW91" s="56"/>
      <c r="CX91" s="56"/>
      <c r="CY91" s="56"/>
      <c r="CZ91" s="56"/>
      <c r="DA91" s="56"/>
      <c r="DB91" s="56"/>
      <c r="DC91" s="56"/>
      <c r="DD91" s="56"/>
      <c r="DE91" s="56"/>
      <c r="DF91" s="56"/>
      <c r="DG91" s="56"/>
      <c r="DH91" s="56"/>
      <c r="DI91" s="56"/>
      <c r="DJ91" s="56"/>
      <c r="DK91" s="56"/>
      <c r="DL91" s="56"/>
      <c r="DM91" s="56"/>
      <c r="DN91" s="56"/>
      <c r="DO91" s="56"/>
      <c r="DP91" s="56"/>
      <c r="DQ91" s="56"/>
      <c r="DR91" s="56"/>
      <c r="DS91" s="56"/>
      <c r="DT91" s="56"/>
      <c r="DU91" s="56"/>
      <c r="DV91" s="56"/>
      <c r="DW91" s="56"/>
      <c r="DX91" s="56"/>
      <c r="DY91" s="56"/>
      <c r="DZ91" s="56"/>
      <c r="EA91" s="56"/>
      <c r="EB91" s="56"/>
      <c r="EC91" s="56"/>
      <c r="ED91" s="56"/>
      <c r="EE91" s="56"/>
      <c r="EF91" s="56"/>
      <c r="EG91" s="56"/>
      <c r="EH91" s="56"/>
      <c r="EI91" s="56"/>
      <c r="EJ91" s="56"/>
      <c r="EK91" s="56"/>
      <c r="EL91" s="56"/>
      <c r="EM91" s="56"/>
      <c r="EN91" s="56"/>
      <c r="EO91" s="56"/>
      <c r="EP91" s="56"/>
      <c r="EQ91" s="56"/>
      <c r="ER91" s="56"/>
      <c r="ES91" s="56"/>
      <c r="ET91" s="56"/>
      <c r="EU91" s="56"/>
      <c r="EV91" s="56"/>
      <c r="EW91" s="56"/>
      <c r="EX91" s="56"/>
      <c r="EY91" s="56"/>
      <c r="EZ91" s="56"/>
      <c r="FA91" s="56"/>
      <c r="FB91" s="56"/>
      <c r="FC91" s="56"/>
      <c r="FD91" s="56"/>
      <c r="FE91" s="56"/>
      <c r="FF91" s="56"/>
      <c r="FG91" s="56"/>
      <c r="FH91" s="56"/>
      <c r="FI91" s="56"/>
      <c r="FJ91" s="56"/>
      <c r="FK91" s="56"/>
      <c r="FL91" s="56"/>
      <c r="FM91" s="56"/>
      <c r="FN91" s="56"/>
      <c r="FO91" s="56"/>
      <c r="FP91" s="56"/>
      <c r="FQ91" s="56"/>
      <c r="FR91" s="56"/>
      <c r="FS91" s="56"/>
      <c r="FT91" s="56"/>
      <c r="FU91" s="56"/>
      <c r="FV91" s="56"/>
      <c r="FW91" s="56"/>
      <c r="FX91" s="56"/>
      <c r="FY91" s="56"/>
      <c r="FZ91" s="56"/>
      <c r="GA91" s="56"/>
      <c r="GB91" s="56"/>
      <c r="GC91" s="56"/>
      <c r="GD91" s="56"/>
      <c r="GE91" s="56"/>
      <c r="GF91" s="56"/>
      <c r="GG91" s="56"/>
      <c r="GH91" s="56"/>
      <c r="GI91" s="56"/>
      <c r="GJ91" s="56"/>
      <c r="GK91" s="56"/>
      <c r="GL91" s="56"/>
      <c r="GM91" s="56"/>
      <c r="GN91" s="56"/>
      <c r="GO91" s="56"/>
      <c r="GP91" s="56"/>
      <c r="GQ91" s="56"/>
      <c r="GR91" s="56"/>
      <c r="GS91" s="56"/>
      <c r="GT91" s="56"/>
      <c r="GU91" s="56"/>
      <c r="GV91" s="56"/>
      <c r="GW91" s="56"/>
    </row>
    <row r="92" spans="1:219" ht="20.100000000000001"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c r="BF92" s="56"/>
      <c r="BG92" s="56"/>
      <c r="BH92" s="56"/>
      <c r="BI92" s="56"/>
      <c r="BJ92" s="56"/>
      <c r="BK92" s="56"/>
      <c r="BL92" s="56"/>
      <c r="BM92" s="56"/>
      <c r="BN92" s="56"/>
      <c r="BO92" s="56"/>
      <c r="BP92" s="56"/>
      <c r="BQ92" s="56"/>
      <c r="BR92" s="56"/>
      <c r="BS92" s="56"/>
      <c r="BT92" s="56"/>
      <c r="BU92" s="56"/>
      <c r="BV92" s="56"/>
      <c r="BW92" s="56"/>
      <c r="BX92" s="56"/>
      <c r="BY92" s="56"/>
      <c r="BZ92" s="56"/>
      <c r="CA92" s="56"/>
      <c r="CB92" s="56"/>
      <c r="CC92" s="56"/>
      <c r="CD92" s="56"/>
      <c r="CE92" s="56"/>
      <c r="CF92" s="56"/>
      <c r="CG92" s="56"/>
      <c r="CH92" s="56"/>
      <c r="CI92" s="56"/>
      <c r="CJ92" s="56"/>
      <c r="CK92" s="56"/>
      <c r="CL92" s="56"/>
      <c r="CM92" s="56"/>
      <c r="CN92" s="56"/>
      <c r="CO92" s="56"/>
      <c r="CP92" s="56"/>
      <c r="CQ92" s="56"/>
      <c r="CR92" s="56"/>
      <c r="CS92" s="56"/>
      <c r="CT92" s="56"/>
      <c r="CU92" s="56"/>
      <c r="CV92" s="56"/>
      <c r="CW92" s="56"/>
      <c r="CX92" s="56"/>
      <c r="CY92" s="56"/>
      <c r="CZ92" s="56"/>
      <c r="DA92" s="56"/>
      <c r="DB92" s="56"/>
      <c r="DC92" s="56"/>
      <c r="DD92" s="56"/>
      <c r="DE92" s="56"/>
      <c r="DF92" s="56"/>
      <c r="DG92" s="56"/>
      <c r="DH92" s="56"/>
      <c r="DI92" s="56"/>
      <c r="DJ92" s="56"/>
      <c r="DK92" s="56"/>
      <c r="DL92" s="56"/>
      <c r="DM92" s="56"/>
      <c r="DN92" s="56"/>
      <c r="DO92" s="56"/>
      <c r="DP92" s="56"/>
      <c r="DQ92" s="56"/>
      <c r="DR92" s="56"/>
      <c r="DS92" s="56"/>
      <c r="DT92" s="56"/>
      <c r="DU92" s="56"/>
      <c r="DV92" s="56"/>
      <c r="DW92" s="56"/>
      <c r="DX92" s="56"/>
      <c r="DY92" s="56"/>
      <c r="DZ92" s="56"/>
      <c r="EA92" s="56"/>
      <c r="EB92" s="56"/>
      <c r="EC92" s="56"/>
      <c r="ED92" s="56"/>
      <c r="EE92" s="56"/>
      <c r="EF92" s="56"/>
      <c r="EG92" s="56"/>
      <c r="EH92" s="56"/>
      <c r="EI92" s="56"/>
      <c r="EJ92" s="56"/>
      <c r="EK92" s="56"/>
      <c r="EL92" s="56"/>
      <c r="EM92" s="56"/>
      <c r="EN92" s="56"/>
      <c r="EO92" s="56"/>
      <c r="EP92" s="56"/>
      <c r="EQ92" s="56"/>
      <c r="ER92" s="56"/>
      <c r="ES92" s="56"/>
      <c r="ET92" s="56"/>
      <c r="EU92" s="56"/>
      <c r="EV92" s="56"/>
      <c r="EW92" s="56"/>
      <c r="EX92" s="56"/>
      <c r="EY92" s="56"/>
      <c r="EZ92" s="56"/>
      <c r="FA92" s="56"/>
      <c r="FB92" s="56"/>
      <c r="FC92" s="56"/>
      <c r="FD92" s="56"/>
      <c r="FE92" s="56"/>
      <c r="FF92" s="56"/>
      <c r="FG92" s="56"/>
      <c r="FH92" s="56"/>
      <c r="FI92" s="56"/>
      <c r="FJ92" s="56"/>
      <c r="FK92" s="56"/>
      <c r="FL92" s="56"/>
      <c r="FM92" s="56"/>
      <c r="FN92" s="56"/>
      <c r="FO92" s="56"/>
      <c r="FP92" s="56"/>
      <c r="FQ92" s="56"/>
      <c r="FR92" s="56"/>
      <c r="FS92" s="56"/>
      <c r="FT92" s="56"/>
      <c r="FU92" s="56"/>
      <c r="FV92" s="56"/>
      <c r="FW92" s="56"/>
      <c r="FX92" s="56"/>
      <c r="FY92" s="56"/>
      <c r="FZ92" s="56"/>
      <c r="GA92" s="56"/>
      <c r="GB92" s="56"/>
      <c r="GC92" s="56"/>
      <c r="GD92" s="56"/>
      <c r="GE92" s="56"/>
      <c r="GF92" s="56"/>
      <c r="GG92" s="56"/>
      <c r="GH92" s="56"/>
      <c r="GI92" s="56"/>
      <c r="GJ92" s="56"/>
      <c r="GK92" s="56"/>
      <c r="GL92" s="56"/>
      <c r="GM92" s="56"/>
      <c r="GN92" s="56"/>
      <c r="GO92" s="56"/>
      <c r="GP92" s="56"/>
      <c r="GQ92" s="56"/>
      <c r="GR92" s="56"/>
      <c r="GS92" s="56"/>
      <c r="GT92" s="56"/>
      <c r="GU92" s="56"/>
      <c r="GV92" s="56"/>
      <c r="GW92" s="56"/>
    </row>
    <row r="93" spans="1:219" ht="20.100000000000001"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c r="BM93" s="56"/>
      <c r="BN93" s="56"/>
      <c r="BO93" s="56"/>
      <c r="BP93" s="56"/>
      <c r="BQ93" s="56"/>
      <c r="BR93" s="56"/>
      <c r="BS93" s="56"/>
      <c r="BT93" s="56"/>
      <c r="BU93" s="56"/>
      <c r="BV93" s="56"/>
      <c r="BW93" s="56"/>
      <c r="BX93" s="56"/>
      <c r="BY93" s="5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row>
    <row r="94" spans="1:219" ht="20.100000000000001"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56"/>
      <c r="BW94" s="56"/>
      <c r="BX94" s="56"/>
      <c r="BY94" s="56"/>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row>
    <row r="95" spans="1:219" ht="20.100000000000001"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c r="BM95" s="56"/>
      <c r="BN95" s="56"/>
      <c r="BO95" s="56"/>
      <c r="BP95" s="56"/>
      <c r="BQ95" s="56"/>
      <c r="BR95" s="56"/>
      <c r="BS95" s="56"/>
      <c r="BT95" s="56"/>
      <c r="BU95" s="56"/>
      <c r="BV95" s="56"/>
      <c r="BW95" s="56"/>
      <c r="BX95" s="56"/>
      <c r="BY95" s="56"/>
      <c r="BZ95" s="56"/>
      <c r="CA95" s="56"/>
      <c r="CB95" s="56"/>
      <c r="CC95" s="56"/>
      <c r="CD95" s="56"/>
      <c r="CE95" s="56"/>
      <c r="CF95" s="56"/>
      <c r="CG95" s="56"/>
      <c r="CH95" s="56"/>
      <c r="CI95" s="56"/>
      <c r="CJ95" s="56"/>
      <c r="CK95" s="56"/>
      <c r="CL95" s="56"/>
      <c r="CM95" s="56"/>
      <c r="CN95" s="56"/>
      <c r="CO95" s="56"/>
      <c r="CP95" s="56"/>
      <c r="CQ95" s="56"/>
      <c r="CR95" s="56"/>
      <c r="CS95" s="56"/>
      <c r="CT95" s="56"/>
      <c r="CU95" s="56"/>
      <c r="CV95" s="56"/>
      <c r="CW95" s="56"/>
      <c r="CX95" s="56"/>
      <c r="CY95" s="56"/>
      <c r="CZ95" s="56"/>
      <c r="DA95" s="56"/>
      <c r="DB95" s="56"/>
      <c r="DC95" s="56"/>
      <c r="DD95" s="56"/>
      <c r="DE95" s="56"/>
      <c r="DF95" s="56"/>
      <c r="DG95" s="56"/>
      <c r="DH95" s="56"/>
      <c r="DI95" s="56"/>
      <c r="DJ95" s="56"/>
      <c r="DK95" s="56"/>
      <c r="DL95" s="56"/>
      <c r="DM95" s="56"/>
      <c r="DN95" s="56"/>
      <c r="DO95" s="56"/>
      <c r="DP95" s="56"/>
      <c r="DQ95" s="56"/>
      <c r="DR95" s="56"/>
      <c r="DS95" s="56"/>
      <c r="DT95" s="56"/>
      <c r="DU95" s="56"/>
      <c r="DV95" s="56"/>
      <c r="DW95" s="56"/>
      <c r="DX95" s="56"/>
      <c r="DY95" s="56"/>
      <c r="DZ95" s="56"/>
      <c r="EA95" s="56"/>
      <c r="EB95" s="56"/>
      <c r="EC95" s="56"/>
      <c r="ED95" s="56"/>
      <c r="EE95" s="56"/>
      <c r="EF95" s="56"/>
      <c r="EG95" s="56"/>
      <c r="EH95" s="56"/>
      <c r="EI95" s="56"/>
      <c r="EJ95" s="56"/>
      <c r="EK95" s="56"/>
      <c r="EL95" s="56"/>
      <c r="EM95" s="56"/>
      <c r="EN95" s="56"/>
      <c r="EO95" s="56"/>
      <c r="EP95" s="56"/>
      <c r="EQ95" s="56"/>
      <c r="ER95" s="56"/>
      <c r="ES95" s="56"/>
      <c r="ET95" s="56"/>
      <c r="EU95" s="56"/>
      <c r="EV95" s="56"/>
      <c r="EW95" s="56"/>
      <c r="EX95" s="56"/>
      <c r="EY95" s="56"/>
      <c r="EZ95" s="56"/>
      <c r="FA95" s="56"/>
      <c r="FB95" s="56"/>
      <c r="FC95" s="56"/>
      <c r="FD95" s="56"/>
      <c r="FE95" s="56"/>
      <c r="FF95" s="56"/>
      <c r="FG95" s="56"/>
      <c r="FH95" s="56"/>
      <c r="FI95" s="56"/>
      <c r="FJ95" s="56"/>
      <c r="FK95" s="56"/>
      <c r="FL95" s="56"/>
      <c r="FM95" s="56"/>
      <c r="FN95" s="56"/>
      <c r="FO95" s="56"/>
      <c r="FP95" s="56"/>
      <c r="FQ95" s="56"/>
      <c r="FR95" s="56"/>
      <c r="FS95" s="56"/>
      <c r="FT95" s="56"/>
      <c r="FU95" s="56"/>
      <c r="FV95" s="56"/>
      <c r="FW95" s="56"/>
      <c r="FX95" s="56"/>
      <c r="FY95" s="56"/>
      <c r="FZ95" s="56"/>
      <c r="GA95" s="56"/>
      <c r="GB95" s="56"/>
      <c r="GC95" s="56"/>
      <c r="GD95" s="56"/>
      <c r="GE95" s="56"/>
      <c r="GF95" s="56"/>
      <c r="GG95" s="56"/>
      <c r="GH95" s="56"/>
      <c r="GI95" s="56"/>
      <c r="GJ95" s="56"/>
      <c r="GK95" s="56"/>
      <c r="GL95" s="56"/>
      <c r="GM95" s="56"/>
      <c r="GN95" s="56"/>
      <c r="GO95" s="56"/>
      <c r="GP95" s="56"/>
      <c r="GQ95" s="56"/>
      <c r="GR95" s="56"/>
      <c r="GS95" s="56"/>
      <c r="GT95" s="56"/>
      <c r="GU95" s="56"/>
      <c r="GV95" s="56"/>
      <c r="GW95" s="56"/>
    </row>
    <row r="96" spans="1:219" ht="20.100000000000001"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c r="BG96" s="56"/>
      <c r="BH96" s="56"/>
      <c r="BI96" s="56"/>
      <c r="BJ96" s="56"/>
      <c r="BK96" s="56"/>
      <c r="BL96" s="56"/>
      <c r="BM96" s="56"/>
      <c r="BN96" s="56"/>
      <c r="BO96" s="56"/>
      <c r="BP96" s="56"/>
      <c r="BQ96" s="56"/>
      <c r="BR96" s="56"/>
      <c r="BS96" s="56"/>
      <c r="BT96" s="56"/>
      <c r="BU96" s="56"/>
      <c r="BV96" s="56"/>
      <c r="BW96" s="56"/>
      <c r="BX96" s="56"/>
      <c r="BY96" s="56"/>
      <c r="BZ96" s="56"/>
      <c r="CA96" s="56"/>
      <c r="CB96" s="56"/>
      <c r="CC96" s="56"/>
      <c r="CD96" s="56"/>
      <c r="CE96" s="56"/>
      <c r="CF96" s="56"/>
      <c r="CG96" s="56"/>
      <c r="CH96" s="56"/>
      <c r="CI96" s="56"/>
      <c r="CJ96" s="56"/>
      <c r="CK96" s="56"/>
      <c r="CL96" s="56"/>
      <c r="CM96" s="56"/>
      <c r="CN96" s="56"/>
      <c r="CO96" s="56"/>
      <c r="CP96" s="56"/>
      <c r="CQ96" s="56"/>
      <c r="CR96" s="56"/>
      <c r="CS96" s="56"/>
      <c r="CT96" s="56"/>
      <c r="CU96" s="56"/>
      <c r="CV96" s="56"/>
      <c r="CW96" s="56"/>
      <c r="CX96" s="56"/>
      <c r="CY96" s="56"/>
      <c r="CZ96" s="56"/>
      <c r="DA96" s="56"/>
      <c r="DB96" s="56"/>
      <c r="DC96" s="56"/>
      <c r="DD96" s="56"/>
      <c r="DE96" s="56"/>
      <c r="DF96" s="56"/>
      <c r="DG96" s="56"/>
      <c r="DH96" s="56"/>
      <c r="DI96" s="56"/>
      <c r="DJ96" s="56"/>
      <c r="DK96" s="56"/>
      <c r="DL96" s="56"/>
      <c r="DM96" s="56"/>
      <c r="DN96" s="56"/>
      <c r="DO96" s="56"/>
      <c r="DP96" s="56"/>
      <c r="DQ96" s="56"/>
      <c r="DR96" s="56"/>
      <c r="DS96" s="56"/>
      <c r="DT96" s="56"/>
      <c r="DU96" s="56"/>
      <c r="DV96" s="56"/>
      <c r="DW96" s="56"/>
      <c r="DX96" s="56"/>
      <c r="DY96" s="56"/>
      <c r="DZ96" s="56"/>
      <c r="EA96" s="56"/>
      <c r="EB96" s="56"/>
      <c r="EC96" s="56"/>
      <c r="ED96" s="56"/>
      <c r="EE96" s="56"/>
      <c r="EF96" s="56"/>
      <c r="EG96" s="56"/>
      <c r="EH96" s="56"/>
      <c r="EI96" s="56"/>
      <c r="EJ96" s="56"/>
      <c r="EK96" s="56"/>
      <c r="EL96" s="56"/>
      <c r="EM96" s="56"/>
      <c r="EN96" s="56"/>
      <c r="EO96" s="56"/>
      <c r="EP96" s="56"/>
      <c r="EQ96" s="56"/>
      <c r="ER96" s="56"/>
      <c r="ES96" s="56"/>
      <c r="ET96" s="56"/>
      <c r="EU96" s="56"/>
      <c r="EV96" s="56"/>
      <c r="EW96" s="56"/>
      <c r="EX96" s="56"/>
      <c r="EY96" s="56"/>
      <c r="EZ96" s="56"/>
      <c r="FA96" s="56"/>
      <c r="FB96" s="56"/>
      <c r="FC96" s="56"/>
      <c r="FD96" s="56"/>
      <c r="FE96" s="56"/>
      <c r="FF96" s="56"/>
      <c r="FG96" s="56"/>
      <c r="FH96" s="56"/>
      <c r="FI96" s="56"/>
      <c r="FJ96" s="56"/>
      <c r="FK96" s="56"/>
      <c r="FL96" s="56"/>
      <c r="FM96" s="56"/>
      <c r="FN96" s="56"/>
      <c r="FO96" s="56"/>
      <c r="FP96" s="56"/>
      <c r="FQ96" s="56"/>
      <c r="FR96" s="56"/>
      <c r="FS96" s="56"/>
      <c r="FT96" s="56"/>
      <c r="FU96" s="56"/>
      <c r="FV96" s="56"/>
      <c r="FW96" s="56"/>
      <c r="FX96" s="56"/>
      <c r="FY96" s="56"/>
      <c r="FZ96" s="56"/>
      <c r="GA96" s="56"/>
      <c r="GB96" s="56"/>
      <c r="GC96" s="56"/>
      <c r="GD96" s="56"/>
      <c r="GE96" s="56"/>
      <c r="GF96" s="56"/>
      <c r="GG96" s="56"/>
      <c r="GH96" s="56"/>
      <c r="GI96" s="56"/>
      <c r="GJ96" s="56"/>
      <c r="GK96" s="56"/>
      <c r="GL96" s="56"/>
      <c r="GM96" s="56"/>
      <c r="GN96" s="56"/>
      <c r="GO96" s="56"/>
      <c r="GP96" s="56"/>
      <c r="GQ96" s="56"/>
      <c r="GR96" s="56"/>
      <c r="GS96" s="56"/>
      <c r="GT96" s="56"/>
      <c r="GU96" s="56"/>
      <c r="GV96" s="56"/>
      <c r="GW96" s="56"/>
    </row>
    <row r="97" spans="1:205" ht="20.100000000000001"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c r="BF97" s="56"/>
      <c r="BG97" s="56"/>
      <c r="BH97" s="56"/>
      <c r="BI97" s="56"/>
      <c r="BJ97" s="56"/>
      <c r="BK97" s="56"/>
      <c r="BL97" s="56"/>
      <c r="BM97" s="56"/>
      <c r="BN97" s="56"/>
      <c r="BO97" s="56"/>
      <c r="BP97" s="56"/>
      <c r="BQ97" s="56"/>
      <c r="BR97" s="56"/>
      <c r="BS97" s="56"/>
      <c r="BT97" s="56"/>
      <c r="BU97" s="56"/>
      <c r="BV97" s="56"/>
      <c r="BW97" s="56"/>
      <c r="BX97" s="56"/>
      <c r="BY97" s="56"/>
      <c r="BZ97" s="56"/>
      <c r="CA97" s="56"/>
      <c r="CB97" s="56"/>
      <c r="CC97" s="56"/>
      <c r="CD97" s="56"/>
      <c r="CE97" s="56"/>
      <c r="CF97" s="56"/>
      <c r="CG97" s="56"/>
      <c r="CH97" s="56"/>
      <c r="CI97" s="56"/>
      <c r="CJ97" s="56"/>
      <c r="CK97" s="56"/>
      <c r="CL97" s="56"/>
      <c r="CM97" s="56"/>
      <c r="CN97" s="56"/>
      <c r="CO97" s="56"/>
      <c r="CP97" s="56"/>
      <c r="CQ97" s="56"/>
      <c r="CR97" s="56"/>
      <c r="CS97" s="56"/>
      <c r="CT97" s="56"/>
      <c r="CU97" s="56"/>
      <c r="CV97" s="56"/>
      <c r="CW97" s="56"/>
      <c r="CX97" s="56"/>
      <c r="CY97" s="56"/>
      <c r="CZ97" s="56"/>
      <c r="DA97" s="56"/>
      <c r="DB97" s="56"/>
      <c r="DC97" s="56"/>
      <c r="DD97" s="56"/>
      <c r="DE97" s="56"/>
      <c r="DF97" s="56"/>
      <c r="DG97" s="56"/>
      <c r="DH97" s="56"/>
      <c r="DI97" s="56"/>
      <c r="DJ97" s="56"/>
      <c r="DK97" s="56"/>
      <c r="DL97" s="56"/>
      <c r="DM97" s="56"/>
      <c r="DN97" s="56"/>
      <c r="DO97" s="56"/>
      <c r="DP97" s="56"/>
      <c r="DQ97" s="56"/>
      <c r="DR97" s="56"/>
      <c r="DS97" s="56"/>
      <c r="DT97" s="56"/>
      <c r="DU97" s="56"/>
      <c r="DV97" s="56"/>
      <c r="DW97" s="56"/>
      <c r="DX97" s="56"/>
      <c r="DY97" s="56"/>
      <c r="DZ97" s="56"/>
      <c r="EA97" s="56"/>
      <c r="EB97" s="56"/>
      <c r="EC97" s="56"/>
      <c r="ED97" s="56"/>
      <c r="EE97" s="56"/>
      <c r="EF97" s="56"/>
      <c r="EG97" s="56"/>
      <c r="EH97" s="56"/>
      <c r="EI97" s="56"/>
      <c r="EJ97" s="56"/>
      <c r="EK97" s="56"/>
      <c r="EL97" s="56"/>
      <c r="EM97" s="56"/>
      <c r="EN97" s="56"/>
      <c r="EO97" s="56"/>
      <c r="EP97" s="56"/>
      <c r="EQ97" s="56"/>
      <c r="ER97" s="56"/>
      <c r="ES97" s="56"/>
      <c r="ET97" s="56"/>
      <c r="EU97" s="56"/>
      <c r="EV97" s="56"/>
      <c r="EW97" s="56"/>
      <c r="EX97" s="56"/>
      <c r="EY97" s="56"/>
      <c r="EZ97" s="56"/>
      <c r="FA97" s="56"/>
      <c r="FB97" s="56"/>
      <c r="FC97" s="56"/>
      <c r="FD97" s="56"/>
      <c r="FE97" s="56"/>
      <c r="FF97" s="56"/>
      <c r="FG97" s="56"/>
      <c r="FH97" s="56"/>
      <c r="FI97" s="56"/>
      <c r="FJ97" s="56"/>
      <c r="FK97" s="56"/>
      <c r="FL97" s="56"/>
      <c r="FM97" s="56"/>
      <c r="FN97" s="56"/>
      <c r="FO97" s="56"/>
      <c r="FP97" s="56"/>
      <c r="FQ97" s="56"/>
      <c r="FR97" s="56"/>
      <c r="FS97" s="56"/>
      <c r="FT97" s="56"/>
      <c r="FU97" s="56"/>
      <c r="FV97" s="56"/>
      <c r="FW97" s="56"/>
      <c r="FX97" s="56"/>
      <c r="FY97" s="56"/>
      <c r="FZ97" s="56"/>
      <c r="GA97" s="56"/>
      <c r="GB97" s="56"/>
      <c r="GC97" s="56"/>
      <c r="GD97" s="56"/>
      <c r="GE97" s="56"/>
      <c r="GF97" s="56"/>
      <c r="GG97" s="56"/>
      <c r="GH97" s="56"/>
      <c r="GI97" s="56"/>
      <c r="GJ97" s="56"/>
      <c r="GK97" s="56"/>
      <c r="GL97" s="56"/>
      <c r="GM97" s="56"/>
      <c r="GN97" s="56"/>
      <c r="GO97" s="56"/>
      <c r="GP97" s="56"/>
      <c r="GQ97" s="56"/>
      <c r="GR97" s="56"/>
      <c r="GS97" s="56"/>
      <c r="GT97" s="56"/>
      <c r="GU97" s="56"/>
      <c r="GV97" s="56"/>
      <c r="GW97" s="56"/>
    </row>
    <row r="98" spans="1:205" ht="20.100000000000001"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c r="BF98" s="56"/>
      <c r="BG98" s="56"/>
      <c r="BH98" s="56"/>
      <c r="BI98" s="56"/>
      <c r="BJ98" s="56"/>
      <c r="BK98" s="56"/>
      <c r="BL98" s="56"/>
      <c r="BM98" s="56"/>
      <c r="BN98" s="56"/>
      <c r="BO98" s="56"/>
      <c r="BP98" s="56"/>
      <c r="BQ98" s="56"/>
      <c r="BR98" s="56"/>
      <c r="BS98" s="56"/>
      <c r="BT98" s="56"/>
      <c r="BU98" s="56"/>
      <c r="BV98" s="56"/>
      <c r="BW98" s="56"/>
      <c r="BX98" s="56"/>
      <c r="BY98" s="56"/>
      <c r="BZ98" s="56"/>
      <c r="CA98" s="56"/>
      <c r="CB98" s="56"/>
      <c r="CC98" s="56"/>
      <c r="CD98" s="56"/>
      <c r="CE98" s="56"/>
      <c r="CF98" s="56"/>
      <c r="CG98" s="56"/>
      <c r="CH98" s="56"/>
      <c r="CI98" s="56"/>
      <c r="CJ98" s="56"/>
      <c r="CK98" s="56"/>
      <c r="CL98" s="56"/>
      <c r="CM98" s="56"/>
      <c r="CN98" s="56"/>
      <c r="CO98" s="56"/>
      <c r="CP98" s="56"/>
      <c r="CQ98" s="56"/>
      <c r="CR98" s="56"/>
      <c r="CS98" s="56"/>
      <c r="CT98" s="56"/>
      <c r="CU98" s="56"/>
      <c r="CV98" s="56"/>
      <c r="CW98" s="56"/>
      <c r="CX98" s="56"/>
      <c r="CY98" s="56"/>
      <c r="CZ98" s="56"/>
      <c r="DA98" s="56"/>
      <c r="DB98" s="56"/>
      <c r="DC98" s="56"/>
      <c r="DD98" s="56"/>
      <c r="DE98" s="56"/>
      <c r="DF98" s="56"/>
      <c r="DG98" s="56"/>
      <c r="DH98" s="56"/>
      <c r="DI98" s="56"/>
      <c r="DJ98" s="56"/>
      <c r="DK98" s="56"/>
      <c r="DL98" s="56"/>
      <c r="DM98" s="56"/>
      <c r="DN98" s="56"/>
      <c r="DO98" s="56"/>
      <c r="DP98" s="56"/>
      <c r="DQ98" s="56"/>
      <c r="DR98" s="56"/>
      <c r="DS98" s="56"/>
      <c r="DT98" s="56"/>
      <c r="DU98" s="56"/>
      <c r="DV98" s="56"/>
      <c r="DW98" s="56"/>
      <c r="DX98" s="56"/>
      <c r="DY98" s="56"/>
      <c r="DZ98" s="56"/>
      <c r="EA98" s="56"/>
      <c r="EB98" s="56"/>
      <c r="EC98" s="56"/>
      <c r="ED98" s="56"/>
      <c r="EE98" s="56"/>
      <c r="EF98" s="56"/>
      <c r="EG98" s="56"/>
      <c r="EH98" s="56"/>
      <c r="EI98" s="56"/>
      <c r="EJ98" s="56"/>
      <c r="EK98" s="56"/>
      <c r="EL98" s="56"/>
      <c r="EM98" s="56"/>
      <c r="EN98" s="56"/>
      <c r="EO98" s="56"/>
      <c r="EP98" s="56"/>
      <c r="EQ98" s="56"/>
      <c r="ER98" s="56"/>
      <c r="ES98" s="56"/>
      <c r="ET98" s="56"/>
      <c r="EU98" s="56"/>
      <c r="EV98" s="56"/>
      <c r="EW98" s="56"/>
      <c r="EX98" s="56"/>
      <c r="EY98" s="56"/>
      <c r="EZ98" s="56"/>
      <c r="FA98" s="56"/>
      <c r="FB98" s="56"/>
      <c r="FC98" s="56"/>
      <c r="FD98" s="56"/>
      <c r="FE98" s="56"/>
      <c r="FF98" s="56"/>
      <c r="FG98" s="56"/>
      <c r="FH98" s="56"/>
      <c r="FI98" s="56"/>
      <c r="FJ98" s="56"/>
      <c r="FK98" s="56"/>
      <c r="FL98" s="56"/>
      <c r="FM98" s="56"/>
      <c r="FN98" s="56"/>
      <c r="FO98" s="56"/>
      <c r="FP98" s="56"/>
      <c r="FQ98" s="56"/>
      <c r="FR98" s="56"/>
      <c r="FS98" s="56"/>
      <c r="FT98" s="56"/>
      <c r="FU98" s="56"/>
      <c r="FV98" s="56"/>
      <c r="FW98" s="56"/>
      <c r="FX98" s="56"/>
      <c r="FY98" s="56"/>
      <c r="FZ98" s="56"/>
      <c r="GA98" s="56"/>
      <c r="GB98" s="56"/>
      <c r="GC98" s="56"/>
      <c r="GD98" s="56"/>
      <c r="GE98" s="56"/>
      <c r="GF98" s="56"/>
      <c r="GG98" s="56"/>
      <c r="GH98" s="56"/>
      <c r="GI98" s="56"/>
      <c r="GJ98" s="56"/>
      <c r="GK98" s="56"/>
      <c r="GL98" s="56"/>
      <c r="GM98" s="56"/>
      <c r="GN98" s="56"/>
      <c r="GO98" s="56"/>
      <c r="GP98" s="56"/>
      <c r="GQ98" s="56"/>
      <c r="GR98" s="56"/>
      <c r="GS98" s="56"/>
      <c r="GT98" s="56"/>
      <c r="GU98" s="56"/>
      <c r="GV98" s="56"/>
      <c r="GW98" s="56"/>
    </row>
    <row r="99" spans="1:205" ht="20.100000000000001"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c r="BF99" s="56"/>
      <c r="BG99" s="56"/>
      <c r="BH99" s="56"/>
      <c r="BI99" s="56"/>
      <c r="BJ99" s="56"/>
      <c r="BK99" s="56"/>
      <c r="BL99" s="56"/>
      <c r="BM99" s="56"/>
      <c r="BN99" s="56"/>
      <c r="BO99" s="56"/>
      <c r="BP99" s="56"/>
      <c r="BQ99" s="56"/>
      <c r="BR99" s="56"/>
      <c r="BS99" s="56"/>
      <c r="BT99" s="56"/>
      <c r="BU99" s="56"/>
      <c r="BV99" s="56"/>
      <c r="BW99" s="56"/>
      <c r="BX99" s="56"/>
      <c r="BY99" s="56"/>
      <c r="BZ99" s="56"/>
      <c r="CA99" s="56"/>
      <c r="CB99" s="56"/>
      <c r="CC99" s="56"/>
      <c r="CD99" s="56"/>
      <c r="CE99" s="56"/>
      <c r="CF99" s="56"/>
      <c r="CG99" s="56"/>
      <c r="CH99" s="56"/>
      <c r="CI99" s="56"/>
      <c r="CJ99" s="56"/>
      <c r="CK99" s="56"/>
      <c r="CL99" s="56"/>
      <c r="CM99" s="56"/>
      <c r="CN99" s="56"/>
      <c r="CO99" s="56"/>
      <c r="CP99" s="56"/>
      <c r="CQ99" s="56"/>
      <c r="CR99" s="56"/>
      <c r="CS99" s="56"/>
      <c r="CT99" s="56"/>
      <c r="CU99" s="56"/>
      <c r="CV99" s="56"/>
      <c r="CW99" s="56"/>
      <c r="CX99" s="56"/>
      <c r="CY99" s="56"/>
      <c r="CZ99" s="56"/>
      <c r="DA99" s="56"/>
      <c r="DB99" s="56"/>
      <c r="DC99" s="56"/>
      <c r="DD99" s="56"/>
      <c r="DE99" s="56"/>
      <c r="DF99" s="56"/>
      <c r="DG99" s="56"/>
      <c r="DH99" s="56"/>
      <c r="DI99" s="56"/>
      <c r="DJ99" s="56"/>
      <c r="DK99" s="56"/>
      <c r="DL99" s="56"/>
      <c r="DM99" s="56"/>
      <c r="DN99" s="56"/>
      <c r="DO99" s="56"/>
      <c r="DP99" s="56"/>
      <c r="DQ99" s="56"/>
      <c r="DR99" s="56"/>
      <c r="DS99" s="56"/>
      <c r="DT99" s="56"/>
      <c r="DU99" s="56"/>
      <c r="DV99" s="56"/>
      <c r="DW99" s="56"/>
      <c r="DX99" s="56"/>
      <c r="DY99" s="56"/>
      <c r="DZ99" s="56"/>
      <c r="EA99" s="56"/>
      <c r="EB99" s="56"/>
      <c r="EC99" s="56"/>
      <c r="ED99" s="56"/>
      <c r="EE99" s="56"/>
      <c r="EF99" s="56"/>
      <c r="EG99" s="56"/>
      <c r="EH99" s="56"/>
      <c r="EI99" s="56"/>
      <c r="EJ99" s="56"/>
      <c r="EK99" s="56"/>
      <c r="EL99" s="56"/>
      <c r="EM99" s="56"/>
      <c r="EN99" s="56"/>
      <c r="EO99" s="56"/>
      <c r="EP99" s="56"/>
      <c r="EQ99" s="56"/>
      <c r="ER99" s="56"/>
      <c r="ES99" s="56"/>
      <c r="ET99" s="56"/>
      <c r="EU99" s="56"/>
      <c r="EV99" s="56"/>
      <c r="EW99" s="56"/>
      <c r="EX99" s="56"/>
      <c r="EY99" s="56"/>
      <c r="EZ99" s="56"/>
      <c r="FA99" s="56"/>
      <c r="FB99" s="56"/>
      <c r="FC99" s="56"/>
      <c r="FD99" s="56"/>
      <c r="FE99" s="56"/>
      <c r="FF99" s="56"/>
      <c r="FG99" s="56"/>
      <c r="FH99" s="56"/>
      <c r="FI99" s="56"/>
      <c r="FJ99" s="56"/>
      <c r="FK99" s="56"/>
      <c r="FL99" s="56"/>
      <c r="FM99" s="56"/>
      <c r="FN99" s="56"/>
      <c r="FO99" s="56"/>
      <c r="FP99" s="56"/>
      <c r="FQ99" s="56"/>
      <c r="FR99" s="56"/>
      <c r="FS99" s="56"/>
      <c r="FT99" s="56"/>
      <c r="FU99" s="56"/>
      <c r="FV99" s="56"/>
      <c r="FW99" s="56"/>
      <c r="FX99" s="56"/>
      <c r="FY99" s="56"/>
      <c r="FZ99" s="56"/>
      <c r="GA99" s="56"/>
      <c r="GB99" s="56"/>
      <c r="GC99" s="56"/>
      <c r="GD99" s="56"/>
      <c r="GE99" s="56"/>
      <c r="GF99" s="56"/>
      <c r="GG99" s="56"/>
      <c r="GH99" s="56"/>
      <c r="GI99" s="56"/>
      <c r="GJ99" s="56"/>
      <c r="GK99" s="56"/>
      <c r="GL99" s="56"/>
      <c r="GM99" s="56"/>
      <c r="GN99" s="56"/>
      <c r="GO99" s="56"/>
      <c r="GP99" s="56"/>
      <c r="GQ99" s="56"/>
      <c r="GR99" s="56"/>
      <c r="GS99" s="56"/>
      <c r="GT99" s="56"/>
      <c r="GU99" s="56"/>
      <c r="GV99" s="56"/>
      <c r="GW99" s="56"/>
    </row>
    <row r="100" spans="1:205" ht="20.100000000000001"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c r="BF100" s="56"/>
      <c r="BG100" s="56"/>
      <c r="BH100" s="56"/>
      <c r="BI100" s="56"/>
      <c r="BJ100" s="56"/>
      <c r="BK100" s="56"/>
      <c r="BL100" s="56"/>
      <c r="BM100" s="56"/>
      <c r="BN100" s="56"/>
      <c r="BO100" s="56"/>
      <c r="BP100" s="56"/>
      <c r="BQ100" s="56"/>
      <c r="BR100" s="56"/>
      <c r="BS100" s="56"/>
      <c r="BT100" s="56"/>
      <c r="BU100" s="56"/>
      <c r="BV100" s="56"/>
      <c r="BW100" s="56"/>
      <c r="BX100" s="56"/>
      <c r="BY100" s="56"/>
      <c r="BZ100" s="56"/>
      <c r="CA100" s="56"/>
      <c r="CB100" s="56"/>
      <c r="CC100" s="56"/>
      <c r="CD100" s="56"/>
      <c r="CE100" s="56"/>
      <c r="CF100" s="56"/>
      <c r="CG100" s="56"/>
      <c r="CH100" s="56"/>
      <c r="CI100" s="56"/>
      <c r="CJ100" s="56"/>
      <c r="CK100" s="56"/>
      <c r="CL100" s="56"/>
      <c r="CM100" s="56"/>
      <c r="CN100" s="56"/>
      <c r="CO100" s="56"/>
      <c r="CP100" s="56"/>
      <c r="CQ100" s="56"/>
      <c r="CR100" s="56"/>
      <c r="CS100" s="56"/>
      <c r="CT100" s="56"/>
      <c r="CU100" s="56"/>
      <c r="CV100" s="56"/>
      <c r="CW100" s="56"/>
      <c r="CX100" s="56"/>
      <c r="CY100" s="56"/>
      <c r="CZ100" s="56"/>
      <c r="DA100" s="56"/>
      <c r="DB100" s="56"/>
      <c r="DC100" s="56"/>
      <c r="DD100" s="56"/>
      <c r="DE100" s="56"/>
      <c r="DF100" s="56"/>
      <c r="DG100" s="56"/>
      <c r="DH100" s="56"/>
      <c r="DI100" s="56"/>
      <c r="DJ100" s="56"/>
      <c r="DK100" s="56"/>
      <c r="DL100" s="56"/>
      <c r="DM100" s="56"/>
      <c r="DN100" s="56"/>
      <c r="DO100" s="56"/>
      <c r="DP100" s="56"/>
      <c r="DQ100" s="56"/>
      <c r="DR100" s="56"/>
      <c r="DS100" s="56"/>
      <c r="DT100" s="56"/>
      <c r="DU100" s="56"/>
      <c r="DV100" s="56"/>
      <c r="DW100" s="56"/>
      <c r="DX100" s="56"/>
      <c r="DY100" s="56"/>
      <c r="DZ100" s="56"/>
      <c r="EA100" s="56"/>
      <c r="EB100" s="56"/>
      <c r="EC100" s="56"/>
      <c r="ED100" s="56"/>
      <c r="EE100" s="56"/>
      <c r="EF100" s="56"/>
      <c r="EG100" s="56"/>
      <c r="EH100" s="56"/>
      <c r="EI100" s="56"/>
      <c r="EJ100" s="56"/>
      <c r="EK100" s="56"/>
      <c r="EL100" s="56"/>
      <c r="EM100" s="56"/>
      <c r="EN100" s="56"/>
      <c r="EO100" s="56"/>
      <c r="EP100" s="56"/>
      <c r="EQ100" s="56"/>
      <c r="ER100" s="56"/>
      <c r="ES100" s="56"/>
      <c r="ET100" s="56"/>
      <c r="EU100" s="56"/>
      <c r="EV100" s="56"/>
      <c r="EW100" s="56"/>
      <c r="EX100" s="56"/>
      <c r="EY100" s="56"/>
      <c r="EZ100" s="56"/>
      <c r="FA100" s="56"/>
      <c r="FB100" s="56"/>
      <c r="FC100" s="56"/>
      <c r="FD100" s="56"/>
      <c r="FE100" s="56"/>
      <c r="FF100" s="56"/>
      <c r="FG100" s="56"/>
      <c r="FH100" s="56"/>
      <c r="FI100" s="56"/>
      <c r="FJ100" s="56"/>
      <c r="FK100" s="56"/>
      <c r="FL100" s="56"/>
      <c r="FM100" s="56"/>
      <c r="FN100" s="56"/>
      <c r="FO100" s="56"/>
      <c r="FP100" s="56"/>
      <c r="FQ100" s="56"/>
      <c r="FR100" s="56"/>
      <c r="FS100" s="56"/>
      <c r="FT100" s="56"/>
      <c r="FU100" s="56"/>
      <c r="FV100" s="56"/>
      <c r="FW100" s="56"/>
      <c r="FX100" s="56"/>
      <c r="FY100" s="56"/>
      <c r="FZ100" s="56"/>
      <c r="GA100" s="56"/>
      <c r="GB100" s="56"/>
      <c r="GC100" s="56"/>
      <c r="GD100" s="56"/>
      <c r="GE100" s="56"/>
      <c r="GF100" s="56"/>
      <c r="GG100" s="56"/>
      <c r="GH100" s="56"/>
      <c r="GI100" s="56"/>
      <c r="GJ100" s="56"/>
      <c r="GK100" s="56"/>
      <c r="GL100" s="56"/>
      <c r="GM100" s="56"/>
      <c r="GN100" s="56"/>
      <c r="GO100" s="56"/>
      <c r="GP100" s="56"/>
      <c r="GQ100" s="56"/>
      <c r="GR100" s="56"/>
      <c r="GS100" s="56"/>
      <c r="GT100" s="56"/>
      <c r="GU100" s="56"/>
      <c r="GV100" s="56"/>
      <c r="GW100" s="56"/>
    </row>
    <row r="101" spans="1:205" ht="20.100000000000001"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c r="BF101" s="56"/>
      <c r="BG101" s="56"/>
      <c r="BH101" s="56"/>
      <c r="BI101" s="56"/>
      <c r="BJ101" s="56"/>
      <c r="BK101" s="56"/>
      <c r="BL101" s="56"/>
      <c r="BM101" s="56"/>
      <c r="BN101" s="56"/>
      <c r="BO101" s="56"/>
      <c r="BP101" s="56"/>
      <c r="BQ101" s="56"/>
      <c r="BR101" s="56"/>
      <c r="BS101" s="56"/>
      <c r="BT101" s="56"/>
      <c r="BU101" s="56"/>
      <c r="BV101" s="56"/>
      <c r="BW101" s="56"/>
      <c r="BX101" s="56"/>
      <c r="BY101" s="56"/>
      <c r="BZ101" s="56"/>
      <c r="CA101" s="56"/>
      <c r="CB101" s="56"/>
      <c r="CC101" s="56"/>
      <c r="CD101" s="56"/>
      <c r="CE101" s="56"/>
      <c r="CF101" s="56"/>
      <c r="CG101" s="56"/>
      <c r="CH101" s="56"/>
      <c r="CI101" s="56"/>
      <c r="CJ101" s="56"/>
      <c r="CK101" s="56"/>
      <c r="CL101" s="56"/>
      <c r="CM101" s="56"/>
      <c r="CN101" s="56"/>
      <c r="CO101" s="56"/>
      <c r="CP101" s="56"/>
      <c r="CQ101" s="56"/>
      <c r="CR101" s="56"/>
      <c r="CS101" s="56"/>
      <c r="CT101" s="56"/>
      <c r="CU101" s="56"/>
      <c r="CV101" s="56"/>
      <c r="CW101" s="56"/>
      <c r="CX101" s="56"/>
      <c r="CY101" s="56"/>
      <c r="CZ101" s="56"/>
      <c r="DA101" s="56"/>
      <c r="DB101" s="56"/>
      <c r="DC101" s="56"/>
      <c r="DD101" s="56"/>
      <c r="DE101" s="56"/>
      <c r="DF101" s="56"/>
      <c r="DG101" s="56"/>
      <c r="DH101" s="56"/>
      <c r="DI101" s="56"/>
      <c r="DJ101" s="56"/>
      <c r="DK101" s="56"/>
      <c r="DL101" s="56"/>
      <c r="DM101" s="56"/>
      <c r="DN101" s="56"/>
      <c r="DO101" s="56"/>
      <c r="DP101" s="56"/>
      <c r="DQ101" s="56"/>
      <c r="DR101" s="56"/>
      <c r="DS101" s="56"/>
      <c r="DT101" s="56"/>
      <c r="DU101" s="56"/>
      <c r="DV101" s="56"/>
      <c r="DW101" s="56"/>
      <c r="DX101" s="56"/>
      <c r="DY101" s="56"/>
      <c r="DZ101" s="56"/>
      <c r="EA101" s="56"/>
      <c r="EB101" s="56"/>
      <c r="EC101" s="56"/>
      <c r="ED101" s="56"/>
      <c r="EE101" s="56"/>
      <c r="EF101" s="56"/>
      <c r="EG101" s="56"/>
      <c r="EH101" s="56"/>
      <c r="EI101" s="56"/>
      <c r="EJ101" s="56"/>
      <c r="EK101" s="56"/>
      <c r="EL101" s="56"/>
      <c r="EM101" s="56"/>
      <c r="EN101" s="56"/>
      <c r="EO101" s="56"/>
      <c r="EP101" s="56"/>
      <c r="EQ101" s="56"/>
      <c r="ER101" s="56"/>
      <c r="ES101" s="56"/>
      <c r="ET101" s="56"/>
      <c r="EU101" s="56"/>
      <c r="EV101" s="56"/>
      <c r="EW101" s="56"/>
      <c r="EX101" s="56"/>
      <c r="EY101" s="56"/>
      <c r="EZ101" s="56"/>
      <c r="FA101" s="56"/>
      <c r="FB101" s="56"/>
      <c r="FC101" s="56"/>
      <c r="FD101" s="56"/>
      <c r="FE101" s="56"/>
      <c r="FF101" s="56"/>
      <c r="FG101" s="56"/>
      <c r="FH101" s="56"/>
      <c r="FI101" s="56"/>
      <c r="FJ101" s="56"/>
      <c r="FK101" s="56"/>
      <c r="FL101" s="56"/>
      <c r="FM101" s="56"/>
      <c r="FN101" s="56"/>
      <c r="FO101" s="56"/>
      <c r="FP101" s="56"/>
      <c r="FQ101" s="56"/>
      <c r="FR101" s="56"/>
      <c r="FS101" s="56"/>
      <c r="FT101" s="56"/>
      <c r="FU101" s="56"/>
      <c r="FV101" s="56"/>
      <c r="FW101" s="56"/>
      <c r="FX101" s="56"/>
      <c r="FY101" s="56"/>
      <c r="FZ101" s="56"/>
      <c r="GA101" s="56"/>
      <c r="GB101" s="56"/>
      <c r="GC101" s="56"/>
      <c r="GD101" s="56"/>
      <c r="GE101" s="56"/>
      <c r="GF101" s="56"/>
      <c r="GG101" s="56"/>
      <c r="GH101" s="56"/>
      <c r="GI101" s="56"/>
      <c r="GJ101" s="56"/>
      <c r="GK101" s="56"/>
      <c r="GL101" s="56"/>
      <c r="GM101" s="56"/>
      <c r="GN101" s="56"/>
      <c r="GO101" s="56"/>
      <c r="GP101" s="56"/>
      <c r="GQ101" s="56"/>
      <c r="GR101" s="56"/>
      <c r="GS101" s="56"/>
      <c r="GT101" s="56"/>
      <c r="GU101" s="56"/>
      <c r="GV101" s="56"/>
      <c r="GW101" s="56"/>
    </row>
    <row r="102" spans="1:205" ht="20.100000000000001"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c r="BG102" s="56"/>
      <c r="BH102" s="56"/>
      <c r="BI102" s="56"/>
      <c r="BJ102" s="56"/>
      <c r="BK102" s="56"/>
      <c r="BL102" s="56"/>
      <c r="BM102" s="56"/>
      <c r="BN102" s="56"/>
      <c r="BO102" s="56"/>
      <c r="BP102" s="56"/>
      <c r="BQ102" s="56"/>
      <c r="BR102" s="56"/>
      <c r="BS102" s="56"/>
      <c r="BT102" s="56"/>
      <c r="BU102" s="56"/>
      <c r="BV102" s="56"/>
      <c r="BW102" s="56"/>
      <c r="BX102" s="56"/>
      <c r="BY102" s="56"/>
      <c r="BZ102" s="56"/>
      <c r="CA102" s="56"/>
      <c r="CB102" s="56"/>
      <c r="CC102" s="56"/>
      <c r="CD102" s="56"/>
      <c r="CE102" s="56"/>
      <c r="CF102" s="56"/>
      <c r="CG102" s="56"/>
      <c r="CH102" s="56"/>
      <c r="CI102" s="56"/>
      <c r="CJ102" s="56"/>
      <c r="CK102" s="56"/>
      <c r="CL102" s="56"/>
      <c r="CM102" s="56"/>
      <c r="CN102" s="56"/>
      <c r="CO102" s="56"/>
      <c r="CP102" s="56"/>
      <c r="CQ102" s="56"/>
      <c r="CR102" s="56"/>
      <c r="CS102" s="56"/>
      <c r="CT102" s="56"/>
      <c r="CU102" s="56"/>
      <c r="CV102" s="56"/>
      <c r="CW102" s="56"/>
      <c r="CX102" s="56"/>
      <c r="CY102" s="56"/>
      <c r="CZ102" s="56"/>
      <c r="DA102" s="56"/>
      <c r="DB102" s="56"/>
      <c r="DC102" s="56"/>
      <c r="DD102" s="56"/>
      <c r="DE102" s="56"/>
      <c r="DF102" s="56"/>
      <c r="DG102" s="56"/>
      <c r="DH102" s="56"/>
      <c r="DI102" s="56"/>
      <c r="DJ102" s="56"/>
      <c r="DK102" s="56"/>
      <c r="DL102" s="56"/>
      <c r="DM102" s="56"/>
      <c r="DN102" s="56"/>
      <c r="DO102" s="56"/>
      <c r="DP102" s="56"/>
      <c r="DQ102" s="56"/>
      <c r="DR102" s="56"/>
      <c r="DS102" s="56"/>
      <c r="DT102" s="56"/>
      <c r="DU102" s="56"/>
      <c r="DV102" s="56"/>
      <c r="DW102" s="56"/>
      <c r="DX102" s="56"/>
      <c r="DY102" s="56"/>
      <c r="DZ102" s="56"/>
      <c r="EA102" s="56"/>
      <c r="EB102" s="56"/>
      <c r="EC102" s="56"/>
      <c r="ED102" s="56"/>
      <c r="EE102" s="56"/>
      <c r="EF102" s="56"/>
      <c r="EG102" s="56"/>
      <c r="EH102" s="56"/>
      <c r="EI102" s="56"/>
      <c r="EJ102" s="56"/>
      <c r="EK102" s="56"/>
      <c r="EL102" s="56"/>
      <c r="EM102" s="56"/>
      <c r="EN102" s="56"/>
      <c r="EO102" s="56"/>
      <c r="EP102" s="56"/>
      <c r="EQ102" s="56"/>
      <c r="ER102" s="56"/>
      <c r="ES102" s="56"/>
      <c r="ET102" s="56"/>
      <c r="EU102" s="56"/>
      <c r="EV102" s="56"/>
      <c r="EW102" s="56"/>
      <c r="EX102" s="56"/>
      <c r="EY102" s="56"/>
      <c r="EZ102" s="56"/>
      <c r="FA102" s="56"/>
      <c r="FB102" s="56"/>
      <c r="FC102" s="56"/>
      <c r="FD102" s="56"/>
      <c r="FE102" s="56"/>
      <c r="FF102" s="56"/>
      <c r="FG102" s="56"/>
      <c r="FH102" s="56"/>
      <c r="FI102" s="56"/>
      <c r="FJ102" s="56"/>
      <c r="FK102" s="56"/>
      <c r="FL102" s="56"/>
      <c r="FM102" s="56"/>
      <c r="FN102" s="56"/>
      <c r="FO102" s="56"/>
      <c r="FP102" s="56"/>
      <c r="FQ102" s="56"/>
      <c r="FR102" s="56"/>
      <c r="FS102" s="56"/>
      <c r="FT102" s="56"/>
      <c r="FU102" s="56"/>
      <c r="FV102" s="56"/>
      <c r="FW102" s="56"/>
      <c r="FX102" s="56"/>
      <c r="FY102" s="56"/>
      <c r="FZ102" s="56"/>
      <c r="GA102" s="56"/>
      <c r="GB102" s="56"/>
      <c r="GC102" s="56"/>
      <c r="GD102" s="56"/>
      <c r="GE102" s="56"/>
      <c r="GF102" s="56"/>
      <c r="GG102" s="56"/>
      <c r="GH102" s="56"/>
      <c r="GI102" s="56"/>
      <c r="GJ102" s="56"/>
      <c r="GK102" s="56"/>
      <c r="GL102" s="56"/>
      <c r="GM102" s="56"/>
      <c r="GN102" s="56"/>
      <c r="GO102" s="56"/>
      <c r="GP102" s="56"/>
      <c r="GQ102" s="56"/>
      <c r="GR102" s="56"/>
      <c r="GS102" s="56"/>
      <c r="GT102" s="56"/>
      <c r="GU102" s="56"/>
      <c r="GV102" s="56"/>
      <c r="GW102" s="56"/>
    </row>
    <row r="103" spans="1:205" ht="20.100000000000001"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M103" s="56"/>
      <c r="BN103" s="56"/>
      <c r="BO103" s="56"/>
      <c r="BP103" s="56"/>
      <c r="BQ103" s="56"/>
      <c r="BR103" s="56"/>
      <c r="BS103" s="56"/>
      <c r="BT103" s="56"/>
      <c r="BU103" s="56"/>
      <c r="BV103" s="56"/>
      <c r="BW103" s="56"/>
      <c r="BX103" s="56"/>
      <c r="BY103" s="56"/>
      <c r="BZ103" s="56"/>
      <c r="CA103" s="56"/>
      <c r="CB103" s="56"/>
      <c r="CC103" s="56"/>
      <c r="CD103" s="56"/>
      <c r="CE103" s="56"/>
      <c r="CF103" s="56"/>
      <c r="CG103" s="56"/>
      <c r="CH103" s="56"/>
      <c r="CI103" s="56"/>
      <c r="CJ103" s="56"/>
      <c r="CK103" s="56"/>
      <c r="CL103" s="56"/>
      <c r="CM103" s="56"/>
      <c r="CN103" s="56"/>
      <c r="CO103" s="56"/>
      <c r="CP103" s="56"/>
      <c r="CQ103" s="56"/>
      <c r="CR103" s="56"/>
      <c r="CS103" s="56"/>
      <c r="CT103" s="56"/>
      <c r="CU103" s="56"/>
      <c r="CV103" s="56"/>
      <c r="CW103" s="56"/>
      <c r="CX103" s="56"/>
      <c r="CY103" s="56"/>
      <c r="CZ103" s="56"/>
      <c r="DA103" s="56"/>
      <c r="DB103" s="56"/>
      <c r="DC103" s="56"/>
      <c r="DD103" s="56"/>
      <c r="DE103" s="56"/>
      <c r="DF103" s="56"/>
      <c r="DG103" s="56"/>
      <c r="DH103" s="56"/>
      <c r="DI103" s="56"/>
      <c r="DJ103" s="56"/>
      <c r="DK103" s="56"/>
      <c r="DL103" s="56"/>
      <c r="DM103" s="56"/>
      <c r="DN103" s="56"/>
      <c r="DO103" s="56"/>
      <c r="DP103" s="56"/>
      <c r="DQ103" s="56"/>
      <c r="DR103" s="56"/>
      <c r="DS103" s="56"/>
      <c r="DT103" s="56"/>
      <c r="DU103" s="56"/>
      <c r="DV103" s="56"/>
      <c r="DW103" s="56"/>
      <c r="DX103" s="56"/>
      <c r="DY103" s="56"/>
      <c r="DZ103" s="56"/>
      <c r="EA103" s="56"/>
      <c r="EB103" s="56"/>
      <c r="EC103" s="56"/>
      <c r="ED103" s="56"/>
      <c r="EE103" s="56"/>
      <c r="EF103" s="56"/>
      <c r="EG103" s="56"/>
      <c r="EH103" s="56"/>
      <c r="EI103" s="56"/>
      <c r="EJ103" s="56"/>
      <c r="EK103" s="56"/>
      <c r="EL103" s="56"/>
      <c r="EM103" s="56"/>
      <c r="EN103" s="56"/>
      <c r="EO103" s="56"/>
      <c r="EP103" s="56"/>
      <c r="EQ103" s="56"/>
      <c r="ER103" s="56"/>
      <c r="ES103" s="56"/>
      <c r="ET103" s="56"/>
      <c r="EU103" s="56"/>
      <c r="EV103" s="56"/>
      <c r="EW103" s="56"/>
      <c r="EX103" s="56"/>
      <c r="EY103" s="56"/>
      <c r="EZ103" s="56"/>
      <c r="FA103" s="56"/>
      <c r="FB103" s="56"/>
      <c r="FC103" s="56"/>
      <c r="FD103" s="56"/>
      <c r="FE103" s="56"/>
      <c r="FF103" s="56"/>
      <c r="FG103" s="56"/>
      <c r="FH103" s="56"/>
      <c r="FI103" s="56"/>
      <c r="FJ103" s="56"/>
      <c r="FK103" s="56"/>
      <c r="FL103" s="56"/>
      <c r="FM103" s="56"/>
      <c r="FN103" s="56"/>
      <c r="FO103" s="56"/>
      <c r="FP103" s="56"/>
      <c r="FQ103" s="56"/>
      <c r="FR103" s="56"/>
      <c r="FS103" s="56"/>
      <c r="FT103" s="56"/>
      <c r="FU103" s="56"/>
      <c r="FV103" s="56"/>
      <c r="FW103" s="56"/>
      <c r="FX103" s="56"/>
      <c r="FY103" s="56"/>
      <c r="FZ103" s="56"/>
      <c r="GA103" s="56"/>
      <c r="GB103" s="56"/>
      <c r="GC103" s="56"/>
      <c r="GD103" s="56"/>
      <c r="GE103" s="56"/>
      <c r="GF103" s="56"/>
      <c r="GG103" s="56"/>
      <c r="GH103" s="56"/>
      <c r="GI103" s="56"/>
      <c r="GJ103" s="56"/>
      <c r="GK103" s="56"/>
      <c r="GL103" s="56"/>
      <c r="GM103" s="56"/>
      <c r="GN103" s="56"/>
      <c r="GO103" s="56"/>
      <c r="GP103" s="56"/>
      <c r="GQ103" s="56"/>
      <c r="GR103" s="56"/>
      <c r="GS103" s="56"/>
      <c r="GT103" s="56"/>
      <c r="GU103" s="56"/>
      <c r="GV103" s="56"/>
      <c r="GW103" s="56"/>
    </row>
    <row r="104" spans="1:205" ht="20.100000000000001"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56"/>
      <c r="BN104" s="56"/>
      <c r="BO104" s="56"/>
      <c r="BP104" s="56"/>
      <c r="BQ104" s="56"/>
      <c r="BR104" s="56"/>
      <c r="BS104" s="56"/>
      <c r="BT104" s="56"/>
      <c r="BU104" s="56"/>
      <c r="BV104" s="56"/>
      <c r="BW104" s="56"/>
      <c r="BX104" s="56"/>
      <c r="BY104" s="56"/>
      <c r="BZ104" s="56"/>
      <c r="CA104" s="56"/>
      <c r="CB104" s="56"/>
      <c r="CC104" s="56"/>
      <c r="CD104" s="56"/>
      <c r="CE104" s="56"/>
      <c r="CF104" s="56"/>
      <c r="CG104" s="56"/>
      <c r="CH104" s="56"/>
      <c r="CI104" s="56"/>
      <c r="CJ104" s="56"/>
      <c r="CK104" s="56"/>
      <c r="CL104" s="56"/>
      <c r="CM104" s="56"/>
      <c r="CN104" s="56"/>
      <c r="CO104" s="56"/>
      <c r="CP104" s="56"/>
      <c r="CQ104" s="56"/>
      <c r="CR104" s="56"/>
      <c r="CS104" s="56"/>
      <c r="CT104" s="56"/>
      <c r="CU104" s="56"/>
      <c r="CV104" s="56"/>
      <c r="CW104" s="56"/>
      <c r="CX104" s="56"/>
      <c r="CY104" s="56"/>
      <c r="CZ104" s="56"/>
      <c r="DA104" s="56"/>
      <c r="DB104" s="56"/>
      <c r="DC104" s="56"/>
      <c r="DD104" s="56"/>
      <c r="DE104" s="56"/>
      <c r="DF104" s="56"/>
      <c r="DG104" s="56"/>
      <c r="DH104" s="56"/>
      <c r="DI104" s="56"/>
      <c r="DJ104" s="56"/>
      <c r="DK104" s="56"/>
      <c r="DL104" s="56"/>
      <c r="DM104" s="56"/>
      <c r="DN104" s="56"/>
      <c r="DO104" s="56"/>
      <c r="DP104" s="56"/>
      <c r="DQ104" s="56"/>
      <c r="DR104" s="56"/>
      <c r="DS104" s="56"/>
      <c r="DT104" s="56"/>
      <c r="DU104" s="56"/>
      <c r="DV104" s="56"/>
      <c r="DW104" s="56"/>
      <c r="DX104" s="56"/>
      <c r="DY104" s="56"/>
      <c r="DZ104" s="56"/>
      <c r="EA104" s="56"/>
      <c r="EB104" s="56"/>
      <c r="EC104" s="56"/>
      <c r="ED104" s="56"/>
      <c r="EE104" s="56"/>
      <c r="EF104" s="56"/>
      <c r="EG104" s="56"/>
      <c r="EH104" s="56"/>
      <c r="EI104" s="56"/>
      <c r="EJ104" s="56"/>
      <c r="EK104" s="56"/>
      <c r="EL104" s="56"/>
      <c r="EM104" s="56"/>
      <c r="EN104" s="56"/>
      <c r="EO104" s="56"/>
      <c r="EP104" s="56"/>
      <c r="EQ104" s="56"/>
      <c r="ER104" s="56"/>
      <c r="ES104" s="56"/>
      <c r="ET104" s="56"/>
      <c r="EU104" s="56"/>
      <c r="EV104" s="56"/>
      <c r="EW104" s="56"/>
      <c r="EX104" s="56"/>
      <c r="EY104" s="56"/>
      <c r="EZ104" s="56"/>
      <c r="FA104" s="56"/>
      <c r="FB104" s="56"/>
      <c r="FC104" s="56"/>
      <c r="FD104" s="56"/>
      <c r="FE104" s="56"/>
      <c r="FF104" s="56"/>
      <c r="FG104" s="56"/>
      <c r="FH104" s="56"/>
      <c r="FI104" s="56"/>
      <c r="FJ104" s="56"/>
      <c r="FK104" s="56"/>
      <c r="FL104" s="56"/>
      <c r="FM104" s="56"/>
      <c r="FN104" s="56"/>
      <c r="FO104" s="56"/>
      <c r="FP104" s="56"/>
      <c r="FQ104" s="56"/>
      <c r="FR104" s="56"/>
      <c r="FS104" s="56"/>
      <c r="FT104" s="56"/>
      <c r="FU104" s="56"/>
      <c r="FV104" s="56"/>
      <c r="FW104" s="56"/>
      <c r="FX104" s="56"/>
      <c r="FY104" s="56"/>
      <c r="FZ104" s="56"/>
      <c r="GA104" s="56"/>
      <c r="GB104" s="56"/>
      <c r="GC104" s="56"/>
      <c r="GD104" s="56"/>
      <c r="GE104" s="56"/>
      <c r="GF104" s="56"/>
      <c r="GG104" s="56"/>
      <c r="GH104" s="56"/>
      <c r="GI104" s="56"/>
      <c r="GJ104" s="56"/>
      <c r="GK104" s="56"/>
      <c r="GL104" s="56"/>
      <c r="GM104" s="56"/>
      <c r="GN104" s="56"/>
      <c r="GO104" s="56"/>
      <c r="GP104" s="56"/>
      <c r="GQ104" s="56"/>
      <c r="GR104" s="56"/>
      <c r="GS104" s="56"/>
      <c r="GT104" s="56"/>
      <c r="GU104" s="56"/>
      <c r="GV104" s="56"/>
      <c r="GW104" s="56"/>
    </row>
    <row r="105" spans="1:205" ht="20.100000000000001"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M105" s="56"/>
      <c r="BN105" s="56"/>
      <c r="BO105" s="56"/>
      <c r="BP105" s="56"/>
      <c r="BQ105" s="56"/>
      <c r="BR105" s="56"/>
      <c r="BS105" s="56"/>
      <c r="BT105" s="56"/>
      <c r="BU105" s="56"/>
      <c r="BV105" s="56"/>
      <c r="BW105" s="56"/>
      <c r="BX105" s="56"/>
      <c r="BY105" s="56"/>
      <c r="BZ105" s="56"/>
      <c r="CA105" s="56"/>
      <c r="CB105" s="56"/>
      <c r="CC105" s="56"/>
      <c r="CD105" s="56"/>
      <c r="CE105" s="56"/>
      <c r="CF105" s="56"/>
      <c r="CG105" s="56"/>
      <c r="CH105" s="56"/>
      <c r="CI105" s="56"/>
      <c r="CJ105" s="56"/>
      <c r="CK105" s="56"/>
      <c r="CL105" s="56"/>
      <c r="CM105" s="56"/>
      <c r="CN105" s="56"/>
      <c r="CO105" s="56"/>
      <c r="CP105" s="56"/>
      <c r="CQ105" s="56"/>
      <c r="CR105" s="56"/>
      <c r="CS105" s="56"/>
      <c r="CT105" s="56"/>
      <c r="CU105" s="56"/>
      <c r="CV105" s="56"/>
      <c r="CW105" s="56"/>
      <c r="CX105" s="56"/>
      <c r="CY105" s="56"/>
      <c r="CZ105" s="56"/>
      <c r="DA105" s="56"/>
      <c r="DB105" s="56"/>
      <c r="DC105" s="56"/>
      <c r="DD105" s="56"/>
      <c r="DE105" s="56"/>
      <c r="DF105" s="56"/>
      <c r="DG105" s="56"/>
      <c r="DH105" s="56"/>
      <c r="DI105" s="56"/>
      <c r="DJ105" s="56"/>
      <c r="DK105" s="56"/>
      <c r="DL105" s="56"/>
      <c r="DM105" s="56"/>
      <c r="DN105" s="56"/>
      <c r="DO105" s="56"/>
      <c r="DP105" s="56"/>
      <c r="DQ105" s="56"/>
      <c r="DR105" s="56"/>
      <c r="DS105" s="56"/>
      <c r="DT105" s="56"/>
      <c r="DU105" s="56"/>
      <c r="DV105" s="56"/>
      <c r="DW105" s="56"/>
      <c r="DX105" s="56"/>
      <c r="DY105" s="56"/>
      <c r="DZ105" s="56"/>
      <c r="EA105" s="56"/>
      <c r="EB105" s="56"/>
      <c r="EC105" s="56"/>
      <c r="ED105" s="56"/>
      <c r="EE105" s="56"/>
      <c r="EF105" s="56"/>
      <c r="EG105" s="56"/>
      <c r="EH105" s="56"/>
      <c r="EI105" s="56"/>
      <c r="EJ105" s="56"/>
      <c r="EK105" s="56"/>
      <c r="EL105" s="56"/>
      <c r="EM105" s="56"/>
      <c r="EN105" s="56"/>
      <c r="EO105" s="56"/>
      <c r="EP105" s="56"/>
      <c r="EQ105" s="56"/>
      <c r="ER105" s="56"/>
      <c r="ES105" s="56"/>
      <c r="ET105" s="56"/>
      <c r="EU105" s="56"/>
      <c r="EV105" s="56"/>
      <c r="EW105" s="56"/>
      <c r="EX105" s="56"/>
      <c r="EY105" s="56"/>
      <c r="EZ105" s="56"/>
      <c r="FA105" s="56"/>
      <c r="FB105" s="56"/>
      <c r="FC105" s="56"/>
      <c r="FD105" s="56"/>
      <c r="FE105" s="56"/>
      <c r="FF105" s="56"/>
      <c r="FG105" s="56"/>
      <c r="FH105" s="56"/>
      <c r="FI105" s="56"/>
      <c r="FJ105" s="56"/>
      <c r="FK105" s="56"/>
      <c r="FL105" s="56"/>
      <c r="FM105" s="56"/>
      <c r="FN105" s="56"/>
      <c r="FO105" s="56"/>
      <c r="FP105" s="56"/>
      <c r="FQ105" s="56"/>
      <c r="FR105" s="56"/>
      <c r="FS105" s="56"/>
      <c r="FT105" s="56"/>
      <c r="FU105" s="56"/>
      <c r="FV105" s="56"/>
      <c r="FW105" s="56"/>
      <c r="FX105" s="56"/>
      <c r="FY105" s="56"/>
      <c r="FZ105" s="56"/>
      <c r="GA105" s="56"/>
      <c r="GB105" s="56"/>
      <c r="GC105" s="56"/>
      <c r="GD105" s="56"/>
      <c r="GE105" s="56"/>
      <c r="GF105" s="56"/>
      <c r="GG105" s="56"/>
      <c r="GH105" s="56"/>
      <c r="GI105" s="56"/>
      <c r="GJ105" s="56"/>
      <c r="GK105" s="56"/>
      <c r="GL105" s="56"/>
      <c r="GM105" s="56"/>
      <c r="GN105" s="56"/>
      <c r="GO105" s="56"/>
      <c r="GP105" s="56"/>
      <c r="GQ105" s="56"/>
      <c r="GR105" s="56"/>
      <c r="GS105" s="56"/>
      <c r="GT105" s="56"/>
      <c r="GU105" s="56"/>
      <c r="GV105" s="56"/>
      <c r="GW105" s="56"/>
    </row>
    <row r="106" spans="1:205" ht="20.100000000000001"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c r="CM106" s="56"/>
      <c r="CN106" s="56"/>
      <c r="CO106" s="56"/>
      <c r="CP106" s="56"/>
      <c r="CQ106" s="56"/>
      <c r="CR106" s="56"/>
      <c r="CS106" s="56"/>
      <c r="CT106" s="56"/>
      <c r="CU106" s="56"/>
      <c r="CV106" s="56"/>
      <c r="CW106" s="56"/>
      <c r="CX106" s="56"/>
      <c r="CY106" s="56"/>
      <c r="CZ106" s="56"/>
      <c r="DA106" s="56"/>
      <c r="DB106" s="56"/>
      <c r="DC106" s="56"/>
      <c r="DD106" s="56"/>
      <c r="DE106" s="56"/>
      <c r="DF106" s="56"/>
      <c r="DG106" s="56"/>
      <c r="DH106" s="56"/>
      <c r="DI106" s="56"/>
      <c r="DJ106" s="56"/>
      <c r="DK106" s="56"/>
      <c r="DL106" s="56"/>
      <c r="DM106" s="56"/>
      <c r="DN106" s="56"/>
      <c r="DO106" s="56"/>
      <c r="DP106" s="56"/>
      <c r="DQ106" s="56"/>
      <c r="DR106" s="56"/>
      <c r="DS106" s="56"/>
      <c r="DT106" s="56"/>
      <c r="DU106" s="56"/>
      <c r="DV106" s="56"/>
      <c r="DW106" s="56"/>
      <c r="DX106" s="56"/>
      <c r="DY106" s="56"/>
      <c r="DZ106" s="56"/>
      <c r="EA106" s="56"/>
      <c r="EB106" s="56"/>
      <c r="EC106" s="56"/>
      <c r="ED106" s="56"/>
      <c r="EE106" s="56"/>
      <c r="EF106" s="56"/>
      <c r="EG106" s="56"/>
      <c r="EH106" s="56"/>
      <c r="EI106" s="56"/>
      <c r="EJ106" s="56"/>
      <c r="EK106" s="56"/>
      <c r="EL106" s="56"/>
      <c r="EM106" s="56"/>
      <c r="EN106" s="56"/>
      <c r="EO106" s="56"/>
      <c r="EP106" s="56"/>
      <c r="EQ106" s="56"/>
      <c r="ER106" s="56"/>
      <c r="ES106" s="56"/>
      <c r="ET106" s="56"/>
      <c r="EU106" s="56"/>
      <c r="EV106" s="56"/>
      <c r="EW106" s="56"/>
      <c r="EX106" s="56"/>
      <c r="EY106" s="56"/>
      <c r="EZ106" s="56"/>
      <c r="FA106" s="56"/>
      <c r="FB106" s="56"/>
      <c r="FC106" s="56"/>
      <c r="FD106" s="56"/>
      <c r="FE106" s="56"/>
      <c r="FF106" s="56"/>
      <c r="FG106" s="56"/>
      <c r="FH106" s="56"/>
      <c r="FI106" s="56"/>
      <c r="FJ106" s="56"/>
      <c r="FK106" s="56"/>
      <c r="FL106" s="56"/>
      <c r="FM106" s="56"/>
      <c r="FN106" s="56"/>
      <c r="FO106" s="56"/>
      <c r="FP106" s="56"/>
      <c r="FQ106" s="56"/>
      <c r="FR106" s="56"/>
      <c r="FS106" s="56"/>
      <c r="FT106" s="56"/>
      <c r="FU106" s="56"/>
      <c r="FV106" s="56"/>
      <c r="FW106" s="56"/>
      <c r="FX106" s="56"/>
      <c r="FY106" s="56"/>
      <c r="FZ106" s="56"/>
      <c r="GA106" s="56"/>
      <c r="GB106" s="56"/>
      <c r="GC106" s="56"/>
      <c r="GD106" s="56"/>
      <c r="GE106" s="56"/>
      <c r="GF106" s="56"/>
      <c r="GG106" s="56"/>
      <c r="GH106" s="56"/>
      <c r="GI106" s="56"/>
      <c r="GJ106" s="56"/>
      <c r="GK106" s="56"/>
      <c r="GL106" s="56"/>
      <c r="GM106" s="56"/>
      <c r="GN106" s="56"/>
      <c r="GO106" s="56"/>
      <c r="GP106" s="56"/>
      <c r="GQ106" s="56"/>
      <c r="GR106" s="56"/>
      <c r="GS106" s="56"/>
      <c r="GT106" s="56"/>
      <c r="GU106" s="56"/>
      <c r="GV106" s="56"/>
      <c r="GW106" s="56"/>
    </row>
    <row r="107" spans="1:205" ht="20.100000000000001"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56"/>
      <c r="BN107" s="56"/>
      <c r="BO107" s="56"/>
      <c r="BP107" s="56"/>
      <c r="BQ107" s="56"/>
      <c r="BR107" s="56"/>
      <c r="BS107" s="56"/>
      <c r="BT107" s="56"/>
      <c r="BU107" s="56"/>
      <c r="BV107" s="56"/>
      <c r="BW107" s="56"/>
      <c r="BX107" s="56"/>
      <c r="BY107" s="56"/>
      <c r="BZ107" s="56"/>
      <c r="CA107" s="56"/>
      <c r="CB107" s="56"/>
      <c r="CC107" s="56"/>
      <c r="CD107" s="56"/>
      <c r="CE107" s="56"/>
      <c r="CF107" s="56"/>
      <c r="CG107" s="56"/>
      <c r="CH107" s="56"/>
      <c r="CI107" s="56"/>
      <c r="CJ107" s="56"/>
      <c r="CK107" s="56"/>
      <c r="CL107" s="56"/>
      <c r="CM107" s="56"/>
      <c r="CN107" s="56"/>
      <c r="CO107" s="56"/>
      <c r="CP107" s="56"/>
      <c r="CQ107" s="56"/>
      <c r="CR107" s="56"/>
      <c r="CS107" s="56"/>
      <c r="CT107" s="56"/>
      <c r="CU107" s="56"/>
      <c r="CV107" s="56"/>
      <c r="CW107" s="56"/>
      <c r="CX107" s="56"/>
      <c r="CY107" s="56"/>
      <c r="CZ107" s="56"/>
      <c r="DA107" s="56"/>
      <c r="DB107" s="56"/>
      <c r="DC107" s="56"/>
      <c r="DD107" s="56"/>
      <c r="DE107" s="56"/>
      <c r="DF107" s="56"/>
      <c r="DG107" s="56"/>
      <c r="DH107" s="56"/>
      <c r="DI107" s="56"/>
      <c r="DJ107" s="56"/>
      <c r="DK107" s="56"/>
      <c r="DL107" s="56"/>
      <c r="DM107" s="56"/>
      <c r="DN107" s="56"/>
      <c r="DO107" s="56"/>
      <c r="DP107" s="56"/>
      <c r="DQ107" s="56"/>
      <c r="DR107" s="56"/>
      <c r="DS107" s="56"/>
      <c r="DT107" s="56"/>
      <c r="DU107" s="56"/>
      <c r="DV107" s="56"/>
      <c r="DW107" s="56"/>
      <c r="DX107" s="56"/>
      <c r="DY107" s="56"/>
      <c r="DZ107" s="56"/>
      <c r="EA107" s="56"/>
      <c r="EB107" s="56"/>
      <c r="EC107" s="56"/>
      <c r="ED107" s="56"/>
      <c r="EE107" s="56"/>
      <c r="EF107" s="56"/>
      <c r="EG107" s="56"/>
      <c r="EH107" s="56"/>
      <c r="EI107" s="56"/>
      <c r="EJ107" s="56"/>
      <c r="EK107" s="56"/>
      <c r="EL107" s="56"/>
      <c r="EM107" s="56"/>
      <c r="EN107" s="56"/>
      <c r="EO107" s="56"/>
      <c r="EP107" s="56"/>
      <c r="EQ107" s="56"/>
      <c r="ER107" s="56"/>
      <c r="ES107" s="56"/>
      <c r="ET107" s="56"/>
      <c r="EU107" s="56"/>
      <c r="EV107" s="56"/>
      <c r="EW107" s="56"/>
      <c r="EX107" s="56"/>
      <c r="EY107" s="56"/>
      <c r="EZ107" s="56"/>
      <c r="FA107" s="56"/>
      <c r="FB107" s="56"/>
      <c r="FC107" s="56"/>
      <c r="FD107" s="56"/>
      <c r="FE107" s="56"/>
      <c r="FF107" s="56"/>
      <c r="FG107" s="56"/>
      <c r="FH107" s="56"/>
      <c r="FI107" s="56"/>
      <c r="FJ107" s="56"/>
      <c r="FK107" s="56"/>
      <c r="FL107" s="56"/>
      <c r="FM107" s="56"/>
      <c r="FN107" s="56"/>
      <c r="FO107" s="56"/>
      <c r="FP107" s="56"/>
      <c r="FQ107" s="56"/>
      <c r="FR107" s="56"/>
      <c r="FS107" s="56"/>
      <c r="FT107" s="56"/>
      <c r="FU107" s="56"/>
      <c r="FV107" s="56"/>
      <c r="FW107" s="56"/>
      <c r="FX107" s="56"/>
      <c r="FY107" s="56"/>
      <c r="FZ107" s="56"/>
      <c r="GA107" s="56"/>
      <c r="GB107" s="56"/>
      <c r="GC107" s="56"/>
      <c r="GD107" s="56"/>
      <c r="GE107" s="56"/>
      <c r="GF107" s="56"/>
      <c r="GG107" s="56"/>
      <c r="GH107" s="56"/>
      <c r="GI107" s="56"/>
      <c r="GJ107" s="56"/>
      <c r="GK107" s="56"/>
      <c r="GL107" s="56"/>
      <c r="GM107" s="56"/>
      <c r="GN107" s="56"/>
      <c r="GO107" s="56"/>
      <c r="GP107" s="56"/>
      <c r="GQ107" s="56"/>
      <c r="GR107" s="56"/>
      <c r="GS107" s="56"/>
      <c r="GT107" s="56"/>
      <c r="GU107" s="56"/>
      <c r="GV107" s="56"/>
      <c r="GW107" s="56"/>
    </row>
    <row r="108" spans="1:205" ht="20.100000000000001"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M108" s="56"/>
      <c r="BN108" s="56"/>
      <c r="BO108" s="56"/>
      <c r="BP108" s="56"/>
      <c r="BQ108" s="56"/>
      <c r="BR108" s="56"/>
      <c r="BS108" s="56"/>
      <c r="BT108" s="56"/>
      <c r="BU108" s="56"/>
      <c r="BV108" s="56"/>
      <c r="BW108" s="56"/>
      <c r="BX108" s="56"/>
      <c r="BY108" s="56"/>
      <c r="BZ108" s="56"/>
      <c r="CA108" s="56"/>
      <c r="CB108" s="56"/>
      <c r="CC108" s="56"/>
      <c r="CD108" s="56"/>
      <c r="CE108" s="56"/>
      <c r="CF108" s="56"/>
      <c r="CG108" s="56"/>
      <c r="CH108" s="56"/>
      <c r="CI108" s="56"/>
      <c r="CJ108" s="56"/>
      <c r="CK108" s="56"/>
      <c r="CL108" s="56"/>
      <c r="CM108" s="56"/>
      <c r="CN108" s="56"/>
      <c r="CO108" s="56"/>
      <c r="CP108" s="56"/>
      <c r="CQ108" s="56"/>
      <c r="CR108" s="56"/>
      <c r="CS108" s="56"/>
      <c r="CT108" s="56"/>
      <c r="CU108" s="56"/>
      <c r="CV108" s="56"/>
      <c r="CW108" s="56"/>
      <c r="CX108" s="56"/>
      <c r="CY108" s="56"/>
      <c r="CZ108" s="56"/>
      <c r="DA108" s="56"/>
      <c r="DB108" s="56"/>
      <c r="DC108" s="56"/>
      <c r="DD108" s="56"/>
      <c r="DE108" s="56"/>
      <c r="DF108" s="56"/>
      <c r="DG108" s="56"/>
      <c r="DH108" s="56"/>
      <c r="DI108" s="56"/>
      <c r="DJ108" s="56"/>
      <c r="DK108" s="56"/>
      <c r="DL108" s="56"/>
      <c r="DM108" s="56"/>
      <c r="DN108" s="56"/>
      <c r="DO108" s="56"/>
      <c r="DP108" s="56"/>
      <c r="DQ108" s="56"/>
      <c r="DR108" s="56"/>
      <c r="DS108" s="56"/>
      <c r="DT108" s="56"/>
      <c r="DU108" s="56"/>
      <c r="DV108" s="56"/>
      <c r="DW108" s="56"/>
      <c r="DX108" s="56"/>
      <c r="DY108" s="56"/>
      <c r="DZ108" s="56"/>
      <c r="EA108" s="56"/>
      <c r="EB108" s="56"/>
      <c r="EC108" s="56"/>
      <c r="ED108" s="56"/>
      <c r="EE108" s="56"/>
      <c r="EF108" s="56"/>
      <c r="EG108" s="56"/>
      <c r="EH108" s="56"/>
      <c r="EI108" s="56"/>
      <c r="EJ108" s="56"/>
      <c r="EK108" s="56"/>
      <c r="EL108" s="56"/>
      <c r="EM108" s="56"/>
      <c r="EN108" s="56"/>
      <c r="EO108" s="56"/>
      <c r="EP108" s="56"/>
      <c r="EQ108" s="56"/>
      <c r="ER108" s="56"/>
      <c r="ES108" s="56"/>
      <c r="ET108" s="56"/>
      <c r="EU108" s="56"/>
      <c r="EV108" s="56"/>
      <c r="EW108" s="56"/>
      <c r="EX108" s="56"/>
      <c r="EY108" s="56"/>
      <c r="EZ108" s="56"/>
      <c r="FA108" s="56"/>
      <c r="FB108" s="56"/>
      <c r="FC108" s="56"/>
      <c r="FD108" s="56"/>
      <c r="FE108" s="56"/>
      <c r="FF108" s="56"/>
      <c r="FG108" s="56"/>
      <c r="FH108" s="56"/>
      <c r="FI108" s="56"/>
      <c r="FJ108" s="56"/>
      <c r="FK108" s="56"/>
      <c r="FL108" s="56"/>
      <c r="FM108" s="56"/>
      <c r="FN108" s="56"/>
      <c r="FO108" s="56"/>
      <c r="FP108" s="56"/>
      <c r="FQ108" s="56"/>
      <c r="FR108" s="56"/>
      <c r="FS108" s="56"/>
      <c r="FT108" s="56"/>
      <c r="FU108" s="56"/>
      <c r="FV108" s="56"/>
      <c r="FW108" s="56"/>
      <c r="FX108" s="56"/>
      <c r="FY108" s="56"/>
      <c r="FZ108" s="56"/>
      <c r="GA108" s="56"/>
      <c r="GB108" s="56"/>
      <c r="GC108" s="56"/>
      <c r="GD108" s="56"/>
      <c r="GE108" s="56"/>
      <c r="GF108" s="56"/>
      <c r="GG108" s="56"/>
      <c r="GH108" s="56"/>
      <c r="GI108" s="56"/>
      <c r="GJ108" s="56"/>
      <c r="GK108" s="56"/>
      <c r="GL108" s="56"/>
      <c r="GM108" s="56"/>
      <c r="GN108" s="56"/>
      <c r="GO108" s="56"/>
      <c r="GP108" s="56"/>
      <c r="GQ108" s="56"/>
      <c r="GR108" s="56"/>
      <c r="GS108" s="56"/>
      <c r="GT108" s="56"/>
      <c r="GU108" s="56"/>
      <c r="GV108" s="56"/>
      <c r="GW108" s="56"/>
    </row>
    <row r="109" spans="1:205" ht="20.100000000000001"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56"/>
      <c r="BW109" s="56"/>
      <c r="BX109" s="56"/>
      <c r="BY109" s="56"/>
      <c r="BZ109" s="56"/>
      <c r="CA109" s="56"/>
      <c r="CB109" s="56"/>
      <c r="CC109" s="56"/>
      <c r="CD109" s="56"/>
      <c r="CE109" s="56"/>
      <c r="CF109" s="56"/>
      <c r="CG109" s="56"/>
      <c r="CH109" s="56"/>
      <c r="CI109" s="56"/>
      <c r="CJ109" s="56"/>
      <c r="CK109" s="56"/>
      <c r="CL109" s="56"/>
      <c r="CM109" s="56"/>
      <c r="CN109" s="56"/>
      <c r="CO109" s="56"/>
      <c r="CP109" s="56"/>
      <c r="CQ109" s="56"/>
      <c r="CR109" s="56"/>
      <c r="CS109" s="56"/>
      <c r="CT109" s="56"/>
      <c r="CU109" s="56"/>
      <c r="CV109" s="56"/>
      <c r="CW109" s="56"/>
      <c r="CX109" s="56"/>
      <c r="CY109" s="56"/>
      <c r="CZ109" s="56"/>
      <c r="DA109" s="56"/>
      <c r="DB109" s="56"/>
      <c r="DC109" s="56"/>
      <c r="DD109" s="56"/>
      <c r="DE109" s="56"/>
      <c r="DF109" s="56"/>
      <c r="DG109" s="56"/>
      <c r="DH109" s="56"/>
      <c r="DI109" s="56"/>
      <c r="DJ109" s="56"/>
      <c r="DK109" s="56"/>
      <c r="DL109" s="56"/>
      <c r="DM109" s="56"/>
      <c r="DN109" s="56"/>
      <c r="DO109" s="56"/>
      <c r="DP109" s="56"/>
      <c r="DQ109" s="56"/>
      <c r="DR109" s="56"/>
      <c r="DS109" s="56"/>
      <c r="DT109" s="56"/>
      <c r="DU109" s="56"/>
      <c r="DV109" s="56"/>
      <c r="DW109" s="56"/>
      <c r="DX109" s="56"/>
      <c r="DY109" s="56"/>
      <c r="DZ109" s="56"/>
      <c r="EA109" s="56"/>
      <c r="EB109" s="56"/>
      <c r="EC109" s="56"/>
      <c r="ED109" s="56"/>
      <c r="EE109" s="56"/>
      <c r="EF109" s="56"/>
      <c r="EG109" s="56"/>
      <c r="EH109" s="56"/>
      <c r="EI109" s="56"/>
      <c r="EJ109" s="56"/>
      <c r="EK109" s="56"/>
      <c r="EL109" s="56"/>
      <c r="EM109" s="56"/>
      <c r="EN109" s="56"/>
      <c r="EO109" s="56"/>
      <c r="EP109" s="56"/>
      <c r="EQ109" s="56"/>
      <c r="ER109" s="56"/>
      <c r="ES109" s="56"/>
      <c r="ET109" s="56"/>
      <c r="EU109" s="56"/>
      <c r="EV109" s="56"/>
      <c r="EW109" s="56"/>
      <c r="EX109" s="56"/>
      <c r="EY109" s="56"/>
      <c r="EZ109" s="56"/>
      <c r="FA109" s="56"/>
      <c r="FB109" s="56"/>
      <c r="FC109" s="56"/>
      <c r="FD109" s="56"/>
      <c r="FE109" s="56"/>
      <c r="FF109" s="56"/>
      <c r="FG109" s="56"/>
      <c r="FH109" s="56"/>
      <c r="FI109" s="56"/>
      <c r="FJ109" s="56"/>
      <c r="FK109" s="56"/>
      <c r="FL109" s="56"/>
      <c r="FM109" s="56"/>
      <c r="FN109" s="56"/>
      <c r="FO109" s="56"/>
      <c r="FP109" s="56"/>
      <c r="FQ109" s="56"/>
      <c r="FR109" s="56"/>
      <c r="FS109" s="56"/>
      <c r="FT109" s="56"/>
      <c r="FU109" s="56"/>
      <c r="FV109" s="56"/>
      <c r="FW109" s="56"/>
      <c r="FX109" s="56"/>
      <c r="FY109" s="56"/>
      <c r="FZ109" s="56"/>
      <c r="GA109" s="56"/>
      <c r="GB109" s="56"/>
      <c r="GC109" s="56"/>
      <c r="GD109" s="56"/>
      <c r="GE109" s="56"/>
      <c r="GF109" s="56"/>
      <c r="GG109" s="56"/>
      <c r="GH109" s="56"/>
      <c r="GI109" s="56"/>
      <c r="GJ109" s="56"/>
      <c r="GK109" s="56"/>
      <c r="GL109" s="56"/>
      <c r="GM109" s="56"/>
      <c r="GN109" s="56"/>
      <c r="GO109" s="56"/>
      <c r="GP109" s="56"/>
      <c r="GQ109" s="56"/>
      <c r="GR109" s="56"/>
      <c r="GS109" s="56"/>
      <c r="GT109" s="56"/>
      <c r="GU109" s="56"/>
      <c r="GV109" s="56"/>
      <c r="GW109" s="56"/>
    </row>
    <row r="110" spans="1:205" ht="20.100000000000001"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c r="BF110" s="56"/>
      <c r="BG110" s="56"/>
      <c r="BH110" s="56"/>
      <c r="BI110" s="56"/>
      <c r="BJ110" s="56"/>
      <c r="BK110" s="56"/>
      <c r="BL110" s="56"/>
      <c r="BM110" s="56"/>
      <c r="BN110" s="56"/>
      <c r="BO110" s="56"/>
      <c r="BP110" s="56"/>
      <c r="BQ110" s="56"/>
      <c r="BR110" s="56"/>
      <c r="BS110" s="56"/>
      <c r="BT110" s="56"/>
      <c r="BU110" s="56"/>
      <c r="BV110" s="56"/>
      <c r="BW110" s="56"/>
      <c r="BX110" s="56"/>
      <c r="BY110" s="56"/>
      <c r="BZ110" s="56"/>
      <c r="CA110" s="56"/>
      <c r="CB110" s="56"/>
      <c r="CC110" s="56"/>
      <c r="CD110" s="56"/>
      <c r="CE110" s="56"/>
      <c r="CF110" s="56"/>
      <c r="CG110" s="56"/>
      <c r="CH110" s="56"/>
      <c r="CI110" s="56"/>
      <c r="CJ110" s="56"/>
      <c r="CK110" s="56"/>
      <c r="CL110" s="56"/>
      <c r="CM110" s="56"/>
      <c r="CN110" s="56"/>
      <c r="CO110" s="56"/>
      <c r="CP110" s="56"/>
      <c r="CQ110" s="56"/>
      <c r="CR110" s="56"/>
      <c r="CS110" s="56"/>
      <c r="CT110" s="56"/>
      <c r="CU110" s="56"/>
      <c r="CV110" s="56"/>
      <c r="CW110" s="56"/>
      <c r="CX110" s="56"/>
      <c r="CY110" s="56"/>
      <c r="CZ110" s="56"/>
      <c r="DA110" s="56"/>
      <c r="DB110" s="56"/>
      <c r="DC110" s="56"/>
      <c r="DD110" s="56"/>
      <c r="DE110" s="56"/>
      <c r="DF110" s="56"/>
      <c r="DG110" s="56"/>
      <c r="DH110" s="56"/>
      <c r="DI110" s="56"/>
      <c r="DJ110" s="56"/>
      <c r="DK110" s="56"/>
      <c r="DL110" s="56"/>
      <c r="DM110" s="56"/>
      <c r="DN110" s="56"/>
      <c r="DO110" s="56"/>
      <c r="DP110" s="56"/>
      <c r="DQ110" s="56"/>
      <c r="DR110" s="56"/>
      <c r="DS110" s="56"/>
      <c r="DT110" s="56"/>
      <c r="DU110" s="56"/>
      <c r="DV110" s="56"/>
      <c r="DW110" s="56"/>
      <c r="DX110" s="56"/>
      <c r="DY110" s="56"/>
      <c r="DZ110" s="56"/>
      <c r="EA110" s="56"/>
      <c r="EB110" s="56"/>
      <c r="EC110" s="56"/>
      <c r="ED110" s="56"/>
      <c r="EE110" s="56"/>
      <c r="EF110" s="56"/>
      <c r="EG110" s="56"/>
      <c r="EH110" s="56"/>
      <c r="EI110" s="56"/>
      <c r="EJ110" s="56"/>
      <c r="EK110" s="56"/>
      <c r="EL110" s="56"/>
      <c r="EM110" s="56"/>
      <c r="EN110" s="56"/>
      <c r="EO110" s="56"/>
      <c r="EP110" s="56"/>
      <c r="EQ110" s="56"/>
      <c r="ER110" s="56"/>
      <c r="ES110" s="56"/>
      <c r="ET110" s="56"/>
      <c r="EU110" s="56"/>
      <c r="EV110" s="56"/>
      <c r="EW110" s="56"/>
      <c r="EX110" s="56"/>
      <c r="EY110" s="56"/>
      <c r="EZ110" s="56"/>
      <c r="FA110" s="56"/>
      <c r="FB110" s="56"/>
      <c r="FC110" s="56"/>
      <c r="FD110" s="56"/>
      <c r="FE110" s="56"/>
      <c r="FF110" s="56"/>
      <c r="FG110" s="56"/>
      <c r="FH110" s="56"/>
      <c r="FI110" s="56"/>
      <c r="FJ110" s="56"/>
      <c r="FK110" s="56"/>
      <c r="FL110" s="56"/>
      <c r="FM110" s="56"/>
      <c r="FN110" s="56"/>
      <c r="FO110" s="56"/>
      <c r="FP110" s="56"/>
      <c r="FQ110" s="56"/>
      <c r="FR110" s="56"/>
      <c r="FS110" s="56"/>
      <c r="FT110" s="56"/>
      <c r="FU110" s="56"/>
      <c r="FV110" s="56"/>
      <c r="FW110" s="56"/>
      <c r="FX110" s="56"/>
      <c r="FY110" s="56"/>
      <c r="FZ110" s="56"/>
      <c r="GA110" s="56"/>
      <c r="GB110" s="56"/>
      <c r="GC110" s="56"/>
      <c r="GD110" s="56"/>
      <c r="GE110" s="56"/>
      <c r="GF110" s="56"/>
      <c r="GG110" s="56"/>
      <c r="GH110" s="56"/>
      <c r="GI110" s="56"/>
      <c r="GJ110" s="56"/>
      <c r="GK110" s="56"/>
      <c r="GL110" s="56"/>
      <c r="GM110" s="56"/>
      <c r="GN110" s="56"/>
      <c r="GO110" s="56"/>
      <c r="GP110" s="56"/>
      <c r="GQ110" s="56"/>
      <c r="GR110" s="56"/>
      <c r="GS110" s="56"/>
      <c r="GT110" s="56"/>
      <c r="GU110" s="56"/>
      <c r="GV110" s="56"/>
      <c r="GW110" s="56"/>
    </row>
    <row r="111" spans="1:205" ht="20.100000000000001"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56"/>
      <c r="FC111" s="56"/>
      <c r="FD111" s="56"/>
      <c r="FE111" s="56"/>
      <c r="FF111" s="56"/>
      <c r="FG111" s="56"/>
      <c r="FH111" s="56"/>
      <c r="FI111" s="56"/>
      <c r="FJ111" s="56"/>
      <c r="FK111" s="56"/>
      <c r="FL111" s="56"/>
      <c r="FM111" s="56"/>
      <c r="FN111" s="56"/>
      <c r="FO111" s="56"/>
      <c r="FP111" s="56"/>
      <c r="FQ111" s="56"/>
      <c r="FR111" s="56"/>
      <c r="FS111" s="56"/>
      <c r="FT111" s="56"/>
      <c r="FU111" s="56"/>
      <c r="FV111" s="56"/>
      <c r="FW111" s="56"/>
      <c r="FX111" s="56"/>
      <c r="FY111" s="56"/>
      <c r="FZ111" s="56"/>
      <c r="GA111" s="56"/>
      <c r="GB111" s="56"/>
      <c r="GC111" s="56"/>
      <c r="GD111" s="56"/>
      <c r="GE111" s="56"/>
      <c r="GF111" s="56"/>
      <c r="GG111" s="56"/>
      <c r="GH111" s="56"/>
      <c r="GI111" s="56"/>
      <c r="GJ111" s="56"/>
      <c r="GK111" s="56"/>
      <c r="GL111" s="56"/>
      <c r="GM111" s="56"/>
      <c r="GN111" s="56"/>
      <c r="GO111" s="56"/>
      <c r="GP111" s="56"/>
      <c r="GQ111" s="56"/>
      <c r="GR111" s="56"/>
      <c r="GS111" s="56"/>
      <c r="GT111" s="56"/>
      <c r="GU111" s="56"/>
      <c r="GV111" s="56"/>
      <c r="GW111" s="56"/>
    </row>
    <row r="112" spans="1:205" ht="20.100000000000001"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c r="BG112" s="56"/>
      <c r="BH112" s="56"/>
      <c r="BI112" s="56"/>
      <c r="BJ112" s="56"/>
      <c r="BK112" s="56"/>
      <c r="BL112" s="56"/>
      <c r="BM112" s="56"/>
      <c r="BN112" s="56"/>
      <c r="BO112" s="56"/>
      <c r="BP112" s="56"/>
      <c r="BQ112" s="56"/>
      <c r="BR112" s="56"/>
      <c r="BS112" s="56"/>
      <c r="BT112" s="56"/>
      <c r="BU112" s="56"/>
      <c r="BV112" s="56"/>
      <c r="BW112" s="56"/>
      <c r="BX112" s="56"/>
      <c r="BY112" s="56"/>
      <c r="BZ112" s="56"/>
      <c r="CA112" s="56"/>
      <c r="CB112" s="56"/>
      <c r="CC112" s="56"/>
      <c r="CD112" s="56"/>
      <c r="CE112" s="56"/>
      <c r="CF112" s="56"/>
      <c r="CG112" s="56"/>
      <c r="CH112" s="56"/>
      <c r="CI112" s="56"/>
      <c r="CJ112" s="56"/>
      <c r="CK112" s="56"/>
      <c r="CL112" s="56"/>
      <c r="CM112" s="56"/>
      <c r="CN112" s="56"/>
      <c r="CO112" s="56"/>
      <c r="CP112" s="56"/>
      <c r="CQ112" s="56"/>
      <c r="CR112" s="56"/>
      <c r="CS112" s="56"/>
      <c r="CT112" s="56"/>
      <c r="CU112" s="56"/>
      <c r="CV112" s="56"/>
      <c r="CW112" s="56"/>
      <c r="CX112" s="56"/>
      <c r="CY112" s="56"/>
      <c r="CZ112" s="56"/>
      <c r="DA112" s="56"/>
      <c r="DB112" s="56"/>
      <c r="DC112" s="56"/>
      <c r="DD112" s="56"/>
      <c r="DE112" s="56"/>
      <c r="DF112" s="56"/>
      <c r="DG112" s="56"/>
      <c r="DH112" s="56"/>
      <c r="DI112" s="56"/>
      <c r="DJ112" s="56"/>
      <c r="DK112" s="56"/>
      <c r="DL112" s="56"/>
      <c r="DM112" s="56"/>
      <c r="DN112" s="56"/>
      <c r="DO112" s="56"/>
      <c r="DP112" s="56"/>
      <c r="DQ112" s="56"/>
      <c r="DR112" s="56"/>
      <c r="DS112" s="56"/>
      <c r="DT112" s="56"/>
      <c r="DU112" s="56"/>
      <c r="DV112" s="56"/>
      <c r="DW112" s="56"/>
      <c r="DX112" s="56"/>
      <c r="DY112" s="56"/>
      <c r="DZ112" s="56"/>
      <c r="EA112" s="56"/>
      <c r="EB112" s="56"/>
      <c r="EC112" s="56"/>
      <c r="ED112" s="56"/>
      <c r="EE112" s="56"/>
      <c r="EF112" s="56"/>
      <c r="EG112" s="56"/>
      <c r="EH112" s="56"/>
      <c r="EI112" s="56"/>
      <c r="EJ112" s="56"/>
      <c r="EK112" s="56"/>
      <c r="EL112" s="56"/>
      <c r="EM112" s="56"/>
      <c r="EN112" s="56"/>
      <c r="EO112" s="56"/>
      <c r="EP112" s="56"/>
      <c r="EQ112" s="56"/>
      <c r="ER112" s="56"/>
      <c r="ES112" s="56"/>
      <c r="ET112" s="56"/>
      <c r="EU112" s="56"/>
      <c r="EV112" s="56"/>
      <c r="EW112" s="56"/>
      <c r="EX112" s="56"/>
      <c r="EY112" s="56"/>
      <c r="EZ112" s="56"/>
      <c r="FA112" s="56"/>
      <c r="FB112" s="56"/>
      <c r="FC112" s="56"/>
      <c r="FD112" s="56"/>
      <c r="FE112" s="56"/>
      <c r="FF112" s="56"/>
      <c r="FG112" s="56"/>
      <c r="FH112" s="56"/>
      <c r="FI112" s="56"/>
      <c r="FJ112" s="56"/>
      <c r="FK112" s="56"/>
      <c r="FL112" s="56"/>
      <c r="FM112" s="56"/>
      <c r="FN112" s="56"/>
      <c r="FO112" s="56"/>
      <c r="FP112" s="56"/>
      <c r="FQ112" s="56"/>
      <c r="FR112" s="56"/>
      <c r="FS112" s="56"/>
      <c r="FT112" s="56"/>
      <c r="FU112" s="56"/>
      <c r="FV112" s="56"/>
      <c r="FW112" s="56"/>
      <c r="FX112" s="56"/>
      <c r="FY112" s="56"/>
      <c r="FZ112" s="56"/>
      <c r="GA112" s="56"/>
      <c r="GB112" s="56"/>
      <c r="GC112" s="56"/>
      <c r="GD112" s="56"/>
      <c r="GE112" s="56"/>
      <c r="GF112" s="56"/>
      <c r="GG112" s="56"/>
      <c r="GH112" s="56"/>
      <c r="GI112" s="56"/>
      <c r="GJ112" s="56"/>
      <c r="GK112" s="56"/>
      <c r="GL112" s="56"/>
      <c r="GM112" s="56"/>
      <c r="GN112" s="56"/>
      <c r="GO112" s="56"/>
      <c r="GP112" s="56"/>
      <c r="GQ112" s="56"/>
      <c r="GR112" s="56"/>
      <c r="GS112" s="56"/>
      <c r="GT112" s="56"/>
      <c r="GU112" s="56"/>
      <c r="GV112" s="56"/>
      <c r="GW112" s="56"/>
    </row>
    <row r="113" spans="1:205" ht="20.100000000000001"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c r="CD113" s="56"/>
      <c r="CE113" s="56"/>
      <c r="CF113" s="56"/>
      <c r="CG113" s="56"/>
      <c r="CH113" s="56"/>
      <c r="CI113" s="56"/>
      <c r="CJ113" s="56"/>
      <c r="CK113" s="56"/>
      <c r="CL113" s="56"/>
      <c r="CM113" s="56"/>
      <c r="CN113" s="56"/>
      <c r="CO113" s="56"/>
      <c r="CP113" s="56"/>
      <c r="CQ113" s="56"/>
      <c r="CR113" s="56"/>
      <c r="CS113" s="56"/>
      <c r="CT113" s="56"/>
      <c r="CU113" s="56"/>
      <c r="CV113" s="56"/>
      <c r="CW113" s="56"/>
      <c r="CX113" s="56"/>
      <c r="CY113" s="56"/>
      <c r="CZ113" s="56"/>
      <c r="DA113" s="56"/>
      <c r="DB113" s="56"/>
      <c r="DC113" s="56"/>
      <c r="DD113" s="56"/>
      <c r="DE113" s="56"/>
      <c r="DF113" s="56"/>
      <c r="DG113" s="56"/>
      <c r="DH113" s="56"/>
      <c r="DI113" s="56"/>
      <c r="DJ113" s="56"/>
      <c r="DK113" s="56"/>
      <c r="DL113" s="56"/>
      <c r="DM113" s="56"/>
      <c r="DN113" s="56"/>
      <c r="DO113" s="56"/>
      <c r="DP113" s="56"/>
      <c r="DQ113" s="56"/>
      <c r="DR113" s="56"/>
      <c r="DS113" s="56"/>
      <c r="DT113" s="56"/>
      <c r="DU113" s="56"/>
      <c r="DV113" s="56"/>
      <c r="DW113" s="56"/>
      <c r="DX113" s="56"/>
      <c r="DY113" s="56"/>
      <c r="DZ113" s="56"/>
      <c r="EA113" s="56"/>
      <c r="EB113" s="56"/>
      <c r="EC113" s="56"/>
      <c r="ED113" s="56"/>
      <c r="EE113" s="56"/>
      <c r="EF113" s="56"/>
      <c r="EG113" s="56"/>
      <c r="EH113" s="56"/>
      <c r="EI113" s="56"/>
      <c r="EJ113" s="56"/>
      <c r="EK113" s="56"/>
      <c r="EL113" s="56"/>
      <c r="EM113" s="56"/>
      <c r="EN113" s="56"/>
      <c r="EO113" s="56"/>
      <c r="EP113" s="56"/>
      <c r="EQ113" s="56"/>
      <c r="ER113" s="56"/>
      <c r="ES113" s="56"/>
      <c r="ET113" s="56"/>
      <c r="EU113" s="56"/>
      <c r="EV113" s="56"/>
      <c r="EW113" s="56"/>
      <c r="EX113" s="56"/>
      <c r="EY113" s="56"/>
      <c r="EZ113" s="56"/>
      <c r="FA113" s="56"/>
      <c r="FB113" s="56"/>
      <c r="FC113" s="56"/>
      <c r="FD113" s="56"/>
      <c r="FE113" s="56"/>
      <c r="FF113" s="56"/>
      <c r="FG113" s="56"/>
      <c r="FH113" s="56"/>
      <c r="FI113" s="56"/>
      <c r="FJ113" s="56"/>
      <c r="FK113" s="56"/>
      <c r="FL113" s="56"/>
      <c r="FM113" s="56"/>
      <c r="FN113" s="56"/>
      <c r="FO113" s="56"/>
      <c r="FP113" s="56"/>
      <c r="FQ113" s="56"/>
      <c r="FR113" s="56"/>
      <c r="FS113" s="56"/>
      <c r="FT113" s="56"/>
      <c r="FU113" s="56"/>
      <c r="FV113" s="56"/>
      <c r="FW113" s="56"/>
      <c r="FX113" s="56"/>
      <c r="FY113" s="56"/>
      <c r="FZ113" s="56"/>
      <c r="GA113" s="56"/>
      <c r="GB113" s="56"/>
      <c r="GC113" s="56"/>
      <c r="GD113" s="56"/>
      <c r="GE113" s="56"/>
      <c r="GF113" s="56"/>
      <c r="GG113" s="56"/>
      <c r="GH113" s="56"/>
      <c r="GI113" s="56"/>
      <c r="GJ113" s="56"/>
      <c r="GK113" s="56"/>
      <c r="GL113" s="56"/>
      <c r="GM113" s="56"/>
      <c r="GN113" s="56"/>
      <c r="GO113" s="56"/>
      <c r="GP113" s="56"/>
      <c r="GQ113" s="56"/>
      <c r="GR113" s="56"/>
      <c r="GS113" s="56"/>
      <c r="GT113" s="56"/>
      <c r="GU113" s="56"/>
      <c r="GV113" s="56"/>
      <c r="GW113" s="56"/>
    </row>
    <row r="114" spans="1:205" ht="20.100000000000001"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c r="CD114" s="56"/>
      <c r="CE114" s="56"/>
      <c r="CF114" s="56"/>
      <c r="CG114" s="56"/>
      <c r="CH114" s="56"/>
      <c r="CI114" s="56"/>
      <c r="CJ114" s="56"/>
      <c r="CK114" s="56"/>
      <c r="CL114" s="56"/>
      <c r="CM114" s="56"/>
      <c r="CN114" s="56"/>
      <c r="CO114" s="56"/>
      <c r="CP114" s="56"/>
      <c r="CQ114" s="56"/>
      <c r="CR114" s="56"/>
      <c r="CS114" s="56"/>
      <c r="CT114" s="56"/>
      <c r="CU114" s="56"/>
      <c r="CV114" s="56"/>
      <c r="CW114" s="56"/>
      <c r="CX114" s="56"/>
      <c r="CY114" s="56"/>
      <c r="CZ114" s="56"/>
      <c r="DA114" s="56"/>
      <c r="DB114" s="56"/>
      <c r="DC114" s="56"/>
      <c r="DD114" s="56"/>
      <c r="DE114" s="56"/>
      <c r="DF114" s="56"/>
      <c r="DG114" s="56"/>
      <c r="DH114" s="56"/>
      <c r="DI114" s="56"/>
      <c r="DJ114" s="56"/>
      <c r="DK114" s="56"/>
      <c r="DL114" s="56"/>
      <c r="DM114" s="56"/>
      <c r="DN114" s="56"/>
      <c r="DO114" s="56"/>
      <c r="DP114" s="56"/>
      <c r="DQ114" s="56"/>
      <c r="DR114" s="56"/>
      <c r="DS114" s="56"/>
      <c r="DT114" s="56"/>
      <c r="DU114" s="56"/>
      <c r="DV114" s="56"/>
      <c r="DW114" s="56"/>
      <c r="DX114" s="56"/>
      <c r="DY114" s="56"/>
      <c r="DZ114" s="56"/>
      <c r="EA114" s="56"/>
      <c r="EB114" s="56"/>
      <c r="EC114" s="56"/>
      <c r="ED114" s="56"/>
      <c r="EE114" s="56"/>
      <c r="EF114" s="56"/>
      <c r="EG114" s="56"/>
      <c r="EH114" s="56"/>
      <c r="EI114" s="56"/>
      <c r="EJ114" s="56"/>
      <c r="EK114" s="56"/>
      <c r="EL114" s="56"/>
      <c r="EM114" s="56"/>
      <c r="EN114" s="56"/>
      <c r="EO114" s="56"/>
      <c r="EP114" s="56"/>
      <c r="EQ114" s="56"/>
      <c r="ER114" s="56"/>
      <c r="ES114" s="56"/>
      <c r="ET114" s="56"/>
      <c r="EU114" s="56"/>
      <c r="EV114" s="56"/>
      <c r="EW114" s="56"/>
      <c r="EX114" s="56"/>
      <c r="EY114" s="56"/>
      <c r="EZ114" s="56"/>
      <c r="FA114" s="56"/>
      <c r="FB114" s="56"/>
      <c r="FC114" s="56"/>
      <c r="FD114" s="56"/>
      <c r="FE114" s="56"/>
      <c r="FF114" s="56"/>
      <c r="FG114" s="56"/>
      <c r="FH114" s="56"/>
      <c r="FI114" s="56"/>
      <c r="FJ114" s="56"/>
      <c r="FK114" s="56"/>
      <c r="FL114" s="56"/>
      <c r="FM114" s="56"/>
      <c r="FN114" s="56"/>
      <c r="FO114" s="56"/>
      <c r="FP114" s="56"/>
      <c r="FQ114" s="56"/>
      <c r="FR114" s="56"/>
      <c r="FS114" s="56"/>
      <c r="FT114" s="56"/>
      <c r="FU114" s="56"/>
      <c r="FV114" s="56"/>
      <c r="FW114" s="56"/>
      <c r="FX114" s="56"/>
      <c r="FY114" s="56"/>
      <c r="FZ114" s="56"/>
      <c r="GA114" s="56"/>
      <c r="GB114" s="56"/>
      <c r="GC114" s="56"/>
      <c r="GD114" s="56"/>
      <c r="GE114" s="56"/>
      <c r="GF114" s="56"/>
      <c r="GG114" s="56"/>
      <c r="GH114" s="56"/>
      <c r="GI114" s="56"/>
      <c r="GJ114" s="56"/>
      <c r="GK114" s="56"/>
      <c r="GL114" s="56"/>
      <c r="GM114" s="56"/>
      <c r="GN114" s="56"/>
      <c r="GO114" s="56"/>
      <c r="GP114" s="56"/>
      <c r="GQ114" s="56"/>
      <c r="GR114" s="56"/>
      <c r="GS114" s="56"/>
      <c r="GT114" s="56"/>
      <c r="GU114" s="56"/>
      <c r="GV114" s="56"/>
      <c r="GW114" s="56"/>
    </row>
    <row r="115" spans="1:205" ht="20.100000000000001"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c r="CD115" s="56"/>
      <c r="CE115" s="56"/>
      <c r="CF115" s="56"/>
      <c r="CG115" s="56"/>
      <c r="CH115" s="56"/>
      <c r="CI115" s="56"/>
      <c r="CJ115" s="56"/>
      <c r="CK115" s="56"/>
      <c r="CL115" s="56"/>
      <c r="CM115" s="56"/>
      <c r="CN115" s="56"/>
      <c r="CO115" s="56"/>
      <c r="CP115" s="56"/>
      <c r="CQ115" s="56"/>
      <c r="CR115" s="56"/>
      <c r="CS115" s="56"/>
      <c r="CT115" s="56"/>
      <c r="CU115" s="56"/>
      <c r="CV115" s="56"/>
      <c r="CW115" s="56"/>
      <c r="CX115" s="56"/>
      <c r="CY115" s="56"/>
      <c r="CZ115" s="56"/>
      <c r="DA115" s="56"/>
      <c r="DB115" s="56"/>
      <c r="DC115" s="56"/>
      <c r="DD115" s="56"/>
      <c r="DE115" s="56"/>
      <c r="DF115" s="56"/>
      <c r="DG115" s="56"/>
      <c r="DH115" s="56"/>
      <c r="DI115" s="56"/>
      <c r="DJ115" s="56"/>
      <c r="DK115" s="56"/>
      <c r="DL115" s="56"/>
      <c r="DM115" s="56"/>
      <c r="DN115" s="56"/>
      <c r="DO115" s="56"/>
      <c r="DP115" s="56"/>
      <c r="DQ115" s="56"/>
      <c r="DR115" s="56"/>
      <c r="DS115" s="56"/>
      <c r="DT115" s="56"/>
      <c r="DU115" s="56"/>
      <c r="DV115" s="56"/>
      <c r="DW115" s="56"/>
      <c r="DX115" s="56"/>
      <c r="DY115" s="56"/>
      <c r="DZ115" s="56"/>
      <c r="EA115" s="56"/>
      <c r="EB115" s="56"/>
      <c r="EC115" s="56"/>
      <c r="ED115" s="56"/>
      <c r="EE115" s="56"/>
      <c r="EF115" s="56"/>
      <c r="EG115" s="56"/>
      <c r="EH115" s="56"/>
      <c r="EI115" s="56"/>
      <c r="EJ115" s="56"/>
      <c r="EK115" s="56"/>
      <c r="EL115" s="56"/>
      <c r="EM115" s="56"/>
      <c r="EN115" s="56"/>
      <c r="EO115" s="56"/>
      <c r="EP115" s="56"/>
      <c r="EQ115" s="56"/>
      <c r="ER115" s="56"/>
      <c r="ES115" s="56"/>
      <c r="ET115" s="56"/>
      <c r="EU115" s="56"/>
      <c r="EV115" s="56"/>
      <c r="EW115" s="56"/>
      <c r="EX115" s="56"/>
      <c r="EY115" s="56"/>
      <c r="EZ115" s="56"/>
      <c r="FA115" s="56"/>
      <c r="FB115" s="56"/>
      <c r="FC115" s="56"/>
      <c r="FD115" s="56"/>
      <c r="FE115" s="56"/>
      <c r="FF115" s="56"/>
      <c r="FG115" s="56"/>
      <c r="FH115" s="56"/>
      <c r="FI115" s="56"/>
      <c r="FJ115" s="56"/>
      <c r="FK115" s="56"/>
      <c r="FL115" s="56"/>
      <c r="FM115" s="56"/>
      <c r="FN115" s="56"/>
      <c r="FO115" s="56"/>
      <c r="FP115" s="56"/>
      <c r="FQ115" s="56"/>
      <c r="FR115" s="56"/>
      <c r="FS115" s="56"/>
      <c r="FT115" s="56"/>
      <c r="FU115" s="56"/>
      <c r="FV115" s="56"/>
      <c r="FW115" s="56"/>
      <c r="FX115" s="56"/>
      <c r="FY115" s="56"/>
      <c r="FZ115" s="56"/>
      <c r="GA115" s="56"/>
      <c r="GB115" s="56"/>
      <c r="GC115" s="56"/>
      <c r="GD115" s="56"/>
      <c r="GE115" s="56"/>
      <c r="GF115" s="56"/>
      <c r="GG115" s="56"/>
      <c r="GH115" s="56"/>
      <c r="GI115" s="56"/>
      <c r="GJ115" s="56"/>
      <c r="GK115" s="56"/>
      <c r="GL115" s="56"/>
      <c r="GM115" s="56"/>
      <c r="GN115" s="56"/>
      <c r="GO115" s="56"/>
      <c r="GP115" s="56"/>
      <c r="GQ115" s="56"/>
      <c r="GR115" s="56"/>
      <c r="GS115" s="56"/>
      <c r="GT115" s="56"/>
      <c r="GU115" s="56"/>
      <c r="GV115" s="56"/>
      <c r="GW115" s="56"/>
    </row>
    <row r="116" spans="1:205" ht="20.100000000000001"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c r="CJ116" s="56"/>
      <c r="CK116" s="56"/>
      <c r="CL116" s="56"/>
      <c r="CM116" s="56"/>
      <c r="CN116" s="56"/>
      <c r="CO116" s="56"/>
      <c r="CP116" s="56"/>
      <c r="CQ116" s="56"/>
      <c r="CR116" s="56"/>
      <c r="CS116" s="56"/>
      <c r="CT116" s="56"/>
      <c r="CU116" s="56"/>
      <c r="CV116" s="56"/>
      <c r="CW116" s="56"/>
      <c r="CX116" s="56"/>
      <c r="CY116" s="56"/>
      <c r="CZ116" s="56"/>
      <c r="DA116" s="56"/>
      <c r="DB116" s="56"/>
      <c r="DC116" s="56"/>
      <c r="DD116" s="56"/>
      <c r="DE116" s="56"/>
      <c r="DF116" s="56"/>
      <c r="DG116" s="56"/>
      <c r="DH116" s="56"/>
      <c r="DI116" s="56"/>
      <c r="DJ116" s="56"/>
      <c r="DK116" s="56"/>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c r="FA116" s="56"/>
      <c r="FB116" s="56"/>
      <c r="FC116" s="56"/>
      <c r="FD116" s="56"/>
      <c r="FE116" s="56"/>
      <c r="FF116" s="56"/>
      <c r="FG116" s="56"/>
      <c r="FH116" s="56"/>
      <c r="FI116" s="56"/>
      <c r="FJ116" s="56"/>
      <c r="FK116" s="56"/>
      <c r="FL116" s="56"/>
      <c r="FM116" s="56"/>
      <c r="FN116" s="56"/>
      <c r="FO116" s="56"/>
      <c r="FP116" s="56"/>
      <c r="FQ116" s="56"/>
      <c r="FR116" s="56"/>
      <c r="FS116" s="56"/>
      <c r="FT116" s="56"/>
      <c r="FU116" s="56"/>
      <c r="FV116" s="56"/>
      <c r="FW116" s="56"/>
      <c r="FX116" s="56"/>
      <c r="FY116" s="56"/>
      <c r="FZ116" s="56"/>
      <c r="GA116" s="56"/>
      <c r="GB116" s="56"/>
      <c r="GC116" s="56"/>
      <c r="GD116" s="56"/>
      <c r="GE116" s="56"/>
      <c r="GF116" s="56"/>
      <c r="GG116" s="56"/>
      <c r="GH116" s="56"/>
      <c r="GI116" s="56"/>
      <c r="GJ116" s="56"/>
      <c r="GK116" s="56"/>
      <c r="GL116" s="56"/>
      <c r="GM116" s="56"/>
      <c r="GN116" s="56"/>
      <c r="GO116" s="56"/>
      <c r="GP116" s="56"/>
      <c r="GQ116" s="56"/>
      <c r="GR116" s="56"/>
      <c r="GS116" s="56"/>
      <c r="GT116" s="56"/>
      <c r="GU116" s="56"/>
      <c r="GV116" s="56"/>
      <c r="GW116" s="56"/>
    </row>
    <row r="117" spans="1:205" ht="20.100000000000001"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56"/>
      <c r="BW117" s="56"/>
      <c r="BX117" s="56"/>
      <c r="BY117" s="56"/>
      <c r="BZ117" s="56"/>
      <c r="CA117" s="56"/>
      <c r="CB117" s="56"/>
      <c r="CC117" s="56"/>
      <c r="CD117" s="56"/>
      <c r="CE117" s="56"/>
      <c r="CF117" s="56"/>
      <c r="CG117" s="56"/>
      <c r="CH117" s="56"/>
      <c r="CI117" s="56"/>
      <c r="CJ117" s="56"/>
      <c r="CK117" s="56"/>
      <c r="CL117" s="56"/>
      <c r="CM117" s="56"/>
      <c r="CN117" s="56"/>
      <c r="CO117" s="56"/>
      <c r="CP117" s="56"/>
      <c r="CQ117" s="56"/>
      <c r="CR117" s="56"/>
      <c r="CS117" s="56"/>
      <c r="CT117" s="56"/>
      <c r="CU117" s="56"/>
      <c r="CV117" s="56"/>
      <c r="CW117" s="56"/>
      <c r="CX117" s="56"/>
      <c r="CY117" s="56"/>
      <c r="CZ117" s="56"/>
      <c r="DA117" s="56"/>
      <c r="DB117" s="56"/>
      <c r="DC117" s="56"/>
      <c r="DD117" s="56"/>
      <c r="DE117" s="56"/>
      <c r="DF117" s="56"/>
      <c r="DG117" s="56"/>
      <c r="DH117" s="56"/>
      <c r="DI117" s="56"/>
      <c r="DJ117" s="56"/>
      <c r="DK117" s="56"/>
      <c r="DL117" s="56"/>
      <c r="DM117" s="56"/>
      <c r="DN117" s="56"/>
      <c r="DO117" s="56"/>
      <c r="DP117" s="56"/>
      <c r="DQ117" s="56"/>
      <c r="DR117" s="56"/>
      <c r="DS117" s="56"/>
      <c r="DT117" s="56"/>
      <c r="DU117" s="56"/>
      <c r="DV117" s="56"/>
      <c r="DW117" s="56"/>
      <c r="DX117" s="56"/>
      <c r="DY117" s="56"/>
      <c r="DZ117" s="56"/>
      <c r="EA117" s="56"/>
      <c r="EB117" s="56"/>
      <c r="EC117" s="56"/>
      <c r="ED117" s="56"/>
      <c r="EE117" s="56"/>
      <c r="EF117" s="56"/>
      <c r="EG117" s="56"/>
      <c r="EH117" s="56"/>
      <c r="EI117" s="56"/>
      <c r="EJ117" s="56"/>
      <c r="EK117" s="56"/>
      <c r="EL117" s="56"/>
      <c r="EM117" s="56"/>
      <c r="EN117" s="56"/>
      <c r="EO117" s="56"/>
      <c r="EP117" s="56"/>
      <c r="EQ117" s="56"/>
      <c r="ER117" s="56"/>
      <c r="ES117" s="56"/>
      <c r="ET117" s="56"/>
      <c r="EU117" s="56"/>
      <c r="EV117" s="56"/>
      <c r="EW117" s="56"/>
      <c r="EX117" s="56"/>
      <c r="EY117" s="56"/>
      <c r="EZ117" s="56"/>
      <c r="FA117" s="56"/>
      <c r="FB117" s="56"/>
      <c r="FC117" s="56"/>
      <c r="FD117" s="56"/>
      <c r="FE117" s="56"/>
      <c r="FF117" s="56"/>
      <c r="FG117" s="56"/>
      <c r="FH117" s="56"/>
      <c r="FI117" s="56"/>
      <c r="FJ117" s="56"/>
      <c r="FK117" s="56"/>
      <c r="FL117" s="56"/>
      <c r="FM117" s="56"/>
      <c r="FN117" s="56"/>
      <c r="FO117" s="56"/>
      <c r="FP117" s="56"/>
      <c r="FQ117" s="56"/>
      <c r="FR117" s="56"/>
      <c r="FS117" s="56"/>
      <c r="FT117" s="56"/>
      <c r="FU117" s="56"/>
      <c r="FV117" s="56"/>
      <c r="FW117" s="56"/>
      <c r="FX117" s="56"/>
      <c r="FY117" s="56"/>
      <c r="FZ117" s="56"/>
      <c r="GA117" s="56"/>
      <c r="GB117" s="56"/>
      <c r="GC117" s="56"/>
      <c r="GD117" s="56"/>
      <c r="GE117" s="56"/>
      <c r="GF117" s="56"/>
      <c r="GG117" s="56"/>
      <c r="GH117" s="56"/>
      <c r="GI117" s="56"/>
      <c r="GJ117" s="56"/>
      <c r="GK117" s="56"/>
      <c r="GL117" s="56"/>
      <c r="GM117" s="56"/>
      <c r="GN117" s="56"/>
      <c r="GO117" s="56"/>
      <c r="GP117" s="56"/>
      <c r="GQ117" s="56"/>
      <c r="GR117" s="56"/>
      <c r="GS117" s="56"/>
      <c r="GT117" s="56"/>
      <c r="GU117" s="56"/>
      <c r="GV117" s="56"/>
      <c r="GW117" s="56"/>
    </row>
    <row r="118" spans="1:205" ht="20.100000000000001"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56"/>
      <c r="BW118" s="56"/>
      <c r="BX118" s="56"/>
      <c r="BY118" s="56"/>
      <c r="BZ118" s="56"/>
      <c r="CA118" s="56"/>
      <c r="CB118" s="56"/>
      <c r="CC118" s="56"/>
      <c r="CD118" s="56"/>
      <c r="CE118" s="56"/>
      <c r="CF118" s="56"/>
      <c r="CG118" s="56"/>
      <c r="CH118" s="56"/>
      <c r="CI118" s="56"/>
      <c r="CJ118" s="56"/>
      <c r="CK118" s="56"/>
      <c r="CL118" s="56"/>
      <c r="CM118" s="56"/>
      <c r="CN118" s="56"/>
      <c r="CO118" s="56"/>
      <c r="CP118" s="56"/>
      <c r="CQ118" s="56"/>
      <c r="CR118" s="56"/>
      <c r="CS118" s="56"/>
      <c r="CT118" s="56"/>
      <c r="CU118" s="56"/>
      <c r="CV118" s="56"/>
      <c r="CW118" s="56"/>
      <c r="CX118" s="56"/>
      <c r="CY118" s="56"/>
      <c r="CZ118" s="56"/>
      <c r="DA118" s="56"/>
      <c r="DB118" s="56"/>
      <c r="DC118" s="56"/>
      <c r="DD118" s="56"/>
      <c r="DE118" s="56"/>
      <c r="DF118" s="56"/>
      <c r="DG118" s="56"/>
      <c r="DH118" s="56"/>
      <c r="DI118" s="56"/>
      <c r="DJ118" s="56"/>
      <c r="DK118" s="56"/>
      <c r="DL118" s="56"/>
      <c r="DM118" s="56"/>
      <c r="DN118" s="56"/>
      <c r="DO118" s="56"/>
      <c r="DP118" s="56"/>
      <c r="DQ118" s="56"/>
      <c r="DR118" s="56"/>
      <c r="DS118" s="56"/>
      <c r="DT118" s="56"/>
      <c r="DU118" s="56"/>
      <c r="DV118" s="56"/>
      <c r="DW118" s="56"/>
      <c r="DX118" s="56"/>
      <c r="DY118" s="56"/>
      <c r="DZ118" s="56"/>
      <c r="EA118" s="56"/>
      <c r="EB118" s="56"/>
      <c r="EC118" s="56"/>
      <c r="ED118" s="56"/>
      <c r="EE118" s="56"/>
      <c r="EF118" s="56"/>
      <c r="EG118" s="56"/>
      <c r="EH118" s="56"/>
      <c r="EI118" s="56"/>
      <c r="EJ118" s="56"/>
      <c r="EK118" s="56"/>
      <c r="EL118" s="56"/>
      <c r="EM118" s="56"/>
      <c r="EN118" s="56"/>
      <c r="EO118" s="56"/>
      <c r="EP118" s="56"/>
      <c r="EQ118" s="56"/>
      <c r="ER118" s="56"/>
      <c r="ES118" s="56"/>
      <c r="ET118" s="56"/>
      <c r="EU118" s="56"/>
      <c r="EV118" s="56"/>
      <c r="EW118" s="56"/>
      <c r="EX118" s="56"/>
      <c r="EY118" s="56"/>
      <c r="EZ118" s="56"/>
      <c r="FA118" s="56"/>
      <c r="FB118" s="56"/>
      <c r="FC118" s="56"/>
      <c r="FD118" s="56"/>
      <c r="FE118" s="56"/>
      <c r="FF118" s="56"/>
      <c r="FG118" s="56"/>
      <c r="FH118" s="56"/>
      <c r="FI118" s="56"/>
      <c r="FJ118" s="56"/>
      <c r="FK118" s="56"/>
      <c r="FL118" s="56"/>
      <c r="FM118" s="56"/>
      <c r="FN118" s="56"/>
      <c r="FO118" s="56"/>
      <c r="FP118" s="56"/>
      <c r="FQ118" s="56"/>
      <c r="FR118" s="56"/>
      <c r="FS118" s="56"/>
      <c r="FT118" s="56"/>
      <c r="FU118" s="56"/>
      <c r="FV118" s="56"/>
      <c r="FW118" s="56"/>
      <c r="FX118" s="56"/>
      <c r="FY118" s="56"/>
      <c r="FZ118" s="56"/>
      <c r="GA118" s="56"/>
      <c r="GB118" s="56"/>
      <c r="GC118" s="56"/>
      <c r="GD118" s="56"/>
      <c r="GE118" s="56"/>
      <c r="GF118" s="56"/>
      <c r="GG118" s="56"/>
      <c r="GH118" s="56"/>
      <c r="GI118" s="56"/>
      <c r="GJ118" s="56"/>
      <c r="GK118" s="56"/>
      <c r="GL118" s="56"/>
      <c r="GM118" s="56"/>
      <c r="GN118" s="56"/>
      <c r="GO118" s="56"/>
      <c r="GP118" s="56"/>
      <c r="GQ118" s="56"/>
      <c r="GR118" s="56"/>
      <c r="GS118" s="56"/>
      <c r="GT118" s="56"/>
      <c r="GU118" s="56"/>
      <c r="GV118" s="56"/>
      <c r="GW118" s="56"/>
    </row>
    <row r="119" spans="1:205" ht="20.100000000000001"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c r="BF119" s="56"/>
      <c r="BG119" s="56"/>
      <c r="BH119" s="56"/>
      <c r="BI119" s="56"/>
      <c r="BJ119" s="56"/>
      <c r="BK119" s="56"/>
      <c r="BL119" s="56"/>
      <c r="BM119" s="56"/>
      <c r="BN119" s="56"/>
      <c r="BO119" s="56"/>
      <c r="BP119" s="56"/>
      <c r="BQ119" s="56"/>
      <c r="BR119" s="56"/>
      <c r="BS119" s="56"/>
      <c r="BT119" s="56"/>
      <c r="BU119" s="56"/>
      <c r="BV119" s="56"/>
      <c r="BW119" s="56"/>
      <c r="BX119" s="56"/>
      <c r="BY119" s="56"/>
      <c r="BZ119" s="56"/>
      <c r="CA119" s="56"/>
      <c r="CB119" s="56"/>
      <c r="CC119" s="56"/>
      <c r="CD119" s="56"/>
      <c r="CE119" s="56"/>
      <c r="CF119" s="56"/>
      <c r="CG119" s="56"/>
      <c r="CH119" s="56"/>
      <c r="CI119" s="56"/>
      <c r="CJ119" s="56"/>
      <c r="CK119" s="56"/>
      <c r="CL119" s="56"/>
      <c r="CM119" s="56"/>
      <c r="CN119" s="56"/>
      <c r="CO119" s="56"/>
      <c r="CP119" s="56"/>
      <c r="CQ119" s="56"/>
      <c r="CR119" s="56"/>
      <c r="CS119" s="56"/>
      <c r="CT119" s="56"/>
      <c r="CU119" s="56"/>
      <c r="CV119" s="56"/>
      <c r="CW119" s="56"/>
      <c r="CX119" s="56"/>
      <c r="CY119" s="56"/>
      <c r="CZ119" s="56"/>
      <c r="DA119" s="56"/>
      <c r="DB119" s="56"/>
      <c r="DC119" s="56"/>
      <c r="DD119" s="56"/>
      <c r="DE119" s="56"/>
      <c r="DF119" s="56"/>
      <c r="DG119" s="56"/>
      <c r="DH119" s="56"/>
      <c r="DI119" s="56"/>
      <c r="DJ119" s="56"/>
      <c r="DK119" s="56"/>
      <c r="DL119" s="56"/>
      <c r="DM119" s="56"/>
      <c r="DN119" s="56"/>
      <c r="DO119" s="56"/>
      <c r="DP119" s="56"/>
      <c r="DQ119" s="56"/>
      <c r="DR119" s="56"/>
      <c r="DS119" s="56"/>
      <c r="DT119" s="56"/>
      <c r="DU119" s="56"/>
      <c r="DV119" s="56"/>
      <c r="DW119" s="56"/>
      <c r="DX119" s="56"/>
      <c r="DY119" s="56"/>
      <c r="DZ119" s="56"/>
      <c r="EA119" s="56"/>
      <c r="EB119" s="56"/>
      <c r="EC119" s="56"/>
      <c r="ED119" s="56"/>
      <c r="EE119" s="56"/>
      <c r="EF119" s="56"/>
      <c r="EG119" s="56"/>
      <c r="EH119" s="56"/>
      <c r="EI119" s="56"/>
      <c r="EJ119" s="56"/>
      <c r="EK119" s="56"/>
      <c r="EL119" s="56"/>
      <c r="EM119" s="56"/>
      <c r="EN119" s="56"/>
      <c r="EO119" s="56"/>
      <c r="EP119" s="56"/>
      <c r="EQ119" s="56"/>
      <c r="ER119" s="56"/>
      <c r="ES119" s="56"/>
      <c r="ET119" s="56"/>
      <c r="EU119" s="56"/>
      <c r="EV119" s="56"/>
      <c r="EW119" s="56"/>
      <c r="EX119" s="56"/>
      <c r="EY119" s="56"/>
      <c r="EZ119" s="56"/>
      <c r="FA119" s="56"/>
      <c r="FB119" s="56"/>
      <c r="FC119" s="56"/>
      <c r="FD119" s="56"/>
      <c r="FE119" s="56"/>
      <c r="FF119" s="56"/>
      <c r="FG119" s="56"/>
      <c r="FH119" s="56"/>
      <c r="FI119" s="56"/>
      <c r="FJ119" s="56"/>
      <c r="FK119" s="56"/>
      <c r="FL119" s="56"/>
      <c r="FM119" s="56"/>
      <c r="FN119" s="56"/>
      <c r="FO119" s="56"/>
      <c r="FP119" s="56"/>
      <c r="FQ119" s="56"/>
      <c r="FR119" s="56"/>
      <c r="FS119" s="56"/>
      <c r="FT119" s="56"/>
      <c r="FU119" s="56"/>
      <c r="FV119" s="56"/>
      <c r="FW119" s="56"/>
      <c r="FX119" s="56"/>
      <c r="FY119" s="56"/>
      <c r="FZ119" s="56"/>
      <c r="GA119" s="56"/>
      <c r="GB119" s="56"/>
      <c r="GC119" s="56"/>
      <c r="GD119" s="56"/>
      <c r="GE119" s="56"/>
      <c r="GF119" s="56"/>
      <c r="GG119" s="56"/>
      <c r="GH119" s="56"/>
      <c r="GI119" s="56"/>
      <c r="GJ119" s="56"/>
      <c r="GK119" s="56"/>
      <c r="GL119" s="56"/>
      <c r="GM119" s="56"/>
      <c r="GN119" s="56"/>
      <c r="GO119" s="56"/>
      <c r="GP119" s="56"/>
      <c r="GQ119" s="56"/>
      <c r="GR119" s="56"/>
      <c r="GS119" s="56"/>
      <c r="GT119" s="56"/>
      <c r="GU119" s="56"/>
      <c r="GV119" s="56"/>
      <c r="GW119" s="56"/>
    </row>
    <row r="120" spans="1:205" ht="20.100000000000001"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c r="BF120" s="56"/>
      <c r="BG120" s="56"/>
      <c r="BH120" s="56"/>
      <c r="BI120" s="56"/>
      <c r="BJ120" s="56"/>
      <c r="BK120" s="56"/>
      <c r="BL120" s="56"/>
      <c r="BM120" s="56"/>
      <c r="BN120" s="56"/>
      <c r="BO120" s="56"/>
      <c r="BP120" s="56"/>
      <c r="BQ120" s="56"/>
      <c r="BR120" s="56"/>
      <c r="BS120" s="56"/>
      <c r="BT120" s="56"/>
      <c r="BU120" s="56"/>
      <c r="BV120" s="56"/>
      <c r="BW120" s="56"/>
      <c r="BX120" s="56"/>
      <c r="BY120" s="56"/>
      <c r="BZ120" s="56"/>
      <c r="CA120" s="56"/>
      <c r="CB120" s="56"/>
      <c r="CC120" s="56"/>
      <c r="CD120" s="56"/>
      <c r="CE120" s="56"/>
      <c r="CF120" s="56"/>
      <c r="CG120" s="56"/>
      <c r="CH120" s="56"/>
      <c r="CI120" s="56"/>
      <c r="CJ120" s="56"/>
      <c r="CK120" s="56"/>
      <c r="CL120" s="56"/>
      <c r="CM120" s="56"/>
      <c r="CN120" s="56"/>
      <c r="CO120" s="56"/>
      <c r="CP120" s="56"/>
      <c r="CQ120" s="56"/>
      <c r="CR120" s="56"/>
      <c r="CS120" s="56"/>
      <c r="CT120" s="56"/>
      <c r="CU120" s="56"/>
      <c r="CV120" s="56"/>
      <c r="CW120" s="56"/>
      <c r="CX120" s="56"/>
      <c r="CY120" s="56"/>
      <c r="CZ120" s="56"/>
      <c r="DA120" s="56"/>
      <c r="DB120" s="56"/>
      <c r="DC120" s="56"/>
      <c r="DD120" s="56"/>
      <c r="DE120" s="56"/>
      <c r="DF120" s="56"/>
      <c r="DG120" s="56"/>
      <c r="DH120" s="56"/>
      <c r="DI120" s="56"/>
      <c r="DJ120" s="56"/>
      <c r="DK120" s="56"/>
      <c r="DL120" s="56"/>
      <c r="DM120" s="56"/>
      <c r="DN120" s="56"/>
      <c r="DO120" s="56"/>
      <c r="DP120" s="56"/>
      <c r="DQ120" s="56"/>
      <c r="DR120" s="56"/>
      <c r="DS120" s="56"/>
      <c r="DT120" s="56"/>
      <c r="DU120" s="56"/>
      <c r="DV120" s="56"/>
      <c r="DW120" s="56"/>
      <c r="DX120" s="56"/>
      <c r="DY120" s="56"/>
      <c r="DZ120" s="56"/>
      <c r="EA120" s="56"/>
      <c r="EB120" s="56"/>
      <c r="EC120" s="56"/>
      <c r="ED120" s="56"/>
      <c r="EE120" s="56"/>
      <c r="EF120" s="56"/>
      <c r="EG120" s="56"/>
      <c r="EH120" s="56"/>
      <c r="EI120" s="56"/>
      <c r="EJ120" s="56"/>
      <c r="EK120" s="56"/>
      <c r="EL120" s="56"/>
      <c r="EM120" s="56"/>
      <c r="EN120" s="56"/>
      <c r="EO120" s="56"/>
      <c r="EP120" s="56"/>
      <c r="EQ120" s="56"/>
      <c r="ER120" s="56"/>
      <c r="ES120" s="56"/>
      <c r="ET120" s="56"/>
      <c r="EU120" s="56"/>
      <c r="EV120" s="56"/>
      <c r="EW120" s="56"/>
      <c r="EX120" s="56"/>
      <c r="EY120" s="56"/>
      <c r="EZ120" s="56"/>
      <c r="FA120" s="56"/>
      <c r="FB120" s="56"/>
      <c r="FC120" s="56"/>
      <c r="FD120" s="56"/>
      <c r="FE120" s="56"/>
      <c r="FF120" s="56"/>
      <c r="FG120" s="56"/>
      <c r="FH120" s="56"/>
      <c r="FI120" s="56"/>
      <c r="FJ120" s="56"/>
      <c r="FK120" s="56"/>
      <c r="FL120" s="56"/>
      <c r="FM120" s="56"/>
      <c r="FN120" s="56"/>
      <c r="FO120" s="56"/>
      <c r="FP120" s="56"/>
      <c r="FQ120" s="56"/>
      <c r="FR120" s="56"/>
      <c r="FS120" s="56"/>
      <c r="FT120" s="56"/>
      <c r="FU120" s="56"/>
      <c r="FV120" s="56"/>
      <c r="FW120" s="56"/>
      <c r="FX120" s="56"/>
      <c r="FY120" s="56"/>
      <c r="FZ120" s="56"/>
      <c r="GA120" s="56"/>
      <c r="GB120" s="56"/>
      <c r="GC120" s="56"/>
      <c r="GD120" s="56"/>
      <c r="GE120" s="56"/>
      <c r="GF120" s="56"/>
      <c r="GG120" s="56"/>
      <c r="GH120" s="56"/>
      <c r="GI120" s="56"/>
      <c r="GJ120" s="56"/>
      <c r="GK120" s="56"/>
      <c r="GL120" s="56"/>
      <c r="GM120" s="56"/>
      <c r="GN120" s="56"/>
      <c r="GO120" s="56"/>
      <c r="GP120" s="56"/>
      <c r="GQ120" s="56"/>
      <c r="GR120" s="56"/>
      <c r="GS120" s="56"/>
      <c r="GT120" s="56"/>
      <c r="GU120" s="56"/>
      <c r="GV120" s="56"/>
      <c r="GW120" s="56"/>
    </row>
    <row r="121" spans="1:205" ht="20.100000000000001"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6"/>
      <c r="BW121" s="56"/>
      <c r="BX121" s="56"/>
      <c r="BY121" s="56"/>
      <c r="BZ121" s="56"/>
      <c r="CA121" s="56"/>
      <c r="CB121" s="56"/>
      <c r="CC121" s="56"/>
      <c r="CD121" s="56"/>
      <c r="CE121" s="56"/>
      <c r="CF121" s="56"/>
      <c r="CG121" s="56"/>
      <c r="CH121" s="56"/>
      <c r="CI121" s="56"/>
      <c r="CJ121" s="56"/>
      <c r="CK121" s="56"/>
      <c r="CL121" s="56"/>
      <c r="CM121" s="56"/>
      <c r="CN121" s="56"/>
      <c r="CO121" s="56"/>
      <c r="CP121" s="56"/>
      <c r="CQ121" s="56"/>
      <c r="CR121" s="56"/>
      <c r="CS121" s="56"/>
      <c r="CT121" s="56"/>
      <c r="CU121" s="56"/>
      <c r="CV121" s="56"/>
      <c r="CW121" s="56"/>
      <c r="CX121" s="56"/>
      <c r="CY121" s="56"/>
      <c r="CZ121" s="56"/>
      <c r="DA121" s="56"/>
      <c r="DB121" s="56"/>
      <c r="DC121" s="56"/>
      <c r="DD121" s="56"/>
      <c r="DE121" s="56"/>
      <c r="DF121" s="56"/>
      <c r="DG121" s="56"/>
      <c r="DH121" s="56"/>
      <c r="DI121" s="56"/>
      <c r="DJ121" s="56"/>
      <c r="DK121" s="56"/>
      <c r="DL121" s="56"/>
      <c r="DM121" s="56"/>
      <c r="DN121" s="56"/>
      <c r="DO121" s="56"/>
      <c r="DP121" s="56"/>
      <c r="DQ121" s="56"/>
      <c r="DR121" s="56"/>
      <c r="DS121" s="56"/>
      <c r="DT121" s="56"/>
      <c r="DU121" s="56"/>
      <c r="DV121" s="56"/>
      <c r="DW121" s="56"/>
      <c r="DX121" s="56"/>
      <c r="DY121" s="56"/>
      <c r="DZ121" s="56"/>
      <c r="EA121" s="56"/>
      <c r="EB121" s="56"/>
      <c r="EC121" s="56"/>
      <c r="ED121" s="56"/>
      <c r="EE121" s="56"/>
      <c r="EF121" s="56"/>
      <c r="EG121" s="56"/>
      <c r="EH121" s="56"/>
      <c r="EI121" s="56"/>
      <c r="EJ121" s="56"/>
      <c r="EK121" s="56"/>
      <c r="EL121" s="56"/>
      <c r="EM121" s="56"/>
      <c r="EN121" s="56"/>
      <c r="EO121" s="56"/>
      <c r="EP121" s="56"/>
      <c r="EQ121" s="56"/>
      <c r="ER121" s="56"/>
      <c r="ES121" s="56"/>
      <c r="ET121" s="56"/>
      <c r="EU121" s="56"/>
      <c r="EV121" s="56"/>
      <c r="EW121" s="56"/>
      <c r="EX121" s="56"/>
      <c r="EY121" s="56"/>
      <c r="EZ121" s="56"/>
      <c r="FA121" s="56"/>
      <c r="FB121" s="56"/>
      <c r="FC121" s="56"/>
      <c r="FD121" s="56"/>
      <c r="FE121" s="56"/>
      <c r="FF121" s="56"/>
      <c r="FG121" s="56"/>
      <c r="FH121" s="56"/>
      <c r="FI121" s="56"/>
      <c r="FJ121" s="56"/>
      <c r="FK121" s="56"/>
      <c r="FL121" s="56"/>
      <c r="FM121" s="56"/>
      <c r="FN121" s="56"/>
      <c r="FO121" s="56"/>
      <c r="FP121" s="56"/>
      <c r="FQ121" s="56"/>
      <c r="FR121" s="56"/>
      <c r="FS121" s="56"/>
      <c r="FT121" s="56"/>
      <c r="FU121" s="56"/>
      <c r="FV121" s="56"/>
      <c r="FW121" s="56"/>
      <c r="FX121" s="56"/>
      <c r="FY121" s="56"/>
      <c r="FZ121" s="56"/>
      <c r="GA121" s="56"/>
      <c r="GB121" s="56"/>
      <c r="GC121" s="56"/>
      <c r="GD121" s="56"/>
      <c r="GE121" s="56"/>
      <c r="GF121" s="56"/>
      <c r="GG121" s="56"/>
      <c r="GH121" s="56"/>
      <c r="GI121" s="56"/>
      <c r="GJ121" s="56"/>
      <c r="GK121" s="56"/>
      <c r="GL121" s="56"/>
      <c r="GM121" s="56"/>
      <c r="GN121" s="56"/>
      <c r="GO121" s="56"/>
      <c r="GP121" s="56"/>
      <c r="GQ121" s="56"/>
      <c r="GR121" s="56"/>
      <c r="GS121" s="56"/>
      <c r="GT121" s="56"/>
      <c r="GU121" s="56"/>
      <c r="GV121" s="56"/>
      <c r="GW121" s="56"/>
    </row>
    <row r="122" spans="1:205" ht="20.100000000000001"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c r="CF122" s="56"/>
      <c r="CG122" s="56"/>
      <c r="CH122" s="56"/>
      <c r="CI122" s="56"/>
      <c r="CJ122" s="56"/>
      <c r="CK122" s="56"/>
      <c r="CL122" s="56"/>
      <c r="CM122" s="56"/>
      <c r="CN122" s="56"/>
      <c r="CO122" s="56"/>
      <c r="CP122" s="56"/>
      <c r="CQ122" s="56"/>
      <c r="CR122" s="56"/>
      <c r="CS122" s="56"/>
      <c r="CT122" s="56"/>
      <c r="CU122" s="56"/>
      <c r="CV122" s="56"/>
      <c r="CW122" s="56"/>
      <c r="CX122" s="56"/>
      <c r="CY122" s="56"/>
      <c r="CZ122" s="56"/>
      <c r="DA122" s="56"/>
      <c r="DB122" s="56"/>
      <c r="DC122" s="56"/>
      <c r="DD122" s="56"/>
      <c r="DE122" s="56"/>
      <c r="DF122" s="56"/>
      <c r="DG122" s="56"/>
      <c r="DH122" s="56"/>
      <c r="DI122" s="56"/>
      <c r="DJ122" s="56"/>
      <c r="DK122" s="56"/>
      <c r="DL122" s="56"/>
      <c r="DM122" s="56"/>
      <c r="DN122" s="56"/>
      <c r="DO122" s="56"/>
      <c r="DP122" s="56"/>
      <c r="DQ122" s="56"/>
      <c r="DR122" s="56"/>
      <c r="DS122" s="56"/>
      <c r="DT122" s="56"/>
      <c r="DU122" s="56"/>
      <c r="DV122" s="56"/>
      <c r="DW122" s="56"/>
      <c r="DX122" s="56"/>
      <c r="DY122" s="56"/>
      <c r="DZ122" s="56"/>
      <c r="EA122" s="56"/>
      <c r="EB122" s="56"/>
      <c r="EC122" s="56"/>
      <c r="ED122" s="56"/>
      <c r="EE122" s="56"/>
      <c r="EF122" s="56"/>
      <c r="EG122" s="56"/>
      <c r="EH122" s="56"/>
      <c r="EI122" s="56"/>
      <c r="EJ122" s="56"/>
      <c r="EK122" s="56"/>
      <c r="EL122" s="56"/>
      <c r="EM122" s="56"/>
      <c r="EN122" s="56"/>
      <c r="EO122" s="56"/>
      <c r="EP122" s="56"/>
      <c r="EQ122" s="56"/>
      <c r="ER122" s="56"/>
      <c r="ES122" s="56"/>
      <c r="ET122" s="56"/>
      <c r="EU122" s="56"/>
      <c r="EV122" s="56"/>
      <c r="EW122" s="56"/>
      <c r="EX122" s="56"/>
      <c r="EY122" s="56"/>
      <c r="EZ122" s="56"/>
      <c r="FA122" s="56"/>
      <c r="FB122" s="56"/>
      <c r="FC122" s="56"/>
      <c r="FD122" s="56"/>
      <c r="FE122" s="56"/>
      <c r="FF122" s="56"/>
      <c r="FG122" s="56"/>
      <c r="FH122" s="56"/>
      <c r="FI122" s="56"/>
      <c r="FJ122" s="56"/>
      <c r="FK122" s="56"/>
      <c r="FL122" s="56"/>
      <c r="FM122" s="56"/>
      <c r="FN122" s="56"/>
      <c r="FO122" s="56"/>
      <c r="FP122" s="56"/>
      <c r="FQ122" s="56"/>
      <c r="FR122" s="56"/>
      <c r="FS122" s="56"/>
      <c r="FT122" s="56"/>
      <c r="FU122" s="56"/>
      <c r="FV122" s="56"/>
      <c r="FW122" s="56"/>
      <c r="FX122" s="56"/>
      <c r="FY122" s="56"/>
      <c r="FZ122" s="56"/>
      <c r="GA122" s="56"/>
      <c r="GB122" s="56"/>
      <c r="GC122" s="56"/>
      <c r="GD122" s="56"/>
      <c r="GE122" s="56"/>
      <c r="GF122" s="56"/>
      <c r="GG122" s="56"/>
      <c r="GH122" s="56"/>
      <c r="GI122" s="56"/>
      <c r="GJ122" s="56"/>
      <c r="GK122" s="56"/>
      <c r="GL122" s="56"/>
      <c r="GM122" s="56"/>
      <c r="GN122" s="56"/>
      <c r="GO122" s="56"/>
      <c r="GP122" s="56"/>
      <c r="GQ122" s="56"/>
      <c r="GR122" s="56"/>
      <c r="GS122" s="56"/>
      <c r="GT122" s="56"/>
      <c r="GU122" s="56"/>
      <c r="GV122" s="56"/>
      <c r="GW122" s="56"/>
    </row>
    <row r="123" spans="1:205" ht="20.100000000000001"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c r="BF123" s="56"/>
      <c r="BG123" s="56"/>
      <c r="BH123" s="56"/>
      <c r="BI123" s="56"/>
      <c r="BJ123" s="56"/>
      <c r="BK123" s="56"/>
      <c r="BL123" s="56"/>
      <c r="BM123" s="56"/>
      <c r="BN123" s="56"/>
      <c r="BO123" s="56"/>
      <c r="BP123" s="56"/>
      <c r="BQ123" s="56"/>
      <c r="BR123" s="56"/>
      <c r="BS123" s="56"/>
      <c r="BT123" s="56"/>
      <c r="BU123" s="56"/>
      <c r="BV123" s="56"/>
      <c r="BW123" s="56"/>
      <c r="BX123" s="56"/>
      <c r="BY123" s="56"/>
      <c r="BZ123" s="56"/>
      <c r="CA123" s="56"/>
      <c r="CB123" s="56"/>
      <c r="CC123" s="56"/>
      <c r="CD123" s="56"/>
      <c r="CE123" s="56"/>
      <c r="CF123" s="56"/>
      <c r="CG123" s="56"/>
      <c r="CH123" s="56"/>
      <c r="CI123" s="56"/>
      <c r="CJ123" s="56"/>
      <c r="CK123" s="56"/>
      <c r="CL123" s="56"/>
      <c r="CM123" s="56"/>
      <c r="CN123" s="56"/>
      <c r="CO123" s="56"/>
      <c r="CP123" s="56"/>
      <c r="CQ123" s="56"/>
      <c r="CR123" s="56"/>
      <c r="CS123" s="56"/>
      <c r="CT123" s="56"/>
      <c r="CU123" s="56"/>
      <c r="CV123" s="56"/>
      <c r="CW123" s="56"/>
      <c r="CX123" s="56"/>
      <c r="CY123" s="56"/>
      <c r="CZ123" s="56"/>
      <c r="DA123" s="56"/>
      <c r="DB123" s="56"/>
      <c r="DC123" s="56"/>
      <c r="DD123" s="56"/>
      <c r="DE123" s="56"/>
      <c r="DF123" s="56"/>
      <c r="DG123" s="56"/>
      <c r="DH123" s="56"/>
      <c r="DI123" s="56"/>
      <c r="DJ123" s="56"/>
      <c r="DK123" s="56"/>
      <c r="DL123" s="56"/>
      <c r="DM123" s="56"/>
      <c r="DN123" s="56"/>
      <c r="DO123" s="56"/>
      <c r="DP123" s="56"/>
      <c r="DQ123" s="56"/>
      <c r="DR123" s="56"/>
      <c r="DS123" s="56"/>
      <c r="DT123" s="56"/>
      <c r="DU123" s="56"/>
      <c r="DV123" s="56"/>
      <c r="DW123" s="56"/>
      <c r="DX123" s="56"/>
      <c r="DY123" s="56"/>
      <c r="DZ123" s="56"/>
      <c r="EA123" s="56"/>
      <c r="EB123" s="56"/>
      <c r="EC123" s="56"/>
      <c r="ED123" s="56"/>
      <c r="EE123" s="56"/>
      <c r="EF123" s="56"/>
      <c r="EG123" s="56"/>
      <c r="EH123" s="56"/>
      <c r="EI123" s="56"/>
      <c r="EJ123" s="56"/>
      <c r="EK123" s="56"/>
      <c r="EL123" s="56"/>
      <c r="EM123" s="56"/>
      <c r="EN123" s="56"/>
      <c r="EO123" s="56"/>
      <c r="EP123" s="56"/>
      <c r="EQ123" s="56"/>
      <c r="ER123" s="56"/>
      <c r="ES123" s="56"/>
      <c r="ET123" s="56"/>
      <c r="EU123" s="56"/>
      <c r="EV123" s="56"/>
      <c r="EW123" s="56"/>
      <c r="EX123" s="56"/>
      <c r="EY123" s="56"/>
      <c r="EZ123" s="56"/>
      <c r="FA123" s="56"/>
      <c r="FB123" s="56"/>
      <c r="FC123" s="56"/>
      <c r="FD123" s="56"/>
      <c r="FE123" s="56"/>
      <c r="FF123" s="56"/>
      <c r="FG123" s="56"/>
      <c r="FH123" s="56"/>
      <c r="FI123" s="56"/>
      <c r="FJ123" s="56"/>
      <c r="FK123" s="56"/>
      <c r="FL123" s="56"/>
      <c r="FM123" s="56"/>
      <c r="FN123" s="56"/>
      <c r="FO123" s="56"/>
      <c r="FP123" s="56"/>
      <c r="FQ123" s="56"/>
      <c r="FR123" s="56"/>
      <c r="FS123" s="56"/>
      <c r="FT123" s="56"/>
      <c r="FU123" s="56"/>
      <c r="FV123" s="56"/>
      <c r="FW123" s="56"/>
      <c r="FX123" s="56"/>
      <c r="FY123" s="56"/>
      <c r="FZ123" s="56"/>
      <c r="GA123" s="56"/>
      <c r="GB123" s="56"/>
      <c r="GC123" s="56"/>
      <c r="GD123" s="56"/>
      <c r="GE123" s="56"/>
      <c r="GF123" s="56"/>
      <c r="GG123" s="56"/>
      <c r="GH123" s="56"/>
      <c r="GI123" s="56"/>
      <c r="GJ123" s="56"/>
      <c r="GK123" s="56"/>
      <c r="GL123" s="56"/>
      <c r="GM123" s="56"/>
      <c r="GN123" s="56"/>
      <c r="GO123" s="56"/>
      <c r="GP123" s="56"/>
      <c r="GQ123" s="56"/>
      <c r="GR123" s="56"/>
      <c r="GS123" s="56"/>
      <c r="GT123" s="56"/>
      <c r="GU123" s="56"/>
      <c r="GV123" s="56"/>
      <c r="GW123" s="56"/>
    </row>
    <row r="124" spans="1:205" ht="20.100000000000001"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c r="BY124" s="56"/>
      <c r="BZ124" s="56"/>
      <c r="CA124" s="56"/>
      <c r="CB124" s="56"/>
      <c r="CC124" s="56"/>
      <c r="CD124" s="56"/>
      <c r="CE124" s="56"/>
      <c r="CF124" s="56"/>
      <c r="CG124" s="56"/>
      <c r="CH124" s="56"/>
      <c r="CI124" s="56"/>
      <c r="CJ124" s="56"/>
      <c r="CK124" s="56"/>
      <c r="CL124" s="56"/>
      <c r="CM124" s="56"/>
      <c r="CN124" s="56"/>
      <c r="CO124" s="56"/>
      <c r="CP124" s="56"/>
      <c r="CQ124" s="56"/>
      <c r="CR124" s="56"/>
      <c r="CS124" s="56"/>
      <c r="CT124" s="56"/>
      <c r="CU124" s="56"/>
      <c r="CV124" s="56"/>
      <c r="CW124" s="56"/>
      <c r="CX124" s="56"/>
      <c r="CY124" s="56"/>
      <c r="CZ124" s="56"/>
      <c r="DA124" s="56"/>
      <c r="DB124" s="56"/>
      <c r="DC124" s="56"/>
      <c r="DD124" s="56"/>
      <c r="DE124" s="56"/>
      <c r="DF124" s="56"/>
      <c r="DG124" s="56"/>
      <c r="DH124" s="56"/>
      <c r="DI124" s="56"/>
      <c r="DJ124" s="56"/>
      <c r="DK124" s="56"/>
      <c r="DL124" s="56"/>
      <c r="DM124" s="56"/>
      <c r="DN124" s="56"/>
      <c r="DO124" s="56"/>
      <c r="DP124" s="56"/>
      <c r="DQ124" s="56"/>
      <c r="DR124" s="56"/>
      <c r="DS124" s="56"/>
      <c r="DT124" s="56"/>
      <c r="DU124" s="56"/>
      <c r="DV124" s="56"/>
      <c r="DW124" s="56"/>
      <c r="DX124" s="56"/>
      <c r="DY124" s="56"/>
      <c r="DZ124" s="56"/>
      <c r="EA124" s="56"/>
      <c r="EB124" s="56"/>
      <c r="EC124" s="56"/>
      <c r="ED124" s="56"/>
      <c r="EE124" s="56"/>
      <c r="EF124" s="56"/>
      <c r="EG124" s="56"/>
      <c r="EH124" s="56"/>
      <c r="EI124" s="56"/>
      <c r="EJ124" s="56"/>
      <c r="EK124" s="56"/>
      <c r="EL124" s="56"/>
      <c r="EM124" s="56"/>
      <c r="EN124" s="56"/>
      <c r="EO124" s="56"/>
      <c r="EP124" s="56"/>
      <c r="EQ124" s="56"/>
      <c r="ER124" s="56"/>
      <c r="ES124" s="56"/>
      <c r="ET124" s="56"/>
      <c r="EU124" s="56"/>
      <c r="EV124" s="56"/>
      <c r="EW124" s="56"/>
      <c r="EX124" s="56"/>
      <c r="EY124" s="56"/>
      <c r="EZ124" s="56"/>
      <c r="FA124" s="56"/>
      <c r="FB124" s="56"/>
      <c r="FC124" s="56"/>
      <c r="FD124" s="56"/>
      <c r="FE124" s="56"/>
      <c r="FF124" s="56"/>
      <c r="FG124" s="56"/>
      <c r="FH124" s="56"/>
      <c r="FI124" s="56"/>
      <c r="FJ124" s="56"/>
      <c r="FK124" s="56"/>
      <c r="FL124" s="56"/>
      <c r="FM124" s="56"/>
      <c r="FN124" s="56"/>
      <c r="FO124" s="56"/>
      <c r="FP124" s="56"/>
      <c r="FQ124" s="56"/>
      <c r="FR124" s="56"/>
      <c r="FS124" s="56"/>
      <c r="FT124" s="56"/>
      <c r="FU124" s="56"/>
      <c r="FV124" s="56"/>
      <c r="FW124" s="56"/>
      <c r="FX124" s="56"/>
      <c r="FY124" s="56"/>
      <c r="FZ124" s="56"/>
      <c r="GA124" s="56"/>
      <c r="GB124" s="56"/>
      <c r="GC124" s="56"/>
      <c r="GD124" s="56"/>
      <c r="GE124" s="56"/>
      <c r="GF124" s="56"/>
      <c r="GG124" s="56"/>
      <c r="GH124" s="56"/>
      <c r="GI124" s="56"/>
      <c r="GJ124" s="56"/>
      <c r="GK124" s="56"/>
      <c r="GL124" s="56"/>
      <c r="GM124" s="56"/>
      <c r="GN124" s="56"/>
      <c r="GO124" s="56"/>
      <c r="GP124" s="56"/>
      <c r="GQ124" s="56"/>
      <c r="GR124" s="56"/>
      <c r="GS124" s="56"/>
      <c r="GT124" s="56"/>
      <c r="GU124" s="56"/>
      <c r="GV124" s="56"/>
      <c r="GW124" s="56"/>
    </row>
    <row r="125" spans="1:205" ht="20.100000000000001"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c r="CJ125" s="56"/>
      <c r="CK125" s="56"/>
      <c r="CL125" s="56"/>
      <c r="CM125" s="56"/>
      <c r="CN125" s="56"/>
      <c r="CO125" s="56"/>
      <c r="CP125" s="56"/>
      <c r="CQ125" s="56"/>
      <c r="CR125" s="56"/>
      <c r="CS125" s="56"/>
      <c r="CT125" s="56"/>
      <c r="CU125" s="56"/>
      <c r="CV125" s="56"/>
      <c r="CW125" s="56"/>
      <c r="CX125" s="56"/>
      <c r="CY125" s="56"/>
      <c r="CZ125" s="56"/>
      <c r="DA125" s="56"/>
      <c r="DB125" s="56"/>
      <c r="DC125" s="56"/>
      <c r="DD125" s="56"/>
      <c r="DE125" s="56"/>
      <c r="DF125" s="56"/>
      <c r="DG125" s="56"/>
      <c r="DH125" s="56"/>
      <c r="DI125" s="56"/>
      <c r="DJ125" s="56"/>
      <c r="DK125" s="56"/>
      <c r="DL125" s="56"/>
      <c r="DM125" s="56"/>
      <c r="DN125" s="56"/>
      <c r="DO125" s="56"/>
      <c r="DP125" s="56"/>
      <c r="DQ125" s="56"/>
      <c r="DR125" s="56"/>
      <c r="DS125" s="56"/>
      <c r="DT125" s="56"/>
      <c r="DU125" s="56"/>
      <c r="DV125" s="56"/>
      <c r="DW125" s="56"/>
      <c r="DX125" s="56"/>
      <c r="DY125" s="56"/>
      <c r="DZ125" s="56"/>
      <c r="EA125" s="56"/>
      <c r="EB125" s="56"/>
      <c r="EC125" s="56"/>
      <c r="ED125" s="56"/>
      <c r="EE125" s="56"/>
      <c r="EF125" s="56"/>
      <c r="EG125" s="56"/>
      <c r="EH125" s="56"/>
      <c r="EI125" s="56"/>
      <c r="EJ125" s="56"/>
      <c r="EK125" s="56"/>
      <c r="EL125" s="56"/>
      <c r="EM125" s="56"/>
      <c r="EN125" s="56"/>
      <c r="EO125" s="56"/>
      <c r="EP125" s="56"/>
      <c r="EQ125" s="56"/>
      <c r="ER125" s="56"/>
      <c r="ES125" s="56"/>
      <c r="ET125" s="56"/>
      <c r="EU125" s="56"/>
      <c r="EV125" s="56"/>
      <c r="EW125" s="56"/>
      <c r="EX125" s="56"/>
      <c r="EY125" s="56"/>
      <c r="EZ125" s="56"/>
      <c r="FA125" s="56"/>
      <c r="FB125" s="56"/>
      <c r="FC125" s="56"/>
      <c r="FD125" s="56"/>
      <c r="FE125" s="56"/>
      <c r="FF125" s="56"/>
      <c r="FG125" s="56"/>
      <c r="FH125" s="56"/>
      <c r="FI125" s="56"/>
      <c r="FJ125" s="56"/>
      <c r="FK125" s="56"/>
      <c r="FL125" s="56"/>
      <c r="FM125" s="56"/>
      <c r="FN125" s="56"/>
      <c r="FO125" s="56"/>
      <c r="FP125" s="56"/>
      <c r="FQ125" s="56"/>
      <c r="FR125" s="56"/>
      <c r="FS125" s="56"/>
      <c r="FT125" s="56"/>
      <c r="FU125" s="56"/>
      <c r="FV125" s="56"/>
      <c r="FW125" s="56"/>
      <c r="FX125" s="56"/>
      <c r="FY125" s="56"/>
      <c r="FZ125" s="56"/>
      <c r="GA125" s="56"/>
      <c r="GB125" s="56"/>
      <c r="GC125" s="56"/>
      <c r="GD125" s="56"/>
      <c r="GE125" s="56"/>
      <c r="GF125" s="56"/>
      <c r="GG125" s="56"/>
      <c r="GH125" s="56"/>
      <c r="GI125" s="56"/>
      <c r="GJ125" s="56"/>
      <c r="GK125" s="56"/>
      <c r="GL125" s="56"/>
      <c r="GM125" s="56"/>
      <c r="GN125" s="56"/>
      <c r="GO125" s="56"/>
      <c r="GP125" s="56"/>
      <c r="GQ125" s="56"/>
      <c r="GR125" s="56"/>
      <c r="GS125" s="56"/>
      <c r="GT125" s="56"/>
      <c r="GU125" s="56"/>
      <c r="GV125" s="56"/>
      <c r="GW125" s="56"/>
    </row>
    <row r="126" spans="1:205" ht="20.100000000000001"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56"/>
      <c r="CE126" s="56"/>
      <c r="CF126" s="56"/>
      <c r="CG126" s="56"/>
      <c r="CH126" s="56"/>
      <c r="CI126" s="56"/>
      <c r="CJ126" s="56"/>
      <c r="CK126" s="56"/>
      <c r="CL126" s="56"/>
      <c r="CM126" s="56"/>
      <c r="CN126" s="56"/>
      <c r="CO126" s="56"/>
      <c r="CP126" s="56"/>
      <c r="CQ126" s="56"/>
      <c r="CR126" s="56"/>
      <c r="CS126" s="56"/>
      <c r="CT126" s="56"/>
      <c r="CU126" s="56"/>
      <c r="CV126" s="56"/>
      <c r="CW126" s="56"/>
      <c r="CX126" s="56"/>
      <c r="CY126" s="56"/>
      <c r="CZ126" s="56"/>
      <c r="DA126" s="56"/>
      <c r="DB126" s="56"/>
      <c r="DC126" s="56"/>
      <c r="DD126" s="56"/>
      <c r="DE126" s="56"/>
      <c r="DF126" s="56"/>
      <c r="DG126" s="56"/>
      <c r="DH126" s="56"/>
      <c r="DI126" s="56"/>
      <c r="DJ126" s="56"/>
      <c r="DK126" s="56"/>
      <c r="DL126" s="56"/>
      <c r="DM126" s="56"/>
      <c r="DN126" s="56"/>
      <c r="DO126" s="56"/>
      <c r="DP126" s="56"/>
      <c r="DQ126" s="56"/>
      <c r="DR126" s="56"/>
      <c r="DS126" s="56"/>
      <c r="DT126" s="56"/>
      <c r="DU126" s="56"/>
      <c r="DV126" s="56"/>
      <c r="DW126" s="56"/>
      <c r="DX126" s="56"/>
      <c r="DY126" s="56"/>
      <c r="DZ126" s="56"/>
      <c r="EA126" s="56"/>
      <c r="EB126" s="56"/>
      <c r="EC126" s="56"/>
      <c r="ED126" s="56"/>
      <c r="EE126" s="56"/>
      <c r="EF126" s="56"/>
      <c r="EG126" s="56"/>
      <c r="EH126" s="56"/>
      <c r="EI126" s="56"/>
      <c r="EJ126" s="56"/>
      <c r="EK126" s="56"/>
      <c r="EL126" s="56"/>
      <c r="EM126" s="56"/>
      <c r="EN126" s="56"/>
      <c r="EO126" s="56"/>
      <c r="EP126" s="56"/>
      <c r="EQ126" s="56"/>
      <c r="ER126" s="56"/>
      <c r="ES126" s="56"/>
      <c r="ET126" s="56"/>
      <c r="EU126" s="56"/>
      <c r="EV126" s="56"/>
      <c r="EW126" s="56"/>
      <c r="EX126" s="56"/>
      <c r="EY126" s="56"/>
      <c r="EZ126" s="56"/>
      <c r="FA126" s="56"/>
      <c r="FB126" s="56"/>
      <c r="FC126" s="56"/>
      <c r="FD126" s="56"/>
      <c r="FE126" s="56"/>
      <c r="FF126" s="56"/>
      <c r="FG126" s="56"/>
      <c r="FH126" s="56"/>
      <c r="FI126" s="56"/>
      <c r="FJ126" s="56"/>
      <c r="FK126" s="56"/>
      <c r="FL126" s="56"/>
      <c r="FM126" s="56"/>
      <c r="FN126" s="56"/>
      <c r="FO126" s="56"/>
      <c r="FP126" s="56"/>
      <c r="FQ126" s="56"/>
      <c r="FR126" s="56"/>
      <c r="FS126" s="56"/>
      <c r="FT126" s="56"/>
      <c r="FU126" s="56"/>
      <c r="FV126" s="56"/>
      <c r="FW126" s="56"/>
      <c r="FX126" s="56"/>
      <c r="FY126" s="56"/>
      <c r="FZ126" s="56"/>
      <c r="GA126" s="56"/>
      <c r="GB126" s="56"/>
      <c r="GC126" s="56"/>
      <c r="GD126" s="56"/>
      <c r="GE126" s="56"/>
      <c r="GF126" s="56"/>
      <c r="GG126" s="56"/>
      <c r="GH126" s="56"/>
      <c r="GI126" s="56"/>
      <c r="GJ126" s="56"/>
      <c r="GK126" s="56"/>
      <c r="GL126" s="56"/>
      <c r="GM126" s="56"/>
      <c r="GN126" s="56"/>
      <c r="GO126" s="56"/>
      <c r="GP126" s="56"/>
      <c r="GQ126" s="56"/>
      <c r="GR126" s="56"/>
      <c r="GS126" s="56"/>
      <c r="GT126" s="56"/>
      <c r="GU126" s="56"/>
      <c r="GV126" s="56"/>
      <c r="GW126" s="56"/>
    </row>
    <row r="127" spans="1:205" ht="20.100000000000001"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c r="CB127" s="56"/>
      <c r="CC127" s="56"/>
      <c r="CD127" s="56"/>
      <c r="CE127" s="56"/>
      <c r="CF127" s="56"/>
      <c r="CG127" s="56"/>
      <c r="CH127" s="56"/>
      <c r="CI127" s="56"/>
      <c r="CJ127" s="56"/>
      <c r="CK127" s="56"/>
      <c r="CL127" s="56"/>
      <c r="CM127" s="56"/>
      <c r="CN127" s="56"/>
      <c r="CO127" s="56"/>
      <c r="CP127" s="56"/>
      <c r="CQ127" s="56"/>
      <c r="CR127" s="56"/>
      <c r="CS127" s="56"/>
      <c r="CT127" s="56"/>
      <c r="CU127" s="56"/>
      <c r="CV127" s="56"/>
      <c r="CW127" s="56"/>
      <c r="CX127" s="56"/>
      <c r="CY127" s="56"/>
      <c r="CZ127" s="56"/>
      <c r="DA127" s="56"/>
      <c r="DB127" s="56"/>
      <c r="DC127" s="56"/>
      <c r="DD127" s="56"/>
      <c r="DE127" s="56"/>
      <c r="DF127" s="56"/>
      <c r="DG127" s="56"/>
      <c r="DH127" s="56"/>
      <c r="DI127" s="56"/>
      <c r="DJ127" s="56"/>
      <c r="DK127" s="56"/>
      <c r="DL127" s="56"/>
      <c r="DM127" s="56"/>
      <c r="DN127" s="56"/>
      <c r="DO127" s="56"/>
      <c r="DP127" s="56"/>
      <c r="DQ127" s="56"/>
      <c r="DR127" s="56"/>
      <c r="DS127" s="56"/>
      <c r="DT127" s="56"/>
      <c r="DU127" s="56"/>
      <c r="DV127" s="56"/>
      <c r="DW127" s="56"/>
      <c r="DX127" s="56"/>
      <c r="DY127" s="56"/>
      <c r="DZ127" s="56"/>
      <c r="EA127" s="56"/>
      <c r="EB127" s="56"/>
      <c r="EC127" s="56"/>
      <c r="ED127" s="56"/>
      <c r="EE127" s="56"/>
      <c r="EF127" s="56"/>
      <c r="EG127" s="56"/>
      <c r="EH127" s="56"/>
      <c r="EI127" s="56"/>
      <c r="EJ127" s="56"/>
      <c r="EK127" s="56"/>
      <c r="EL127" s="56"/>
      <c r="EM127" s="56"/>
      <c r="EN127" s="56"/>
      <c r="EO127" s="56"/>
      <c r="EP127" s="56"/>
      <c r="EQ127" s="56"/>
      <c r="ER127" s="56"/>
      <c r="ES127" s="56"/>
      <c r="ET127" s="56"/>
      <c r="EU127" s="56"/>
      <c r="EV127" s="56"/>
      <c r="EW127" s="56"/>
      <c r="EX127" s="56"/>
      <c r="EY127" s="56"/>
      <c r="EZ127" s="56"/>
      <c r="FA127" s="56"/>
      <c r="FB127" s="56"/>
      <c r="FC127" s="56"/>
      <c r="FD127" s="56"/>
      <c r="FE127" s="56"/>
      <c r="FF127" s="56"/>
      <c r="FG127" s="56"/>
      <c r="FH127" s="56"/>
      <c r="FI127" s="56"/>
      <c r="FJ127" s="56"/>
      <c r="FK127" s="56"/>
      <c r="FL127" s="56"/>
      <c r="FM127" s="56"/>
      <c r="FN127" s="56"/>
      <c r="FO127" s="56"/>
      <c r="FP127" s="56"/>
      <c r="FQ127" s="56"/>
      <c r="FR127" s="56"/>
      <c r="FS127" s="56"/>
      <c r="FT127" s="56"/>
      <c r="FU127" s="56"/>
      <c r="FV127" s="56"/>
      <c r="FW127" s="56"/>
      <c r="FX127" s="56"/>
      <c r="FY127" s="56"/>
      <c r="FZ127" s="56"/>
      <c r="GA127" s="56"/>
      <c r="GB127" s="56"/>
      <c r="GC127" s="56"/>
      <c r="GD127" s="56"/>
      <c r="GE127" s="56"/>
      <c r="GF127" s="56"/>
      <c r="GG127" s="56"/>
      <c r="GH127" s="56"/>
      <c r="GI127" s="56"/>
      <c r="GJ127" s="56"/>
      <c r="GK127" s="56"/>
      <c r="GL127" s="56"/>
      <c r="GM127" s="56"/>
      <c r="GN127" s="56"/>
      <c r="GO127" s="56"/>
      <c r="GP127" s="56"/>
      <c r="GQ127" s="56"/>
      <c r="GR127" s="56"/>
      <c r="GS127" s="56"/>
      <c r="GT127" s="56"/>
      <c r="GU127" s="56"/>
      <c r="GV127" s="56"/>
      <c r="GW127" s="56"/>
    </row>
    <row r="128" spans="1:205" ht="20.100000000000001"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c r="BF128" s="56"/>
      <c r="BG128" s="56"/>
      <c r="BH128" s="56"/>
      <c r="BI128" s="56"/>
      <c r="BJ128" s="56"/>
      <c r="BK128" s="56"/>
      <c r="BL128" s="56"/>
      <c r="BM128" s="56"/>
      <c r="BN128" s="56"/>
      <c r="BO128" s="56"/>
      <c r="BP128" s="56"/>
      <c r="BQ128" s="56"/>
      <c r="BR128" s="56"/>
      <c r="BS128" s="56"/>
      <c r="BT128" s="56"/>
      <c r="BU128" s="56"/>
      <c r="BV128" s="56"/>
      <c r="BW128" s="56"/>
      <c r="BX128" s="56"/>
      <c r="BY128" s="56"/>
      <c r="BZ128" s="56"/>
      <c r="CA128" s="56"/>
      <c r="CB128" s="56"/>
      <c r="CC128" s="56"/>
      <c r="CD128" s="56"/>
      <c r="CE128" s="56"/>
      <c r="CF128" s="56"/>
      <c r="CG128" s="56"/>
      <c r="CH128" s="56"/>
      <c r="CI128" s="56"/>
      <c r="CJ128" s="56"/>
      <c r="CK128" s="56"/>
      <c r="CL128" s="56"/>
      <c r="CM128" s="56"/>
      <c r="CN128" s="56"/>
      <c r="CO128" s="56"/>
      <c r="CP128" s="56"/>
      <c r="CQ128" s="56"/>
      <c r="CR128" s="56"/>
      <c r="CS128" s="56"/>
      <c r="CT128" s="56"/>
      <c r="CU128" s="56"/>
      <c r="CV128" s="56"/>
      <c r="CW128" s="56"/>
      <c r="CX128" s="56"/>
      <c r="CY128" s="56"/>
      <c r="CZ128" s="56"/>
      <c r="DA128" s="56"/>
      <c r="DB128" s="56"/>
      <c r="DC128" s="56"/>
      <c r="DD128" s="56"/>
      <c r="DE128" s="56"/>
      <c r="DF128" s="56"/>
      <c r="DG128" s="56"/>
      <c r="DH128" s="56"/>
      <c r="DI128" s="56"/>
      <c r="DJ128" s="56"/>
      <c r="DK128" s="56"/>
      <c r="DL128" s="56"/>
      <c r="DM128" s="56"/>
      <c r="DN128" s="56"/>
      <c r="DO128" s="56"/>
      <c r="DP128" s="56"/>
      <c r="DQ128" s="56"/>
      <c r="DR128" s="56"/>
      <c r="DS128" s="56"/>
      <c r="DT128" s="56"/>
      <c r="DU128" s="56"/>
      <c r="DV128" s="56"/>
      <c r="DW128" s="56"/>
      <c r="DX128" s="56"/>
      <c r="DY128" s="56"/>
      <c r="DZ128" s="56"/>
      <c r="EA128" s="56"/>
      <c r="EB128" s="56"/>
      <c r="EC128" s="56"/>
      <c r="ED128" s="56"/>
      <c r="EE128" s="56"/>
      <c r="EF128" s="56"/>
      <c r="EG128" s="56"/>
      <c r="EH128" s="56"/>
      <c r="EI128" s="56"/>
      <c r="EJ128" s="56"/>
      <c r="EK128" s="56"/>
      <c r="EL128" s="56"/>
      <c r="EM128" s="56"/>
      <c r="EN128" s="56"/>
      <c r="EO128" s="56"/>
      <c r="EP128" s="56"/>
      <c r="EQ128" s="56"/>
      <c r="ER128" s="56"/>
      <c r="ES128" s="56"/>
      <c r="ET128" s="56"/>
      <c r="EU128" s="56"/>
      <c r="EV128" s="56"/>
      <c r="EW128" s="56"/>
      <c r="EX128" s="56"/>
      <c r="EY128" s="56"/>
      <c r="EZ128" s="56"/>
      <c r="FA128" s="56"/>
      <c r="FB128" s="56"/>
      <c r="FC128" s="56"/>
      <c r="FD128" s="56"/>
      <c r="FE128" s="56"/>
      <c r="FF128" s="56"/>
      <c r="FG128" s="56"/>
      <c r="FH128" s="56"/>
      <c r="FI128" s="56"/>
      <c r="FJ128" s="56"/>
      <c r="FK128" s="56"/>
      <c r="FL128" s="56"/>
      <c r="FM128" s="56"/>
      <c r="FN128" s="56"/>
      <c r="FO128" s="56"/>
      <c r="FP128" s="56"/>
      <c r="FQ128" s="56"/>
      <c r="FR128" s="56"/>
      <c r="FS128" s="56"/>
      <c r="FT128" s="56"/>
      <c r="FU128" s="56"/>
      <c r="FV128" s="56"/>
      <c r="FW128" s="56"/>
      <c r="FX128" s="56"/>
      <c r="FY128" s="56"/>
      <c r="FZ128" s="56"/>
      <c r="GA128" s="56"/>
      <c r="GB128" s="56"/>
      <c r="GC128" s="56"/>
      <c r="GD128" s="56"/>
      <c r="GE128" s="56"/>
      <c r="GF128" s="56"/>
      <c r="GG128" s="56"/>
      <c r="GH128" s="56"/>
      <c r="GI128" s="56"/>
      <c r="GJ128" s="56"/>
      <c r="GK128" s="56"/>
      <c r="GL128" s="56"/>
      <c r="GM128" s="56"/>
      <c r="GN128" s="56"/>
      <c r="GO128" s="56"/>
      <c r="GP128" s="56"/>
      <c r="GQ128" s="56"/>
      <c r="GR128" s="56"/>
      <c r="GS128" s="56"/>
      <c r="GT128" s="56"/>
      <c r="GU128" s="56"/>
      <c r="GV128" s="56"/>
      <c r="GW128" s="56"/>
    </row>
    <row r="129" spans="7:205" ht="20.100000000000001" customHeight="1">
      <c r="G129" s="54"/>
      <c r="H129" s="54"/>
      <c r="I129" s="54"/>
      <c r="J129" s="54"/>
      <c r="K129" s="54"/>
      <c r="L129" s="54"/>
      <c r="M129" s="54"/>
      <c r="N129" s="54"/>
      <c r="O129" s="54"/>
      <c r="P129" s="54"/>
      <c r="Q129" s="54"/>
      <c r="R129" s="54"/>
      <c r="S129" s="54"/>
      <c r="T129" s="54"/>
      <c r="U129" s="54"/>
      <c r="V129" s="54"/>
      <c r="W129" s="54"/>
      <c r="X129" s="54"/>
      <c r="Y129" s="54"/>
      <c r="Z129" s="54"/>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c r="CJ129" s="56"/>
      <c r="CK129" s="56"/>
      <c r="CL129" s="56"/>
      <c r="CM129" s="56"/>
      <c r="CN129" s="56"/>
      <c r="CO129" s="56"/>
      <c r="CP129" s="56"/>
      <c r="CQ129" s="56"/>
      <c r="CR129" s="56"/>
      <c r="CS129" s="56"/>
      <c r="CT129" s="56"/>
      <c r="CU129" s="56"/>
      <c r="CV129" s="56"/>
      <c r="CW129" s="56"/>
      <c r="CX129" s="56"/>
      <c r="CY129" s="56"/>
      <c r="CZ129" s="56"/>
      <c r="DA129" s="56"/>
      <c r="DB129" s="56"/>
      <c r="DC129" s="56"/>
      <c r="DD129" s="56"/>
      <c r="DE129" s="56"/>
      <c r="DF129" s="56"/>
      <c r="DG129" s="56"/>
      <c r="DH129" s="56"/>
      <c r="DI129" s="56"/>
      <c r="DJ129" s="56"/>
      <c r="DK129" s="56"/>
      <c r="DL129" s="56"/>
      <c r="DM129" s="56"/>
      <c r="DN129" s="56"/>
      <c r="DO129" s="56"/>
      <c r="DP129" s="56"/>
      <c r="DQ129" s="56"/>
      <c r="DR129" s="56"/>
      <c r="DS129" s="56"/>
      <c r="DT129" s="56"/>
      <c r="DU129" s="56"/>
      <c r="DV129" s="56"/>
      <c r="DW129" s="56"/>
      <c r="DX129" s="56"/>
      <c r="DY129" s="56"/>
      <c r="DZ129" s="56"/>
      <c r="EA129" s="56"/>
      <c r="EB129" s="56"/>
      <c r="EC129" s="56"/>
      <c r="ED129" s="56"/>
      <c r="EE129" s="56"/>
      <c r="EF129" s="56"/>
      <c r="EG129" s="56"/>
      <c r="EH129" s="56"/>
      <c r="EI129" s="56"/>
      <c r="EJ129" s="56"/>
      <c r="EK129" s="56"/>
      <c r="EL129" s="56"/>
      <c r="EM129" s="56"/>
      <c r="EN129" s="56"/>
      <c r="EO129" s="56"/>
      <c r="EP129" s="56"/>
      <c r="EQ129" s="56"/>
      <c r="ER129" s="56"/>
      <c r="ES129" s="56"/>
      <c r="ET129" s="56"/>
      <c r="EU129" s="56"/>
      <c r="EV129" s="56"/>
      <c r="EW129" s="56"/>
      <c r="EX129" s="56"/>
      <c r="EY129" s="56"/>
      <c r="EZ129" s="56"/>
      <c r="FA129" s="56"/>
      <c r="FB129" s="56"/>
      <c r="FC129" s="56"/>
      <c r="FD129" s="56"/>
      <c r="FE129" s="56"/>
      <c r="FF129" s="56"/>
      <c r="FG129" s="56"/>
      <c r="FH129" s="56"/>
      <c r="FI129" s="56"/>
      <c r="FJ129" s="56"/>
      <c r="FK129" s="56"/>
      <c r="FL129" s="56"/>
      <c r="FM129" s="56"/>
      <c r="FN129" s="56"/>
      <c r="FO129" s="56"/>
      <c r="FP129" s="56"/>
      <c r="FQ129" s="56"/>
      <c r="FR129" s="56"/>
      <c r="FS129" s="56"/>
      <c r="FT129" s="56"/>
      <c r="FU129" s="56"/>
      <c r="FV129" s="56"/>
      <c r="FW129" s="56"/>
      <c r="FX129" s="56"/>
      <c r="FY129" s="56"/>
      <c r="FZ129" s="56"/>
      <c r="GA129" s="56"/>
      <c r="GB129" s="56"/>
      <c r="GC129" s="56"/>
      <c r="GD129" s="56"/>
      <c r="GE129" s="56"/>
      <c r="GF129" s="56"/>
      <c r="GG129" s="56"/>
      <c r="GH129" s="56"/>
      <c r="GI129" s="56"/>
      <c r="GJ129" s="56"/>
      <c r="GK129" s="56"/>
      <c r="GL129" s="56"/>
      <c r="GM129" s="56"/>
      <c r="GN129" s="56"/>
      <c r="GO129" s="56"/>
      <c r="GP129" s="56"/>
      <c r="GQ129" s="56"/>
      <c r="GR129" s="56"/>
      <c r="GS129" s="56"/>
      <c r="GT129" s="56"/>
      <c r="GU129" s="56"/>
      <c r="GV129" s="56"/>
      <c r="GW129" s="56"/>
    </row>
    <row r="130" spans="7:205" ht="20.100000000000001" customHeight="1">
      <c r="G130" s="54"/>
      <c r="H130" s="54"/>
      <c r="I130" s="54"/>
      <c r="J130" s="54"/>
      <c r="K130" s="54"/>
      <c r="L130" s="54"/>
      <c r="M130" s="54"/>
      <c r="N130" s="54"/>
      <c r="O130" s="54"/>
      <c r="P130" s="54"/>
      <c r="Q130" s="54"/>
      <c r="R130" s="54"/>
      <c r="S130" s="54"/>
      <c r="T130" s="54"/>
      <c r="U130" s="54"/>
      <c r="V130" s="54"/>
      <c r="W130" s="54"/>
      <c r="X130" s="54"/>
      <c r="Y130" s="54"/>
      <c r="Z130" s="54"/>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c r="CJ130" s="56"/>
      <c r="CK130" s="56"/>
      <c r="CL130" s="56"/>
      <c r="CM130" s="56"/>
      <c r="CN130" s="56"/>
      <c r="CO130" s="56"/>
      <c r="CP130" s="56"/>
      <c r="CQ130" s="56"/>
      <c r="CR130" s="56"/>
      <c r="CS130" s="56"/>
      <c r="CT130" s="56"/>
      <c r="CU130" s="56"/>
      <c r="CV130" s="56"/>
      <c r="CW130" s="56"/>
      <c r="CX130" s="56"/>
      <c r="CY130" s="56"/>
      <c r="CZ130" s="56"/>
      <c r="DA130" s="56"/>
      <c r="DB130" s="56"/>
      <c r="DC130" s="56"/>
      <c r="DD130" s="56"/>
      <c r="DE130" s="56"/>
      <c r="DF130" s="56"/>
      <c r="DG130" s="56"/>
      <c r="DH130" s="56"/>
      <c r="DI130" s="56"/>
      <c r="DJ130" s="56"/>
      <c r="DK130" s="56"/>
      <c r="DL130" s="56"/>
      <c r="DM130" s="56"/>
      <c r="DN130" s="56"/>
      <c r="DO130" s="56"/>
      <c r="DP130" s="56"/>
      <c r="DQ130" s="56"/>
      <c r="DR130" s="56"/>
      <c r="DS130" s="56"/>
      <c r="DT130" s="56"/>
      <c r="DU130" s="56"/>
      <c r="DV130" s="56"/>
      <c r="DW130" s="56"/>
      <c r="DX130" s="56"/>
      <c r="DY130" s="56"/>
      <c r="DZ130" s="56"/>
      <c r="EA130" s="56"/>
      <c r="EB130" s="56"/>
      <c r="EC130" s="56"/>
      <c r="ED130" s="56"/>
      <c r="EE130" s="56"/>
      <c r="EF130" s="56"/>
      <c r="EG130" s="56"/>
      <c r="EH130" s="56"/>
      <c r="EI130" s="56"/>
      <c r="EJ130" s="56"/>
      <c r="EK130" s="56"/>
      <c r="EL130" s="56"/>
      <c r="EM130" s="56"/>
      <c r="EN130" s="56"/>
      <c r="EO130" s="56"/>
      <c r="EP130" s="56"/>
      <c r="EQ130" s="56"/>
      <c r="ER130" s="56"/>
      <c r="ES130" s="56"/>
      <c r="ET130" s="56"/>
      <c r="EU130" s="56"/>
      <c r="EV130" s="56"/>
      <c r="EW130" s="56"/>
      <c r="EX130" s="56"/>
      <c r="EY130" s="56"/>
      <c r="EZ130" s="56"/>
      <c r="FA130" s="56"/>
      <c r="FB130" s="56"/>
      <c r="FC130" s="56"/>
      <c r="FD130" s="56"/>
      <c r="FE130" s="56"/>
      <c r="FF130" s="56"/>
      <c r="FG130" s="56"/>
      <c r="FH130" s="56"/>
      <c r="FI130" s="56"/>
      <c r="FJ130" s="56"/>
      <c r="FK130" s="56"/>
      <c r="FL130" s="56"/>
      <c r="FM130" s="56"/>
      <c r="FN130" s="56"/>
      <c r="FO130" s="56"/>
      <c r="FP130" s="56"/>
      <c r="FQ130" s="56"/>
      <c r="FR130" s="56"/>
      <c r="FS130" s="56"/>
      <c r="FT130" s="56"/>
      <c r="FU130" s="56"/>
      <c r="FV130" s="56"/>
      <c r="FW130" s="56"/>
      <c r="FX130" s="56"/>
      <c r="FY130" s="56"/>
      <c r="FZ130" s="56"/>
      <c r="GA130" s="56"/>
      <c r="GB130" s="56"/>
      <c r="GC130" s="56"/>
      <c r="GD130" s="56"/>
      <c r="GE130" s="56"/>
      <c r="GF130" s="56"/>
      <c r="GG130" s="56"/>
      <c r="GH130" s="56"/>
      <c r="GI130" s="56"/>
      <c r="GJ130" s="56"/>
      <c r="GK130" s="56"/>
      <c r="GL130" s="56"/>
      <c r="GM130" s="56"/>
      <c r="GN130" s="56"/>
      <c r="GO130" s="56"/>
      <c r="GP130" s="56"/>
      <c r="GQ130" s="56"/>
      <c r="GR130" s="56"/>
      <c r="GS130" s="56"/>
      <c r="GT130" s="56"/>
      <c r="GU130" s="56"/>
      <c r="GV130" s="56"/>
      <c r="GW130" s="56"/>
    </row>
    <row r="131" spans="7:205" ht="20.100000000000001" customHeight="1">
      <c r="G131" s="54"/>
      <c r="H131" s="54"/>
      <c r="I131" s="54"/>
      <c r="J131" s="54"/>
      <c r="K131" s="54"/>
      <c r="L131" s="54"/>
      <c r="M131" s="54"/>
      <c r="N131" s="54"/>
      <c r="O131" s="54"/>
      <c r="P131" s="54"/>
      <c r="Q131" s="54"/>
      <c r="R131" s="54"/>
      <c r="S131" s="54"/>
      <c r="T131" s="54"/>
      <c r="U131" s="54"/>
      <c r="V131" s="54"/>
      <c r="W131" s="54"/>
      <c r="X131" s="54"/>
      <c r="Y131" s="54"/>
      <c r="Z131" s="54"/>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c r="CF131" s="56"/>
      <c r="CG131" s="56"/>
      <c r="CH131" s="56"/>
      <c r="CI131" s="56"/>
      <c r="CJ131" s="56"/>
      <c r="CK131" s="56"/>
      <c r="CL131" s="56"/>
      <c r="CM131" s="56"/>
      <c r="CN131" s="56"/>
      <c r="CO131" s="56"/>
      <c r="CP131" s="56"/>
      <c r="CQ131" s="56"/>
      <c r="CR131" s="56"/>
      <c r="CS131" s="56"/>
      <c r="CT131" s="56"/>
      <c r="CU131" s="56"/>
      <c r="CV131" s="56"/>
      <c r="CW131" s="56"/>
      <c r="CX131" s="56"/>
      <c r="CY131" s="56"/>
      <c r="CZ131" s="56"/>
      <c r="DA131" s="56"/>
      <c r="DB131" s="56"/>
      <c r="DC131" s="56"/>
      <c r="DD131" s="56"/>
      <c r="DE131" s="56"/>
      <c r="DF131" s="56"/>
      <c r="DG131" s="56"/>
      <c r="DH131" s="56"/>
      <c r="DI131" s="56"/>
      <c r="DJ131" s="56"/>
      <c r="DK131" s="56"/>
      <c r="DL131" s="56"/>
      <c r="DM131" s="56"/>
      <c r="DN131" s="56"/>
      <c r="DO131" s="56"/>
      <c r="DP131" s="56"/>
      <c r="DQ131" s="56"/>
      <c r="DR131" s="56"/>
      <c r="DS131" s="56"/>
      <c r="DT131" s="56"/>
      <c r="DU131" s="56"/>
      <c r="DV131" s="56"/>
      <c r="DW131" s="56"/>
      <c r="DX131" s="56"/>
      <c r="DY131" s="56"/>
      <c r="DZ131" s="56"/>
      <c r="EA131" s="56"/>
      <c r="EB131" s="56"/>
      <c r="EC131" s="56"/>
      <c r="ED131" s="56"/>
      <c r="EE131" s="56"/>
      <c r="EF131" s="56"/>
      <c r="EG131" s="56"/>
      <c r="EH131" s="56"/>
      <c r="EI131" s="56"/>
      <c r="EJ131" s="56"/>
      <c r="EK131" s="56"/>
      <c r="EL131" s="56"/>
      <c r="EM131" s="56"/>
      <c r="EN131" s="56"/>
      <c r="EO131" s="56"/>
      <c r="EP131" s="56"/>
      <c r="EQ131" s="56"/>
      <c r="ER131" s="56"/>
      <c r="ES131" s="56"/>
      <c r="ET131" s="56"/>
      <c r="EU131" s="56"/>
      <c r="EV131" s="56"/>
      <c r="EW131" s="56"/>
      <c r="EX131" s="56"/>
      <c r="EY131" s="56"/>
      <c r="EZ131" s="56"/>
      <c r="FA131" s="56"/>
      <c r="FB131" s="56"/>
      <c r="FC131" s="56"/>
      <c r="FD131" s="56"/>
      <c r="FE131" s="56"/>
      <c r="FF131" s="56"/>
      <c r="FG131" s="56"/>
      <c r="FH131" s="56"/>
      <c r="FI131" s="56"/>
      <c r="FJ131" s="56"/>
      <c r="FK131" s="56"/>
      <c r="FL131" s="56"/>
      <c r="FM131" s="56"/>
      <c r="FN131" s="56"/>
      <c r="FO131" s="56"/>
      <c r="FP131" s="56"/>
      <c r="FQ131" s="56"/>
      <c r="FR131" s="56"/>
      <c r="FS131" s="56"/>
      <c r="FT131" s="56"/>
      <c r="FU131" s="56"/>
      <c r="FV131" s="56"/>
      <c r="FW131" s="56"/>
      <c r="FX131" s="56"/>
      <c r="FY131" s="56"/>
      <c r="FZ131" s="56"/>
      <c r="GA131" s="56"/>
      <c r="GB131" s="56"/>
      <c r="GC131" s="56"/>
      <c r="GD131" s="56"/>
      <c r="GE131" s="56"/>
      <c r="GF131" s="56"/>
      <c r="GG131" s="56"/>
      <c r="GH131" s="56"/>
      <c r="GI131" s="56"/>
      <c r="GJ131" s="56"/>
      <c r="GK131" s="56"/>
      <c r="GL131" s="56"/>
      <c r="GM131" s="56"/>
      <c r="GN131" s="56"/>
      <c r="GO131" s="56"/>
      <c r="GP131" s="56"/>
      <c r="GQ131" s="56"/>
      <c r="GR131" s="56"/>
      <c r="GS131" s="56"/>
      <c r="GT131" s="56"/>
      <c r="GU131" s="56"/>
      <c r="GV131" s="56"/>
      <c r="GW131" s="56"/>
    </row>
    <row r="132" spans="7:205" ht="20.100000000000001" customHeight="1">
      <c r="G132" s="54"/>
      <c r="H132" s="54"/>
      <c r="I132" s="54"/>
      <c r="J132" s="54"/>
      <c r="K132" s="54"/>
      <c r="L132" s="54"/>
      <c r="M132" s="54"/>
      <c r="N132" s="54"/>
      <c r="O132" s="54"/>
      <c r="P132" s="54"/>
      <c r="Q132" s="54"/>
      <c r="R132" s="54"/>
      <c r="S132" s="54"/>
      <c r="T132" s="54"/>
      <c r="U132" s="54"/>
      <c r="V132" s="54"/>
      <c r="W132" s="54"/>
      <c r="X132" s="54"/>
      <c r="Y132" s="54"/>
      <c r="Z132" s="54"/>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6"/>
      <c r="BW132" s="56"/>
      <c r="BX132" s="56"/>
      <c r="BY132" s="56"/>
      <c r="BZ132" s="56"/>
      <c r="CA132" s="56"/>
      <c r="CB132" s="56"/>
      <c r="CC132" s="56"/>
      <c r="CD132" s="56"/>
      <c r="CE132" s="56"/>
      <c r="CF132" s="56"/>
      <c r="CG132" s="56"/>
      <c r="CH132" s="56"/>
      <c r="CI132" s="56"/>
      <c r="CJ132" s="56"/>
      <c r="CK132" s="56"/>
      <c r="CL132" s="56"/>
      <c r="CM132" s="56"/>
      <c r="CN132" s="56"/>
      <c r="CO132" s="56"/>
      <c r="CP132" s="56"/>
      <c r="CQ132" s="56"/>
      <c r="CR132" s="56"/>
      <c r="CS132" s="56"/>
      <c r="CT132" s="56"/>
      <c r="CU132" s="56"/>
      <c r="CV132" s="56"/>
      <c r="CW132" s="56"/>
      <c r="CX132" s="56"/>
      <c r="CY132" s="56"/>
      <c r="CZ132" s="56"/>
      <c r="DA132" s="56"/>
      <c r="DB132" s="56"/>
      <c r="DC132" s="56"/>
      <c r="DD132" s="56"/>
      <c r="DE132" s="56"/>
      <c r="DF132" s="56"/>
      <c r="DG132" s="56"/>
      <c r="DH132" s="56"/>
      <c r="DI132" s="56"/>
      <c r="DJ132" s="56"/>
      <c r="DK132" s="56"/>
      <c r="DL132" s="56"/>
      <c r="DM132" s="56"/>
      <c r="DN132" s="56"/>
      <c r="DO132" s="56"/>
      <c r="DP132" s="56"/>
      <c r="DQ132" s="56"/>
      <c r="DR132" s="56"/>
      <c r="DS132" s="56"/>
      <c r="DT132" s="56"/>
      <c r="DU132" s="56"/>
      <c r="DV132" s="56"/>
      <c r="DW132" s="56"/>
      <c r="DX132" s="56"/>
      <c r="DY132" s="56"/>
      <c r="DZ132" s="56"/>
      <c r="EA132" s="56"/>
      <c r="EB132" s="56"/>
      <c r="EC132" s="56"/>
      <c r="ED132" s="56"/>
      <c r="EE132" s="56"/>
      <c r="EF132" s="56"/>
      <c r="EG132" s="56"/>
      <c r="EH132" s="56"/>
      <c r="EI132" s="56"/>
      <c r="EJ132" s="56"/>
      <c r="EK132" s="56"/>
      <c r="EL132" s="56"/>
      <c r="EM132" s="56"/>
      <c r="EN132" s="56"/>
      <c r="EO132" s="56"/>
      <c r="EP132" s="56"/>
      <c r="EQ132" s="56"/>
      <c r="ER132" s="56"/>
      <c r="ES132" s="56"/>
      <c r="ET132" s="56"/>
      <c r="EU132" s="56"/>
      <c r="EV132" s="56"/>
      <c r="EW132" s="56"/>
      <c r="EX132" s="56"/>
      <c r="EY132" s="56"/>
      <c r="EZ132" s="56"/>
      <c r="FA132" s="56"/>
      <c r="FB132" s="56"/>
      <c r="FC132" s="56"/>
      <c r="FD132" s="56"/>
      <c r="FE132" s="56"/>
      <c r="FF132" s="56"/>
      <c r="FG132" s="56"/>
      <c r="FH132" s="56"/>
      <c r="FI132" s="56"/>
      <c r="FJ132" s="56"/>
      <c r="FK132" s="56"/>
      <c r="FL132" s="56"/>
      <c r="FM132" s="56"/>
      <c r="FN132" s="56"/>
      <c r="FO132" s="56"/>
      <c r="FP132" s="56"/>
      <c r="FQ132" s="56"/>
      <c r="FR132" s="56"/>
      <c r="FS132" s="56"/>
      <c r="FT132" s="56"/>
      <c r="FU132" s="56"/>
      <c r="FV132" s="56"/>
      <c r="FW132" s="56"/>
      <c r="FX132" s="56"/>
      <c r="FY132" s="56"/>
      <c r="FZ132" s="56"/>
      <c r="GA132" s="56"/>
      <c r="GB132" s="56"/>
      <c r="GC132" s="56"/>
      <c r="GD132" s="56"/>
      <c r="GE132" s="56"/>
      <c r="GF132" s="56"/>
      <c r="GG132" s="56"/>
      <c r="GH132" s="56"/>
      <c r="GI132" s="56"/>
      <c r="GJ132" s="56"/>
      <c r="GK132" s="56"/>
      <c r="GL132" s="56"/>
      <c r="GM132" s="56"/>
      <c r="GN132" s="56"/>
      <c r="GO132" s="56"/>
      <c r="GP132" s="56"/>
      <c r="GQ132" s="56"/>
      <c r="GR132" s="56"/>
      <c r="GS132" s="56"/>
      <c r="GT132" s="56"/>
      <c r="GU132" s="56"/>
      <c r="GV132" s="56"/>
      <c r="GW132" s="56"/>
    </row>
    <row r="133" spans="7:205" ht="20.100000000000001" customHeight="1">
      <c r="G133" s="54"/>
      <c r="H133" s="54"/>
      <c r="I133" s="54"/>
      <c r="J133" s="54"/>
      <c r="K133" s="54"/>
      <c r="L133" s="54"/>
      <c r="M133" s="54"/>
      <c r="N133" s="54"/>
      <c r="O133" s="54"/>
      <c r="P133" s="54"/>
      <c r="Q133" s="54"/>
      <c r="R133" s="54"/>
      <c r="S133" s="54"/>
      <c r="T133" s="54"/>
      <c r="U133" s="54"/>
      <c r="V133" s="54"/>
      <c r="W133" s="54"/>
      <c r="X133" s="54"/>
      <c r="Y133" s="54"/>
      <c r="Z133" s="54"/>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c r="CF133" s="56"/>
      <c r="CG133" s="56"/>
      <c r="CH133" s="56"/>
      <c r="CI133" s="56"/>
      <c r="CJ133" s="56"/>
      <c r="CK133" s="56"/>
      <c r="CL133" s="56"/>
      <c r="CM133" s="56"/>
      <c r="CN133" s="56"/>
      <c r="CO133" s="56"/>
      <c r="CP133" s="56"/>
      <c r="CQ133" s="56"/>
      <c r="CR133" s="56"/>
      <c r="CS133" s="56"/>
      <c r="CT133" s="56"/>
      <c r="CU133" s="56"/>
      <c r="CV133" s="56"/>
      <c r="CW133" s="56"/>
      <c r="CX133" s="56"/>
      <c r="CY133" s="56"/>
      <c r="CZ133" s="56"/>
      <c r="DA133" s="56"/>
      <c r="DB133" s="56"/>
      <c r="DC133" s="56"/>
      <c r="DD133" s="56"/>
      <c r="DE133" s="56"/>
      <c r="DF133" s="56"/>
      <c r="DG133" s="56"/>
      <c r="DH133" s="56"/>
      <c r="DI133" s="56"/>
      <c r="DJ133" s="56"/>
      <c r="DK133" s="56"/>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c r="GC133" s="56"/>
      <c r="GD133" s="56"/>
      <c r="GE133" s="56"/>
      <c r="GF133" s="56"/>
      <c r="GG133" s="56"/>
      <c r="GH133" s="56"/>
      <c r="GI133" s="56"/>
      <c r="GJ133" s="56"/>
      <c r="GK133" s="56"/>
      <c r="GL133" s="56"/>
      <c r="GM133" s="56"/>
      <c r="GN133" s="56"/>
      <c r="GO133" s="56"/>
      <c r="GP133" s="56"/>
      <c r="GQ133" s="56"/>
      <c r="GR133" s="56"/>
      <c r="GS133" s="56"/>
      <c r="GT133" s="56"/>
      <c r="GU133" s="56"/>
      <c r="GV133" s="56"/>
      <c r="GW133" s="56"/>
    </row>
    <row r="134" spans="7:205" ht="20.100000000000001" customHeight="1">
      <c r="G134" s="54"/>
      <c r="H134" s="54"/>
      <c r="I134" s="54"/>
      <c r="J134" s="54"/>
      <c r="K134" s="54"/>
      <c r="L134" s="54"/>
      <c r="M134" s="54"/>
      <c r="N134" s="54"/>
      <c r="O134" s="54"/>
      <c r="P134" s="54"/>
      <c r="Q134" s="54"/>
      <c r="R134" s="54"/>
      <c r="S134" s="54"/>
      <c r="T134" s="54"/>
      <c r="U134" s="54"/>
      <c r="V134" s="54"/>
      <c r="W134" s="54"/>
      <c r="X134" s="54"/>
      <c r="Y134" s="54"/>
      <c r="Z134" s="54"/>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c r="CF134" s="56"/>
      <c r="CG134" s="56"/>
      <c r="CH134" s="56"/>
      <c r="CI134" s="56"/>
      <c r="CJ134" s="56"/>
      <c r="CK134" s="56"/>
      <c r="CL134" s="56"/>
      <c r="CM134" s="56"/>
      <c r="CN134" s="56"/>
      <c r="CO134" s="56"/>
      <c r="CP134" s="56"/>
      <c r="CQ134" s="56"/>
      <c r="CR134" s="56"/>
      <c r="CS134" s="56"/>
      <c r="CT134" s="56"/>
      <c r="CU134" s="56"/>
      <c r="CV134" s="56"/>
      <c r="CW134" s="56"/>
      <c r="CX134" s="56"/>
      <c r="CY134" s="56"/>
      <c r="CZ134" s="56"/>
      <c r="DA134" s="56"/>
      <c r="DB134" s="56"/>
      <c r="DC134" s="56"/>
      <c r="DD134" s="56"/>
      <c r="DE134" s="56"/>
      <c r="DF134" s="56"/>
      <c r="DG134" s="56"/>
      <c r="DH134" s="56"/>
      <c r="DI134" s="56"/>
      <c r="DJ134" s="56"/>
      <c r="DK134" s="56"/>
      <c r="DL134" s="56"/>
      <c r="DM134" s="56"/>
      <c r="DN134" s="56"/>
      <c r="DO134" s="56"/>
      <c r="DP134" s="56"/>
      <c r="DQ134" s="56"/>
      <c r="DR134" s="56"/>
      <c r="DS134" s="56"/>
      <c r="DT134" s="56"/>
      <c r="DU134" s="56"/>
      <c r="DV134" s="56"/>
      <c r="DW134" s="56"/>
      <c r="DX134" s="56"/>
      <c r="DY134" s="56"/>
      <c r="DZ134" s="56"/>
      <c r="EA134" s="56"/>
      <c r="EB134" s="56"/>
      <c r="EC134" s="56"/>
      <c r="ED134" s="56"/>
      <c r="EE134" s="56"/>
      <c r="EF134" s="56"/>
      <c r="EG134" s="56"/>
      <c r="EH134" s="56"/>
      <c r="EI134" s="56"/>
      <c r="EJ134" s="56"/>
      <c r="EK134" s="56"/>
      <c r="EL134" s="56"/>
      <c r="EM134" s="56"/>
      <c r="EN134" s="56"/>
      <c r="EO134" s="56"/>
      <c r="EP134" s="56"/>
      <c r="EQ134" s="56"/>
      <c r="ER134" s="56"/>
      <c r="ES134" s="56"/>
      <c r="ET134" s="56"/>
      <c r="EU134" s="56"/>
      <c r="EV134" s="56"/>
      <c r="EW134" s="56"/>
      <c r="EX134" s="56"/>
      <c r="EY134" s="56"/>
      <c r="EZ134" s="56"/>
      <c r="FA134" s="56"/>
      <c r="FB134" s="56"/>
      <c r="FC134" s="56"/>
      <c r="FD134" s="56"/>
      <c r="FE134" s="56"/>
      <c r="FF134" s="56"/>
      <c r="FG134" s="56"/>
      <c r="FH134" s="56"/>
      <c r="FI134" s="56"/>
      <c r="FJ134" s="56"/>
      <c r="FK134" s="56"/>
      <c r="FL134" s="56"/>
      <c r="FM134" s="56"/>
      <c r="FN134" s="56"/>
      <c r="FO134" s="56"/>
      <c r="FP134" s="56"/>
      <c r="FQ134" s="56"/>
      <c r="FR134" s="56"/>
      <c r="FS134" s="56"/>
      <c r="FT134" s="56"/>
      <c r="FU134" s="56"/>
      <c r="FV134" s="56"/>
      <c r="FW134" s="56"/>
      <c r="FX134" s="56"/>
      <c r="FY134" s="56"/>
      <c r="FZ134" s="56"/>
      <c r="GA134" s="56"/>
      <c r="GB134" s="56"/>
      <c r="GC134" s="56"/>
      <c r="GD134" s="56"/>
      <c r="GE134" s="56"/>
      <c r="GF134" s="56"/>
      <c r="GG134" s="56"/>
      <c r="GH134" s="56"/>
      <c r="GI134" s="56"/>
      <c r="GJ134" s="56"/>
      <c r="GK134" s="56"/>
      <c r="GL134" s="56"/>
      <c r="GM134" s="56"/>
      <c r="GN134" s="56"/>
      <c r="GO134" s="56"/>
      <c r="GP134" s="56"/>
      <c r="GQ134" s="56"/>
      <c r="GR134" s="56"/>
      <c r="GS134" s="56"/>
      <c r="GT134" s="56"/>
      <c r="GU134" s="56"/>
      <c r="GV134" s="56"/>
      <c r="GW134" s="56"/>
    </row>
    <row r="135" spans="7:205" ht="20.100000000000001" customHeight="1">
      <c r="G135" s="54"/>
      <c r="H135" s="54"/>
      <c r="I135" s="54"/>
      <c r="J135" s="54"/>
      <c r="K135" s="54"/>
      <c r="L135" s="54"/>
      <c r="M135" s="54"/>
      <c r="N135" s="54"/>
      <c r="O135" s="54"/>
      <c r="P135" s="54"/>
      <c r="Q135" s="54"/>
      <c r="R135" s="54"/>
      <c r="S135" s="54"/>
      <c r="T135" s="54"/>
      <c r="U135" s="54"/>
      <c r="V135" s="54"/>
      <c r="W135" s="54"/>
      <c r="X135" s="54"/>
      <c r="Y135" s="54"/>
      <c r="Z135" s="54"/>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c r="CF135" s="56"/>
      <c r="CG135" s="56"/>
      <c r="CH135" s="56"/>
      <c r="CI135" s="56"/>
      <c r="CJ135" s="56"/>
      <c r="CK135" s="56"/>
      <c r="CL135" s="56"/>
      <c r="CM135" s="56"/>
      <c r="CN135" s="56"/>
      <c r="CO135" s="56"/>
      <c r="CP135" s="56"/>
      <c r="CQ135" s="56"/>
      <c r="CR135" s="56"/>
      <c r="CS135" s="56"/>
      <c r="CT135" s="56"/>
      <c r="CU135" s="56"/>
      <c r="CV135" s="56"/>
      <c r="CW135" s="56"/>
      <c r="CX135" s="56"/>
      <c r="CY135" s="56"/>
      <c r="CZ135" s="56"/>
      <c r="DA135" s="56"/>
      <c r="DB135" s="56"/>
      <c r="DC135" s="56"/>
      <c r="DD135" s="56"/>
      <c r="DE135" s="56"/>
      <c r="DF135" s="56"/>
      <c r="DG135" s="56"/>
      <c r="DH135" s="56"/>
      <c r="DI135" s="56"/>
      <c r="DJ135" s="56"/>
      <c r="DK135" s="56"/>
      <c r="DL135" s="56"/>
      <c r="DM135" s="56"/>
      <c r="DN135" s="56"/>
      <c r="DO135" s="56"/>
      <c r="DP135" s="56"/>
      <c r="DQ135" s="56"/>
      <c r="DR135" s="56"/>
      <c r="DS135" s="56"/>
      <c r="DT135" s="56"/>
      <c r="DU135" s="56"/>
      <c r="DV135" s="56"/>
      <c r="DW135" s="56"/>
      <c r="DX135" s="56"/>
      <c r="DY135" s="56"/>
      <c r="DZ135" s="56"/>
      <c r="EA135" s="56"/>
      <c r="EB135" s="56"/>
      <c r="EC135" s="56"/>
      <c r="ED135" s="56"/>
      <c r="EE135" s="56"/>
      <c r="EF135" s="56"/>
      <c r="EG135" s="56"/>
      <c r="EH135" s="56"/>
      <c r="EI135" s="56"/>
      <c r="EJ135" s="56"/>
      <c r="EK135" s="56"/>
      <c r="EL135" s="56"/>
      <c r="EM135" s="56"/>
      <c r="EN135" s="56"/>
      <c r="EO135" s="56"/>
      <c r="EP135" s="56"/>
      <c r="EQ135" s="56"/>
      <c r="ER135" s="56"/>
      <c r="ES135" s="56"/>
      <c r="ET135" s="56"/>
      <c r="EU135" s="56"/>
      <c r="EV135" s="56"/>
      <c r="EW135" s="56"/>
      <c r="EX135" s="56"/>
      <c r="EY135" s="56"/>
      <c r="EZ135" s="56"/>
      <c r="FA135" s="56"/>
      <c r="FB135" s="56"/>
      <c r="FC135" s="56"/>
      <c r="FD135" s="56"/>
      <c r="FE135" s="56"/>
      <c r="FF135" s="56"/>
      <c r="FG135" s="56"/>
      <c r="FH135" s="56"/>
      <c r="FI135" s="56"/>
      <c r="FJ135" s="56"/>
      <c r="FK135" s="56"/>
      <c r="FL135" s="56"/>
      <c r="FM135" s="56"/>
      <c r="FN135" s="56"/>
      <c r="FO135" s="56"/>
      <c r="FP135" s="56"/>
      <c r="FQ135" s="56"/>
      <c r="FR135" s="56"/>
      <c r="FS135" s="56"/>
      <c r="FT135" s="56"/>
      <c r="FU135" s="56"/>
      <c r="FV135" s="56"/>
      <c r="FW135" s="56"/>
      <c r="FX135" s="56"/>
      <c r="FY135" s="56"/>
      <c r="FZ135" s="56"/>
      <c r="GA135" s="56"/>
      <c r="GB135" s="56"/>
      <c r="GC135" s="56"/>
      <c r="GD135" s="56"/>
      <c r="GE135" s="56"/>
      <c r="GF135" s="56"/>
      <c r="GG135" s="56"/>
      <c r="GH135" s="56"/>
      <c r="GI135" s="56"/>
      <c r="GJ135" s="56"/>
      <c r="GK135" s="56"/>
      <c r="GL135" s="56"/>
      <c r="GM135" s="56"/>
      <c r="GN135" s="56"/>
      <c r="GO135" s="56"/>
      <c r="GP135" s="56"/>
      <c r="GQ135" s="56"/>
      <c r="GR135" s="56"/>
      <c r="GS135" s="56"/>
      <c r="GT135" s="56"/>
      <c r="GU135" s="56"/>
      <c r="GV135" s="56"/>
      <c r="GW135" s="56"/>
    </row>
    <row r="136" spans="7:205" ht="20.100000000000001" customHeight="1">
      <c r="G136" s="54"/>
      <c r="H136" s="54"/>
      <c r="I136" s="54"/>
      <c r="J136" s="54"/>
      <c r="K136" s="54"/>
      <c r="L136" s="54"/>
      <c r="M136" s="54"/>
      <c r="N136" s="54"/>
      <c r="O136" s="54"/>
      <c r="P136" s="54"/>
      <c r="Q136" s="54"/>
      <c r="R136" s="54"/>
      <c r="S136" s="54"/>
      <c r="T136" s="54"/>
      <c r="U136" s="54"/>
      <c r="V136" s="54"/>
      <c r="W136" s="54"/>
      <c r="X136" s="54"/>
      <c r="Y136" s="54"/>
      <c r="Z136" s="54"/>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c r="CB136" s="56"/>
      <c r="CC136" s="56"/>
      <c r="CD136" s="56"/>
      <c r="CE136" s="56"/>
      <c r="CF136" s="56"/>
      <c r="CG136" s="56"/>
      <c r="CH136" s="56"/>
      <c r="CI136" s="56"/>
      <c r="CJ136" s="56"/>
      <c r="CK136" s="56"/>
      <c r="CL136" s="56"/>
      <c r="CM136" s="56"/>
      <c r="CN136" s="56"/>
      <c r="CO136" s="56"/>
      <c r="CP136" s="56"/>
      <c r="CQ136" s="56"/>
      <c r="CR136" s="56"/>
      <c r="CS136" s="56"/>
      <c r="CT136" s="56"/>
      <c r="CU136" s="56"/>
      <c r="CV136" s="56"/>
      <c r="CW136" s="56"/>
      <c r="CX136" s="56"/>
      <c r="CY136" s="56"/>
      <c r="CZ136" s="56"/>
      <c r="DA136" s="56"/>
      <c r="DB136" s="56"/>
      <c r="DC136" s="56"/>
      <c r="DD136" s="56"/>
      <c r="DE136" s="56"/>
      <c r="DF136" s="56"/>
      <c r="DG136" s="56"/>
      <c r="DH136" s="56"/>
      <c r="DI136" s="56"/>
      <c r="DJ136" s="56"/>
      <c r="DK136" s="56"/>
      <c r="DL136" s="56"/>
      <c r="DM136" s="56"/>
      <c r="DN136" s="56"/>
      <c r="DO136" s="56"/>
      <c r="DP136" s="56"/>
      <c r="DQ136" s="56"/>
      <c r="DR136" s="56"/>
      <c r="DS136" s="56"/>
      <c r="DT136" s="56"/>
      <c r="DU136" s="56"/>
      <c r="DV136" s="56"/>
      <c r="DW136" s="56"/>
      <c r="DX136" s="56"/>
      <c r="DY136" s="56"/>
      <c r="DZ136" s="56"/>
      <c r="EA136" s="56"/>
      <c r="EB136" s="56"/>
      <c r="EC136" s="56"/>
      <c r="ED136" s="56"/>
      <c r="EE136" s="56"/>
      <c r="EF136" s="56"/>
      <c r="EG136" s="56"/>
      <c r="EH136" s="56"/>
      <c r="EI136" s="56"/>
      <c r="EJ136" s="56"/>
      <c r="EK136" s="56"/>
      <c r="EL136" s="56"/>
      <c r="EM136" s="56"/>
      <c r="EN136" s="56"/>
      <c r="EO136" s="56"/>
      <c r="EP136" s="56"/>
      <c r="EQ136" s="56"/>
      <c r="ER136" s="56"/>
      <c r="ES136" s="56"/>
      <c r="ET136" s="56"/>
      <c r="EU136" s="56"/>
      <c r="EV136" s="56"/>
      <c r="EW136" s="56"/>
      <c r="EX136" s="56"/>
      <c r="EY136" s="56"/>
      <c r="EZ136" s="56"/>
      <c r="FA136" s="56"/>
      <c r="FB136" s="56"/>
      <c r="FC136" s="56"/>
      <c r="FD136" s="56"/>
      <c r="FE136" s="56"/>
      <c r="FF136" s="56"/>
      <c r="FG136" s="56"/>
      <c r="FH136" s="56"/>
      <c r="FI136" s="56"/>
      <c r="FJ136" s="56"/>
      <c r="FK136" s="56"/>
      <c r="FL136" s="56"/>
      <c r="FM136" s="56"/>
      <c r="FN136" s="56"/>
      <c r="FO136" s="56"/>
      <c r="FP136" s="56"/>
      <c r="FQ136" s="56"/>
      <c r="FR136" s="56"/>
      <c r="FS136" s="56"/>
      <c r="FT136" s="56"/>
      <c r="FU136" s="56"/>
      <c r="FV136" s="56"/>
      <c r="FW136" s="56"/>
      <c r="FX136" s="56"/>
      <c r="FY136" s="56"/>
      <c r="FZ136" s="56"/>
      <c r="GA136" s="56"/>
      <c r="GB136" s="56"/>
      <c r="GC136" s="56"/>
      <c r="GD136" s="56"/>
      <c r="GE136" s="56"/>
      <c r="GF136" s="56"/>
      <c r="GG136" s="56"/>
      <c r="GH136" s="56"/>
      <c r="GI136" s="56"/>
      <c r="GJ136" s="56"/>
      <c r="GK136" s="56"/>
      <c r="GL136" s="56"/>
      <c r="GM136" s="56"/>
      <c r="GN136" s="56"/>
      <c r="GO136" s="56"/>
      <c r="GP136" s="56"/>
      <c r="GQ136" s="56"/>
      <c r="GR136" s="56"/>
      <c r="GS136" s="56"/>
      <c r="GT136" s="56"/>
      <c r="GU136" s="56"/>
      <c r="GV136" s="56"/>
      <c r="GW136" s="56"/>
    </row>
    <row r="137" spans="7:205" ht="20.100000000000001" customHeight="1">
      <c r="G137" s="54"/>
      <c r="H137" s="54"/>
      <c r="I137" s="54"/>
      <c r="J137" s="54"/>
      <c r="K137" s="54"/>
      <c r="L137" s="54"/>
      <c r="M137" s="54"/>
      <c r="N137" s="54"/>
      <c r="O137" s="54"/>
      <c r="P137" s="54"/>
      <c r="Q137" s="54"/>
      <c r="R137" s="54"/>
      <c r="S137" s="54"/>
      <c r="T137" s="54"/>
      <c r="U137" s="54"/>
      <c r="V137" s="54"/>
      <c r="W137" s="54"/>
      <c r="X137" s="54"/>
      <c r="Y137" s="54"/>
      <c r="Z137" s="54"/>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c r="BG137" s="56"/>
      <c r="BH137" s="56"/>
      <c r="BI137" s="56"/>
      <c r="BJ137" s="56"/>
      <c r="BK137" s="56"/>
      <c r="BL137" s="56"/>
      <c r="BM137" s="56"/>
      <c r="BN137" s="56"/>
      <c r="BO137" s="56"/>
      <c r="BP137" s="56"/>
      <c r="BQ137" s="56"/>
      <c r="BR137" s="56"/>
      <c r="BS137" s="56"/>
      <c r="BT137" s="56"/>
      <c r="BU137" s="56"/>
      <c r="BV137" s="56"/>
      <c r="BW137" s="56"/>
      <c r="BX137" s="56"/>
      <c r="BY137" s="56"/>
      <c r="BZ137" s="56"/>
      <c r="CA137" s="56"/>
      <c r="CB137" s="56"/>
      <c r="CC137" s="56"/>
      <c r="CD137" s="56"/>
      <c r="CE137" s="56"/>
      <c r="CF137" s="56"/>
      <c r="CG137" s="56"/>
      <c r="CH137" s="56"/>
      <c r="CI137" s="56"/>
      <c r="CJ137" s="56"/>
      <c r="CK137" s="56"/>
      <c r="CL137" s="56"/>
      <c r="CM137" s="56"/>
      <c r="CN137" s="56"/>
      <c r="CO137" s="56"/>
      <c r="CP137" s="56"/>
      <c r="CQ137" s="56"/>
      <c r="CR137" s="56"/>
      <c r="CS137" s="56"/>
      <c r="CT137" s="56"/>
      <c r="CU137" s="56"/>
      <c r="CV137" s="56"/>
      <c r="CW137" s="56"/>
      <c r="CX137" s="56"/>
      <c r="CY137" s="56"/>
      <c r="CZ137" s="56"/>
      <c r="DA137" s="56"/>
      <c r="DB137" s="56"/>
      <c r="DC137" s="56"/>
      <c r="DD137" s="56"/>
      <c r="DE137" s="56"/>
      <c r="DF137" s="56"/>
      <c r="DG137" s="56"/>
      <c r="DH137" s="56"/>
      <c r="DI137" s="56"/>
      <c r="DJ137" s="56"/>
      <c r="DK137" s="56"/>
      <c r="DL137" s="56"/>
      <c r="DM137" s="56"/>
      <c r="DN137" s="56"/>
      <c r="DO137" s="56"/>
      <c r="DP137" s="56"/>
      <c r="DQ137" s="56"/>
      <c r="DR137" s="56"/>
      <c r="DS137" s="56"/>
      <c r="DT137" s="56"/>
      <c r="DU137" s="56"/>
      <c r="DV137" s="56"/>
      <c r="DW137" s="56"/>
      <c r="DX137" s="56"/>
      <c r="DY137" s="56"/>
      <c r="DZ137" s="56"/>
      <c r="EA137" s="56"/>
      <c r="EB137" s="56"/>
      <c r="EC137" s="56"/>
      <c r="ED137" s="56"/>
      <c r="EE137" s="56"/>
      <c r="EF137" s="56"/>
      <c r="EG137" s="56"/>
      <c r="EH137" s="56"/>
      <c r="EI137" s="56"/>
      <c r="EJ137" s="56"/>
      <c r="EK137" s="56"/>
      <c r="EL137" s="56"/>
      <c r="EM137" s="56"/>
      <c r="EN137" s="56"/>
      <c r="EO137" s="56"/>
      <c r="EP137" s="56"/>
      <c r="EQ137" s="56"/>
      <c r="ER137" s="56"/>
      <c r="ES137" s="56"/>
      <c r="ET137" s="56"/>
      <c r="EU137" s="56"/>
      <c r="EV137" s="56"/>
      <c r="EW137" s="56"/>
      <c r="EX137" s="56"/>
      <c r="EY137" s="56"/>
      <c r="EZ137" s="56"/>
      <c r="FA137" s="56"/>
      <c r="FB137" s="56"/>
      <c r="FC137" s="56"/>
      <c r="FD137" s="56"/>
      <c r="FE137" s="56"/>
      <c r="FF137" s="56"/>
      <c r="FG137" s="56"/>
      <c r="FH137" s="56"/>
      <c r="FI137" s="56"/>
      <c r="FJ137" s="56"/>
      <c r="FK137" s="56"/>
      <c r="FL137" s="56"/>
      <c r="FM137" s="56"/>
      <c r="FN137" s="56"/>
      <c r="FO137" s="56"/>
      <c r="FP137" s="56"/>
      <c r="FQ137" s="56"/>
      <c r="FR137" s="56"/>
      <c r="FS137" s="56"/>
      <c r="FT137" s="56"/>
      <c r="FU137" s="56"/>
      <c r="FV137" s="56"/>
      <c r="FW137" s="56"/>
      <c r="FX137" s="56"/>
      <c r="FY137" s="56"/>
      <c r="FZ137" s="56"/>
      <c r="GA137" s="56"/>
      <c r="GB137" s="56"/>
      <c r="GC137" s="56"/>
      <c r="GD137" s="56"/>
      <c r="GE137" s="56"/>
      <c r="GF137" s="56"/>
      <c r="GG137" s="56"/>
      <c r="GH137" s="56"/>
      <c r="GI137" s="56"/>
      <c r="GJ137" s="56"/>
      <c r="GK137" s="56"/>
      <c r="GL137" s="56"/>
      <c r="GM137" s="56"/>
      <c r="GN137" s="56"/>
      <c r="GO137" s="56"/>
      <c r="GP137" s="56"/>
      <c r="GQ137" s="56"/>
      <c r="GR137" s="56"/>
      <c r="GS137" s="56"/>
      <c r="GT137" s="56"/>
      <c r="GU137" s="56"/>
      <c r="GV137" s="56"/>
      <c r="GW137" s="56"/>
    </row>
    <row r="138" spans="7:205" ht="20.100000000000001" customHeight="1">
      <c r="G138" s="54"/>
      <c r="H138" s="54"/>
      <c r="I138" s="54"/>
      <c r="J138" s="54"/>
      <c r="K138" s="54"/>
      <c r="L138" s="54"/>
      <c r="M138" s="54"/>
      <c r="N138" s="54"/>
      <c r="O138" s="54"/>
      <c r="P138" s="54"/>
      <c r="Q138" s="54"/>
      <c r="R138" s="54"/>
      <c r="S138" s="54"/>
      <c r="T138" s="54"/>
      <c r="U138" s="54"/>
      <c r="V138" s="54"/>
      <c r="W138" s="54"/>
      <c r="X138" s="54"/>
      <c r="Y138" s="54"/>
      <c r="Z138" s="54"/>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c r="CJ138" s="56"/>
      <c r="CK138" s="56"/>
      <c r="CL138" s="56"/>
      <c r="CM138" s="56"/>
      <c r="CN138" s="56"/>
      <c r="CO138" s="56"/>
      <c r="CP138" s="56"/>
      <c r="CQ138" s="56"/>
      <c r="CR138" s="56"/>
      <c r="CS138" s="56"/>
      <c r="CT138" s="56"/>
      <c r="CU138" s="56"/>
      <c r="CV138" s="56"/>
      <c r="CW138" s="56"/>
      <c r="CX138" s="56"/>
      <c r="CY138" s="56"/>
      <c r="CZ138" s="56"/>
      <c r="DA138" s="56"/>
      <c r="DB138" s="56"/>
      <c r="DC138" s="56"/>
      <c r="DD138" s="56"/>
      <c r="DE138" s="56"/>
      <c r="DF138" s="56"/>
      <c r="DG138" s="56"/>
      <c r="DH138" s="56"/>
      <c r="DI138" s="56"/>
      <c r="DJ138" s="56"/>
      <c r="DK138" s="56"/>
      <c r="DL138" s="56"/>
      <c r="DM138" s="56"/>
      <c r="DN138" s="56"/>
      <c r="DO138" s="56"/>
      <c r="DP138" s="56"/>
      <c r="DQ138" s="56"/>
      <c r="DR138" s="56"/>
      <c r="DS138" s="56"/>
      <c r="DT138" s="56"/>
      <c r="DU138" s="56"/>
      <c r="DV138" s="56"/>
      <c r="DW138" s="56"/>
      <c r="DX138" s="56"/>
      <c r="DY138" s="56"/>
      <c r="DZ138" s="56"/>
      <c r="EA138" s="56"/>
      <c r="EB138" s="56"/>
      <c r="EC138" s="56"/>
      <c r="ED138" s="56"/>
      <c r="EE138" s="56"/>
      <c r="EF138" s="56"/>
      <c r="EG138" s="56"/>
      <c r="EH138" s="56"/>
      <c r="EI138" s="56"/>
      <c r="EJ138" s="56"/>
      <c r="EK138" s="56"/>
      <c r="EL138" s="56"/>
      <c r="EM138" s="56"/>
      <c r="EN138" s="56"/>
      <c r="EO138" s="56"/>
      <c r="EP138" s="56"/>
      <c r="EQ138" s="56"/>
      <c r="ER138" s="56"/>
      <c r="ES138" s="56"/>
      <c r="ET138" s="56"/>
      <c r="EU138" s="56"/>
      <c r="EV138" s="56"/>
      <c r="EW138" s="56"/>
      <c r="EX138" s="56"/>
      <c r="EY138" s="56"/>
      <c r="EZ138" s="56"/>
      <c r="FA138" s="56"/>
      <c r="FB138" s="56"/>
      <c r="FC138" s="56"/>
      <c r="FD138" s="56"/>
      <c r="FE138" s="56"/>
      <c r="FF138" s="56"/>
      <c r="FG138" s="56"/>
      <c r="FH138" s="56"/>
      <c r="FI138" s="56"/>
      <c r="FJ138" s="56"/>
      <c r="FK138" s="56"/>
      <c r="FL138" s="56"/>
      <c r="FM138" s="56"/>
      <c r="FN138" s="56"/>
      <c r="FO138" s="56"/>
      <c r="FP138" s="56"/>
      <c r="FQ138" s="56"/>
      <c r="FR138" s="56"/>
      <c r="FS138" s="56"/>
      <c r="FT138" s="56"/>
      <c r="FU138" s="56"/>
      <c r="FV138" s="56"/>
      <c r="FW138" s="56"/>
      <c r="FX138" s="56"/>
      <c r="FY138" s="56"/>
      <c r="FZ138" s="56"/>
      <c r="GA138" s="56"/>
      <c r="GB138" s="56"/>
      <c r="GC138" s="56"/>
      <c r="GD138" s="56"/>
      <c r="GE138" s="56"/>
      <c r="GF138" s="56"/>
      <c r="GG138" s="56"/>
      <c r="GH138" s="56"/>
      <c r="GI138" s="56"/>
      <c r="GJ138" s="56"/>
      <c r="GK138" s="56"/>
      <c r="GL138" s="56"/>
      <c r="GM138" s="56"/>
      <c r="GN138" s="56"/>
      <c r="GO138" s="56"/>
      <c r="GP138" s="56"/>
      <c r="GQ138" s="56"/>
      <c r="GR138" s="56"/>
      <c r="GS138" s="56"/>
      <c r="GT138" s="56"/>
      <c r="GU138" s="56"/>
      <c r="GV138" s="56"/>
      <c r="GW138" s="56"/>
    </row>
    <row r="139" spans="7:205" ht="20.100000000000001" customHeight="1">
      <c r="G139" s="54"/>
      <c r="H139" s="54"/>
      <c r="I139" s="54"/>
      <c r="J139" s="54"/>
      <c r="K139" s="54"/>
      <c r="L139" s="54"/>
      <c r="M139" s="54"/>
      <c r="N139" s="54"/>
      <c r="O139" s="54"/>
      <c r="P139" s="54"/>
      <c r="Q139" s="54"/>
      <c r="R139" s="54"/>
      <c r="S139" s="54"/>
      <c r="T139" s="54"/>
      <c r="U139" s="54"/>
      <c r="V139" s="54"/>
      <c r="W139" s="54"/>
      <c r="X139" s="54"/>
      <c r="Y139" s="54"/>
      <c r="Z139" s="54"/>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c r="CJ139" s="56"/>
      <c r="CK139" s="56"/>
      <c r="CL139" s="56"/>
      <c r="CM139" s="56"/>
      <c r="CN139" s="56"/>
      <c r="CO139" s="56"/>
      <c r="CP139" s="56"/>
      <c r="CQ139" s="56"/>
      <c r="CR139" s="56"/>
      <c r="CS139" s="56"/>
      <c r="CT139" s="56"/>
      <c r="CU139" s="56"/>
      <c r="CV139" s="56"/>
      <c r="CW139" s="56"/>
      <c r="CX139" s="56"/>
      <c r="CY139" s="56"/>
      <c r="CZ139" s="56"/>
      <c r="DA139" s="56"/>
      <c r="DB139" s="56"/>
      <c r="DC139" s="56"/>
      <c r="DD139" s="56"/>
      <c r="DE139" s="56"/>
      <c r="DF139" s="56"/>
      <c r="DG139" s="56"/>
      <c r="DH139" s="56"/>
      <c r="DI139" s="56"/>
      <c r="DJ139" s="56"/>
      <c r="DK139" s="56"/>
      <c r="DL139" s="56"/>
      <c r="DM139" s="56"/>
      <c r="DN139" s="56"/>
      <c r="DO139" s="56"/>
      <c r="DP139" s="56"/>
      <c r="DQ139" s="56"/>
      <c r="DR139" s="56"/>
      <c r="DS139" s="56"/>
      <c r="DT139" s="56"/>
      <c r="DU139" s="56"/>
      <c r="DV139" s="56"/>
      <c r="DW139" s="56"/>
      <c r="DX139" s="56"/>
      <c r="DY139" s="56"/>
      <c r="DZ139" s="56"/>
      <c r="EA139" s="56"/>
      <c r="EB139" s="56"/>
      <c r="EC139" s="56"/>
      <c r="ED139" s="56"/>
      <c r="EE139" s="56"/>
      <c r="EF139" s="56"/>
      <c r="EG139" s="56"/>
      <c r="EH139" s="56"/>
      <c r="EI139" s="56"/>
      <c r="EJ139" s="56"/>
      <c r="EK139" s="56"/>
      <c r="EL139" s="56"/>
      <c r="EM139" s="56"/>
      <c r="EN139" s="56"/>
      <c r="EO139" s="56"/>
      <c r="EP139" s="56"/>
      <c r="EQ139" s="56"/>
      <c r="ER139" s="56"/>
      <c r="ES139" s="56"/>
      <c r="ET139" s="56"/>
      <c r="EU139" s="56"/>
      <c r="EV139" s="56"/>
      <c r="EW139" s="56"/>
      <c r="EX139" s="56"/>
      <c r="EY139" s="56"/>
      <c r="EZ139" s="56"/>
      <c r="FA139" s="56"/>
      <c r="FB139" s="56"/>
      <c r="FC139" s="56"/>
      <c r="FD139" s="56"/>
      <c r="FE139" s="56"/>
      <c r="FF139" s="56"/>
      <c r="FG139" s="56"/>
      <c r="FH139" s="56"/>
      <c r="FI139" s="56"/>
      <c r="FJ139" s="56"/>
      <c r="FK139" s="56"/>
      <c r="FL139" s="56"/>
      <c r="FM139" s="56"/>
      <c r="FN139" s="56"/>
      <c r="FO139" s="56"/>
      <c r="FP139" s="56"/>
      <c r="FQ139" s="56"/>
      <c r="FR139" s="56"/>
      <c r="FS139" s="56"/>
      <c r="FT139" s="56"/>
      <c r="FU139" s="56"/>
      <c r="FV139" s="56"/>
      <c r="FW139" s="56"/>
      <c r="FX139" s="56"/>
      <c r="FY139" s="56"/>
      <c r="FZ139" s="56"/>
      <c r="GA139" s="56"/>
      <c r="GB139" s="56"/>
      <c r="GC139" s="56"/>
      <c r="GD139" s="56"/>
      <c r="GE139" s="56"/>
      <c r="GF139" s="56"/>
      <c r="GG139" s="56"/>
      <c r="GH139" s="56"/>
      <c r="GI139" s="56"/>
      <c r="GJ139" s="56"/>
      <c r="GK139" s="56"/>
      <c r="GL139" s="56"/>
      <c r="GM139" s="56"/>
      <c r="GN139" s="56"/>
      <c r="GO139" s="56"/>
      <c r="GP139" s="56"/>
      <c r="GQ139" s="56"/>
      <c r="GR139" s="56"/>
      <c r="GS139" s="56"/>
      <c r="GT139" s="56"/>
      <c r="GU139" s="56"/>
      <c r="GV139" s="56"/>
      <c r="GW139" s="56"/>
    </row>
    <row r="140" spans="7:205" ht="20.100000000000001" customHeight="1">
      <c r="G140" s="54"/>
      <c r="H140" s="54"/>
      <c r="I140" s="54"/>
      <c r="J140" s="54"/>
      <c r="K140" s="54"/>
      <c r="L140" s="54"/>
      <c r="M140" s="54"/>
      <c r="N140" s="54"/>
      <c r="O140" s="54"/>
      <c r="P140" s="54"/>
      <c r="Q140" s="54"/>
      <c r="R140" s="54"/>
      <c r="S140" s="54"/>
      <c r="T140" s="54"/>
      <c r="U140" s="54"/>
      <c r="V140" s="54"/>
      <c r="W140" s="54"/>
      <c r="X140" s="54"/>
      <c r="Y140" s="54"/>
      <c r="Z140" s="54"/>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56"/>
      <c r="CM140" s="56"/>
      <c r="CN140" s="56"/>
      <c r="CO140" s="56"/>
      <c r="CP140" s="56"/>
      <c r="CQ140" s="56"/>
      <c r="CR140" s="56"/>
      <c r="CS140" s="56"/>
      <c r="CT140" s="56"/>
      <c r="CU140" s="56"/>
      <c r="CV140" s="56"/>
      <c r="CW140" s="56"/>
      <c r="CX140" s="56"/>
      <c r="CY140" s="56"/>
      <c r="CZ140" s="56"/>
      <c r="DA140" s="56"/>
      <c r="DB140" s="56"/>
      <c r="DC140" s="56"/>
      <c r="DD140" s="56"/>
      <c r="DE140" s="56"/>
      <c r="DF140" s="56"/>
      <c r="DG140" s="56"/>
      <c r="DH140" s="56"/>
      <c r="DI140" s="56"/>
      <c r="DJ140" s="56"/>
      <c r="DK140" s="56"/>
      <c r="DL140" s="56"/>
      <c r="DM140" s="56"/>
      <c r="DN140" s="56"/>
      <c r="DO140" s="56"/>
      <c r="DP140" s="56"/>
      <c r="DQ140" s="56"/>
      <c r="DR140" s="56"/>
      <c r="DS140" s="56"/>
      <c r="DT140" s="56"/>
      <c r="DU140" s="56"/>
      <c r="DV140" s="56"/>
      <c r="DW140" s="56"/>
      <c r="DX140" s="56"/>
      <c r="DY140" s="56"/>
      <c r="DZ140" s="56"/>
      <c r="EA140" s="56"/>
      <c r="EB140" s="56"/>
      <c r="EC140" s="56"/>
      <c r="ED140" s="56"/>
      <c r="EE140" s="56"/>
      <c r="EF140" s="56"/>
      <c r="EG140" s="56"/>
      <c r="EH140" s="56"/>
      <c r="EI140" s="56"/>
      <c r="EJ140" s="56"/>
      <c r="EK140" s="56"/>
      <c r="EL140" s="56"/>
      <c r="EM140" s="56"/>
      <c r="EN140" s="56"/>
      <c r="EO140" s="56"/>
      <c r="EP140" s="56"/>
      <c r="EQ140" s="56"/>
      <c r="ER140" s="56"/>
      <c r="ES140" s="56"/>
      <c r="ET140" s="56"/>
      <c r="EU140" s="56"/>
      <c r="EV140" s="56"/>
      <c r="EW140" s="56"/>
      <c r="EX140" s="56"/>
      <c r="EY140" s="56"/>
      <c r="EZ140" s="56"/>
      <c r="FA140" s="56"/>
      <c r="FB140" s="56"/>
      <c r="FC140" s="56"/>
      <c r="FD140" s="56"/>
      <c r="FE140" s="56"/>
      <c r="FF140" s="56"/>
      <c r="FG140" s="56"/>
      <c r="FH140" s="56"/>
      <c r="FI140" s="56"/>
      <c r="FJ140" s="56"/>
      <c r="FK140" s="56"/>
      <c r="FL140" s="56"/>
      <c r="FM140" s="56"/>
      <c r="FN140" s="56"/>
      <c r="FO140" s="56"/>
      <c r="FP140" s="56"/>
      <c r="FQ140" s="56"/>
      <c r="FR140" s="56"/>
      <c r="FS140" s="56"/>
      <c r="FT140" s="56"/>
      <c r="FU140" s="56"/>
      <c r="FV140" s="56"/>
      <c r="FW140" s="56"/>
      <c r="FX140" s="56"/>
      <c r="FY140" s="56"/>
      <c r="FZ140" s="56"/>
      <c r="GA140" s="56"/>
      <c r="GB140" s="56"/>
      <c r="GC140" s="56"/>
      <c r="GD140" s="56"/>
      <c r="GE140" s="56"/>
      <c r="GF140" s="56"/>
      <c r="GG140" s="56"/>
      <c r="GH140" s="56"/>
      <c r="GI140" s="56"/>
      <c r="GJ140" s="56"/>
      <c r="GK140" s="56"/>
      <c r="GL140" s="56"/>
      <c r="GM140" s="56"/>
      <c r="GN140" s="56"/>
      <c r="GO140" s="56"/>
      <c r="GP140" s="56"/>
      <c r="GQ140" s="56"/>
      <c r="GR140" s="56"/>
      <c r="GS140" s="56"/>
      <c r="GT140" s="56"/>
      <c r="GU140" s="56"/>
      <c r="GV140" s="56"/>
      <c r="GW140" s="56"/>
    </row>
    <row r="141" spans="7:205" ht="20.100000000000001" customHeight="1">
      <c r="G141" s="54"/>
      <c r="H141" s="54"/>
      <c r="I141" s="54"/>
      <c r="J141" s="54"/>
      <c r="K141" s="54"/>
      <c r="L141" s="54"/>
      <c r="M141" s="54"/>
      <c r="N141" s="54"/>
      <c r="O141" s="54"/>
      <c r="P141" s="54"/>
      <c r="Q141" s="54"/>
      <c r="R141" s="54"/>
      <c r="S141" s="54"/>
      <c r="T141" s="54"/>
      <c r="U141" s="54"/>
      <c r="V141" s="54"/>
      <c r="W141" s="54"/>
      <c r="X141" s="54"/>
      <c r="Y141" s="54"/>
      <c r="Z141" s="54"/>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c r="CJ141" s="56"/>
      <c r="CK141" s="56"/>
      <c r="CL141" s="56"/>
      <c r="CM141" s="56"/>
      <c r="CN141" s="56"/>
      <c r="CO141" s="56"/>
      <c r="CP141" s="56"/>
      <c r="CQ141" s="56"/>
      <c r="CR141" s="56"/>
      <c r="CS141" s="56"/>
      <c r="CT141" s="56"/>
      <c r="CU141" s="56"/>
      <c r="CV141" s="56"/>
      <c r="CW141" s="56"/>
      <c r="CX141" s="56"/>
      <c r="CY141" s="56"/>
      <c r="CZ141" s="56"/>
      <c r="DA141" s="56"/>
      <c r="DB141" s="56"/>
      <c r="DC141" s="56"/>
      <c r="DD141" s="56"/>
      <c r="DE141" s="56"/>
      <c r="DF141" s="56"/>
      <c r="DG141" s="56"/>
      <c r="DH141" s="56"/>
      <c r="DI141" s="56"/>
      <c r="DJ141" s="56"/>
      <c r="DK141" s="56"/>
      <c r="DL141" s="56"/>
      <c r="DM141" s="56"/>
      <c r="DN141" s="56"/>
      <c r="DO141" s="56"/>
      <c r="DP141" s="56"/>
      <c r="DQ141" s="56"/>
      <c r="DR141" s="56"/>
      <c r="DS141" s="56"/>
      <c r="DT141" s="56"/>
      <c r="DU141" s="56"/>
      <c r="DV141" s="56"/>
      <c r="DW141" s="56"/>
      <c r="DX141" s="56"/>
      <c r="DY141" s="56"/>
      <c r="DZ141" s="56"/>
      <c r="EA141" s="56"/>
      <c r="EB141" s="56"/>
      <c r="EC141" s="56"/>
      <c r="ED141" s="56"/>
      <c r="EE141" s="56"/>
      <c r="EF141" s="56"/>
      <c r="EG141" s="56"/>
      <c r="EH141" s="56"/>
      <c r="EI141" s="56"/>
      <c r="EJ141" s="56"/>
      <c r="EK141" s="56"/>
      <c r="EL141" s="56"/>
      <c r="EM141" s="56"/>
      <c r="EN141" s="56"/>
      <c r="EO141" s="56"/>
      <c r="EP141" s="56"/>
      <c r="EQ141" s="56"/>
      <c r="ER141" s="56"/>
      <c r="ES141" s="56"/>
      <c r="ET141" s="56"/>
      <c r="EU141" s="56"/>
      <c r="EV141" s="56"/>
      <c r="EW141" s="56"/>
      <c r="EX141" s="56"/>
      <c r="EY141" s="56"/>
      <c r="EZ141" s="56"/>
      <c r="FA141" s="56"/>
      <c r="FB141" s="56"/>
      <c r="FC141" s="56"/>
      <c r="FD141" s="56"/>
      <c r="FE141" s="56"/>
      <c r="FF141" s="56"/>
      <c r="FG141" s="56"/>
      <c r="FH141" s="56"/>
      <c r="FI141" s="56"/>
      <c r="FJ141" s="56"/>
      <c r="FK141" s="56"/>
      <c r="FL141" s="56"/>
      <c r="FM141" s="56"/>
      <c r="FN141" s="56"/>
      <c r="FO141" s="56"/>
      <c r="FP141" s="56"/>
      <c r="FQ141" s="56"/>
      <c r="FR141" s="56"/>
      <c r="FS141" s="56"/>
      <c r="FT141" s="56"/>
      <c r="FU141" s="56"/>
      <c r="FV141" s="56"/>
      <c r="FW141" s="56"/>
      <c r="FX141" s="56"/>
      <c r="FY141" s="56"/>
      <c r="FZ141" s="56"/>
      <c r="GA141" s="56"/>
      <c r="GB141" s="56"/>
      <c r="GC141" s="56"/>
      <c r="GD141" s="56"/>
      <c r="GE141" s="56"/>
      <c r="GF141" s="56"/>
      <c r="GG141" s="56"/>
      <c r="GH141" s="56"/>
      <c r="GI141" s="56"/>
      <c r="GJ141" s="56"/>
      <c r="GK141" s="56"/>
      <c r="GL141" s="56"/>
      <c r="GM141" s="56"/>
      <c r="GN141" s="56"/>
      <c r="GO141" s="56"/>
      <c r="GP141" s="56"/>
      <c r="GQ141" s="56"/>
      <c r="GR141" s="56"/>
      <c r="GS141" s="56"/>
      <c r="GT141" s="56"/>
      <c r="GU141" s="56"/>
      <c r="GV141" s="56"/>
      <c r="GW141" s="56"/>
    </row>
    <row r="142" spans="7:205" ht="20.100000000000001" customHeight="1">
      <c r="G142" s="54"/>
      <c r="H142" s="54"/>
      <c r="I142" s="54"/>
      <c r="J142" s="54"/>
      <c r="K142" s="54"/>
      <c r="L142" s="54"/>
      <c r="M142" s="54"/>
      <c r="N142" s="54"/>
      <c r="O142" s="54"/>
      <c r="P142" s="54"/>
      <c r="Q142" s="54"/>
      <c r="R142" s="54"/>
      <c r="S142" s="54"/>
      <c r="T142" s="54"/>
      <c r="U142" s="54"/>
      <c r="V142" s="54"/>
      <c r="W142" s="54"/>
      <c r="X142" s="54"/>
      <c r="Y142" s="54"/>
      <c r="Z142" s="54"/>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56"/>
      <c r="BN142" s="56"/>
      <c r="BO142" s="56"/>
      <c r="BP142" s="56"/>
      <c r="BQ142" s="56"/>
      <c r="BR142" s="56"/>
      <c r="BS142" s="56"/>
      <c r="BT142" s="56"/>
      <c r="BU142" s="56"/>
      <c r="BV142" s="56"/>
      <c r="BW142" s="56"/>
      <c r="BX142" s="56"/>
      <c r="BY142" s="56"/>
      <c r="BZ142" s="56"/>
      <c r="CA142" s="56"/>
      <c r="CB142" s="56"/>
      <c r="CC142" s="56"/>
      <c r="CD142" s="56"/>
      <c r="CE142" s="56"/>
      <c r="CF142" s="56"/>
      <c r="CG142" s="56"/>
      <c r="CH142" s="56"/>
      <c r="CI142" s="56"/>
      <c r="CJ142" s="56"/>
      <c r="CK142" s="56"/>
      <c r="CL142" s="56"/>
      <c r="CM142" s="56"/>
      <c r="CN142" s="56"/>
      <c r="CO142" s="56"/>
      <c r="CP142" s="56"/>
      <c r="CQ142" s="56"/>
      <c r="CR142" s="56"/>
      <c r="CS142" s="56"/>
      <c r="CT142" s="56"/>
      <c r="CU142" s="56"/>
      <c r="CV142" s="56"/>
      <c r="CW142" s="56"/>
      <c r="CX142" s="56"/>
      <c r="CY142" s="56"/>
      <c r="CZ142" s="56"/>
      <c r="DA142" s="56"/>
      <c r="DB142" s="56"/>
      <c r="DC142" s="56"/>
      <c r="DD142" s="56"/>
      <c r="DE142" s="56"/>
      <c r="DF142" s="56"/>
      <c r="DG142" s="56"/>
      <c r="DH142" s="56"/>
      <c r="DI142" s="56"/>
      <c r="DJ142" s="56"/>
      <c r="DK142" s="56"/>
      <c r="DL142" s="56"/>
      <c r="DM142" s="56"/>
      <c r="DN142" s="56"/>
      <c r="DO142" s="56"/>
      <c r="DP142" s="56"/>
      <c r="DQ142" s="56"/>
      <c r="DR142" s="56"/>
      <c r="DS142" s="56"/>
      <c r="DT142" s="56"/>
      <c r="DU142" s="56"/>
      <c r="DV142" s="56"/>
      <c r="DW142" s="56"/>
      <c r="DX142" s="56"/>
      <c r="DY142" s="56"/>
      <c r="DZ142" s="56"/>
      <c r="EA142" s="56"/>
      <c r="EB142" s="56"/>
      <c r="EC142" s="56"/>
      <c r="ED142" s="56"/>
      <c r="EE142" s="56"/>
      <c r="EF142" s="56"/>
      <c r="EG142" s="56"/>
      <c r="EH142" s="56"/>
      <c r="EI142" s="56"/>
      <c r="EJ142" s="56"/>
      <c r="EK142" s="56"/>
      <c r="EL142" s="56"/>
      <c r="EM142" s="56"/>
      <c r="EN142" s="56"/>
      <c r="EO142" s="56"/>
      <c r="EP142" s="56"/>
      <c r="EQ142" s="56"/>
      <c r="ER142" s="56"/>
      <c r="ES142" s="56"/>
      <c r="ET142" s="56"/>
      <c r="EU142" s="56"/>
      <c r="EV142" s="56"/>
      <c r="EW142" s="56"/>
      <c r="EX142" s="56"/>
      <c r="EY142" s="56"/>
      <c r="EZ142" s="56"/>
      <c r="FA142" s="56"/>
      <c r="FB142" s="56"/>
      <c r="FC142" s="56"/>
      <c r="FD142" s="56"/>
      <c r="FE142" s="56"/>
      <c r="FF142" s="56"/>
      <c r="FG142" s="56"/>
      <c r="FH142" s="56"/>
      <c r="FI142" s="56"/>
      <c r="FJ142" s="56"/>
      <c r="FK142" s="56"/>
      <c r="FL142" s="56"/>
      <c r="FM142" s="56"/>
      <c r="FN142" s="56"/>
      <c r="FO142" s="56"/>
      <c r="FP142" s="56"/>
      <c r="FQ142" s="56"/>
      <c r="FR142" s="56"/>
      <c r="FS142" s="56"/>
      <c r="FT142" s="56"/>
      <c r="FU142" s="56"/>
      <c r="FV142" s="56"/>
      <c r="FW142" s="56"/>
      <c r="FX142" s="56"/>
      <c r="FY142" s="56"/>
      <c r="FZ142" s="56"/>
      <c r="GA142" s="56"/>
      <c r="GB142" s="56"/>
      <c r="GC142" s="56"/>
      <c r="GD142" s="56"/>
      <c r="GE142" s="56"/>
      <c r="GF142" s="56"/>
      <c r="GG142" s="56"/>
      <c r="GH142" s="56"/>
      <c r="GI142" s="56"/>
      <c r="GJ142" s="56"/>
      <c r="GK142" s="56"/>
      <c r="GL142" s="56"/>
      <c r="GM142" s="56"/>
      <c r="GN142" s="56"/>
      <c r="GO142" s="56"/>
      <c r="GP142" s="56"/>
      <c r="GQ142" s="56"/>
      <c r="GR142" s="56"/>
      <c r="GS142" s="56"/>
      <c r="GT142" s="56"/>
      <c r="GU142" s="56"/>
      <c r="GV142" s="56"/>
      <c r="GW142" s="56"/>
    </row>
    <row r="143" spans="7:205" ht="20.100000000000001" customHeight="1">
      <c r="G143" s="54"/>
      <c r="H143" s="54"/>
      <c r="I143" s="54"/>
      <c r="J143" s="54"/>
      <c r="K143" s="54"/>
      <c r="L143" s="54"/>
      <c r="M143" s="54"/>
      <c r="N143" s="54"/>
      <c r="O143" s="54"/>
      <c r="P143" s="54"/>
      <c r="Q143" s="54"/>
      <c r="R143" s="54"/>
      <c r="S143" s="54"/>
      <c r="T143" s="54"/>
      <c r="U143" s="54"/>
      <c r="V143" s="54"/>
      <c r="W143" s="54"/>
      <c r="X143" s="54"/>
      <c r="Y143" s="54"/>
      <c r="Z143" s="54"/>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56"/>
      <c r="BN143" s="56"/>
      <c r="BO143" s="56"/>
      <c r="BP143" s="56"/>
      <c r="BQ143" s="56"/>
      <c r="BR143" s="56"/>
      <c r="BS143" s="56"/>
      <c r="BT143" s="56"/>
      <c r="BU143" s="56"/>
      <c r="BV143" s="56"/>
      <c r="BW143" s="56"/>
      <c r="BX143" s="56"/>
      <c r="BY143" s="56"/>
      <c r="BZ143" s="56"/>
      <c r="CA143" s="56"/>
      <c r="CB143" s="56"/>
      <c r="CC143" s="56"/>
      <c r="CD143" s="56"/>
      <c r="CE143" s="56"/>
      <c r="CF143" s="56"/>
      <c r="CG143" s="56"/>
      <c r="CH143" s="56"/>
      <c r="CI143" s="56"/>
      <c r="CJ143" s="56"/>
      <c r="CK143" s="56"/>
      <c r="CL143" s="56"/>
      <c r="CM143" s="56"/>
      <c r="CN143" s="56"/>
      <c r="CO143" s="56"/>
      <c r="CP143" s="56"/>
      <c r="CQ143" s="56"/>
      <c r="CR143" s="56"/>
      <c r="CS143" s="56"/>
      <c r="CT143" s="56"/>
      <c r="CU143" s="56"/>
      <c r="CV143" s="56"/>
      <c r="CW143" s="56"/>
      <c r="CX143" s="56"/>
      <c r="CY143" s="56"/>
      <c r="CZ143" s="56"/>
      <c r="DA143" s="56"/>
      <c r="DB143" s="56"/>
      <c r="DC143" s="56"/>
      <c r="DD143" s="56"/>
      <c r="DE143" s="56"/>
      <c r="DF143" s="56"/>
      <c r="DG143" s="56"/>
      <c r="DH143" s="56"/>
      <c r="DI143" s="56"/>
      <c r="DJ143" s="56"/>
      <c r="DK143" s="56"/>
      <c r="DL143" s="56"/>
      <c r="DM143" s="56"/>
      <c r="DN143" s="56"/>
      <c r="DO143" s="56"/>
      <c r="DP143" s="56"/>
      <c r="DQ143" s="56"/>
      <c r="DR143" s="56"/>
      <c r="DS143" s="56"/>
      <c r="DT143" s="56"/>
      <c r="DU143" s="56"/>
      <c r="DV143" s="56"/>
      <c r="DW143" s="56"/>
      <c r="DX143" s="56"/>
      <c r="DY143" s="56"/>
      <c r="DZ143" s="56"/>
      <c r="EA143" s="56"/>
      <c r="EB143" s="56"/>
      <c r="EC143" s="56"/>
      <c r="ED143" s="56"/>
      <c r="EE143" s="56"/>
      <c r="EF143" s="56"/>
      <c r="EG143" s="56"/>
      <c r="EH143" s="56"/>
      <c r="EI143" s="56"/>
      <c r="EJ143" s="56"/>
      <c r="EK143" s="56"/>
      <c r="EL143" s="56"/>
      <c r="EM143" s="56"/>
      <c r="EN143" s="56"/>
      <c r="EO143" s="56"/>
      <c r="EP143" s="56"/>
      <c r="EQ143" s="56"/>
      <c r="ER143" s="56"/>
      <c r="ES143" s="56"/>
      <c r="ET143" s="56"/>
      <c r="EU143" s="56"/>
      <c r="EV143" s="56"/>
      <c r="EW143" s="56"/>
      <c r="EX143" s="56"/>
      <c r="EY143" s="56"/>
      <c r="EZ143" s="56"/>
      <c r="FA143" s="56"/>
      <c r="FB143" s="56"/>
      <c r="FC143" s="56"/>
      <c r="FD143" s="56"/>
      <c r="FE143" s="56"/>
      <c r="FF143" s="56"/>
      <c r="FG143" s="56"/>
      <c r="FH143" s="56"/>
      <c r="FI143" s="56"/>
      <c r="FJ143" s="56"/>
      <c r="FK143" s="56"/>
      <c r="FL143" s="56"/>
      <c r="FM143" s="56"/>
      <c r="FN143" s="56"/>
      <c r="FO143" s="56"/>
      <c r="FP143" s="56"/>
      <c r="FQ143" s="56"/>
      <c r="FR143" s="56"/>
      <c r="FS143" s="56"/>
      <c r="FT143" s="56"/>
      <c r="FU143" s="56"/>
      <c r="FV143" s="56"/>
      <c r="FW143" s="56"/>
      <c r="FX143" s="56"/>
      <c r="FY143" s="56"/>
      <c r="FZ143" s="56"/>
      <c r="GA143" s="56"/>
      <c r="GB143" s="56"/>
      <c r="GC143" s="56"/>
      <c r="GD143" s="56"/>
      <c r="GE143" s="56"/>
      <c r="GF143" s="56"/>
      <c r="GG143" s="56"/>
      <c r="GH143" s="56"/>
      <c r="GI143" s="56"/>
      <c r="GJ143" s="56"/>
      <c r="GK143" s="56"/>
      <c r="GL143" s="56"/>
      <c r="GM143" s="56"/>
      <c r="GN143" s="56"/>
      <c r="GO143" s="56"/>
      <c r="GP143" s="56"/>
      <c r="GQ143" s="56"/>
      <c r="GR143" s="56"/>
      <c r="GS143" s="56"/>
      <c r="GT143" s="56"/>
      <c r="GU143" s="56"/>
      <c r="GV143" s="56"/>
      <c r="GW143" s="56"/>
    </row>
    <row r="144" spans="7:205" ht="20.100000000000001" customHeight="1">
      <c r="G144" s="54"/>
      <c r="H144" s="54"/>
      <c r="I144" s="54"/>
      <c r="J144" s="54"/>
      <c r="K144" s="54"/>
      <c r="L144" s="54"/>
      <c r="M144" s="54"/>
      <c r="N144" s="54"/>
      <c r="O144" s="54"/>
      <c r="P144" s="54"/>
      <c r="Q144" s="54"/>
      <c r="R144" s="54"/>
      <c r="S144" s="54"/>
      <c r="T144" s="54"/>
      <c r="U144" s="54"/>
      <c r="V144" s="54"/>
      <c r="W144" s="54"/>
      <c r="X144" s="54"/>
      <c r="Y144" s="54"/>
      <c r="Z144" s="54"/>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c r="BF144" s="56"/>
      <c r="BG144" s="56"/>
      <c r="BH144" s="56"/>
      <c r="BI144" s="56"/>
      <c r="BJ144" s="56"/>
      <c r="BK144" s="56"/>
      <c r="BL144" s="56"/>
      <c r="BM144" s="56"/>
      <c r="BN144" s="56"/>
      <c r="BO144" s="56"/>
      <c r="BP144" s="56"/>
      <c r="BQ144" s="56"/>
      <c r="BR144" s="56"/>
      <c r="BS144" s="56"/>
      <c r="BT144" s="56"/>
      <c r="BU144" s="56"/>
      <c r="BV144" s="56"/>
      <c r="BW144" s="56"/>
      <c r="BX144" s="56"/>
      <c r="BY144" s="56"/>
      <c r="BZ144" s="56"/>
      <c r="CA144" s="56"/>
      <c r="CB144" s="56"/>
      <c r="CC144" s="56"/>
      <c r="CD144" s="56"/>
      <c r="CE144" s="56"/>
      <c r="CF144" s="56"/>
      <c r="CG144" s="56"/>
      <c r="CH144" s="56"/>
      <c r="CI144" s="56"/>
      <c r="CJ144" s="56"/>
      <c r="CK144" s="56"/>
      <c r="CL144" s="56"/>
      <c r="CM144" s="56"/>
      <c r="CN144" s="56"/>
      <c r="CO144" s="56"/>
      <c r="CP144" s="56"/>
      <c r="CQ144" s="56"/>
      <c r="CR144" s="56"/>
      <c r="CS144" s="56"/>
      <c r="CT144" s="56"/>
      <c r="CU144" s="56"/>
      <c r="CV144" s="56"/>
      <c r="CW144" s="56"/>
      <c r="CX144" s="56"/>
      <c r="CY144" s="56"/>
      <c r="CZ144" s="56"/>
      <c r="DA144" s="56"/>
      <c r="DB144" s="56"/>
      <c r="DC144" s="56"/>
      <c r="DD144" s="56"/>
      <c r="DE144" s="56"/>
      <c r="DF144" s="56"/>
      <c r="DG144" s="56"/>
      <c r="DH144" s="56"/>
      <c r="DI144" s="56"/>
      <c r="DJ144" s="56"/>
      <c r="DK144" s="56"/>
      <c r="DL144" s="56"/>
      <c r="DM144" s="56"/>
      <c r="DN144" s="56"/>
      <c r="DO144" s="56"/>
      <c r="DP144" s="56"/>
      <c r="DQ144" s="56"/>
      <c r="DR144" s="56"/>
      <c r="DS144" s="56"/>
      <c r="DT144" s="56"/>
      <c r="DU144" s="56"/>
      <c r="DV144" s="56"/>
      <c r="DW144" s="56"/>
      <c r="DX144" s="56"/>
      <c r="DY144" s="56"/>
      <c r="DZ144" s="56"/>
      <c r="EA144" s="56"/>
      <c r="EB144" s="56"/>
      <c r="EC144" s="56"/>
      <c r="ED144" s="56"/>
      <c r="EE144" s="56"/>
      <c r="EF144" s="56"/>
      <c r="EG144" s="56"/>
      <c r="EH144" s="56"/>
      <c r="EI144" s="56"/>
      <c r="EJ144" s="56"/>
      <c r="EK144" s="56"/>
      <c r="EL144" s="56"/>
      <c r="EM144" s="56"/>
      <c r="EN144" s="56"/>
      <c r="EO144" s="56"/>
      <c r="EP144" s="56"/>
      <c r="EQ144" s="56"/>
      <c r="ER144" s="56"/>
      <c r="ES144" s="56"/>
      <c r="ET144" s="56"/>
      <c r="EU144" s="56"/>
      <c r="EV144" s="56"/>
      <c r="EW144" s="56"/>
      <c r="EX144" s="56"/>
      <c r="EY144" s="56"/>
      <c r="EZ144" s="56"/>
      <c r="FA144" s="56"/>
      <c r="FB144" s="56"/>
      <c r="FC144" s="56"/>
      <c r="FD144" s="56"/>
      <c r="FE144" s="56"/>
      <c r="FF144" s="56"/>
      <c r="FG144" s="56"/>
      <c r="FH144" s="56"/>
      <c r="FI144" s="56"/>
      <c r="FJ144" s="56"/>
      <c r="FK144" s="56"/>
      <c r="FL144" s="56"/>
      <c r="FM144" s="56"/>
      <c r="FN144" s="56"/>
      <c r="FO144" s="56"/>
      <c r="FP144" s="56"/>
      <c r="FQ144" s="56"/>
      <c r="FR144" s="56"/>
      <c r="FS144" s="56"/>
      <c r="FT144" s="56"/>
      <c r="FU144" s="56"/>
      <c r="FV144" s="56"/>
      <c r="FW144" s="56"/>
      <c r="FX144" s="56"/>
      <c r="FY144" s="56"/>
      <c r="FZ144" s="56"/>
      <c r="GA144" s="56"/>
      <c r="GB144" s="56"/>
      <c r="GC144" s="56"/>
      <c r="GD144" s="56"/>
      <c r="GE144" s="56"/>
      <c r="GF144" s="56"/>
      <c r="GG144" s="56"/>
      <c r="GH144" s="56"/>
      <c r="GI144" s="56"/>
      <c r="GJ144" s="56"/>
      <c r="GK144" s="56"/>
      <c r="GL144" s="56"/>
      <c r="GM144" s="56"/>
      <c r="GN144" s="56"/>
      <c r="GO144" s="56"/>
      <c r="GP144" s="56"/>
      <c r="GQ144" s="56"/>
      <c r="GR144" s="56"/>
      <c r="GS144" s="56"/>
      <c r="GT144" s="56"/>
      <c r="GU144" s="56"/>
      <c r="GV144" s="56"/>
      <c r="GW144" s="56"/>
    </row>
    <row r="145" spans="7:205" ht="20.100000000000001" customHeight="1">
      <c r="G145" s="54"/>
      <c r="H145" s="54"/>
      <c r="I145" s="54"/>
      <c r="J145" s="54"/>
      <c r="K145" s="54"/>
      <c r="L145" s="54"/>
      <c r="M145" s="54"/>
      <c r="N145" s="54"/>
      <c r="O145" s="54"/>
      <c r="P145" s="54"/>
      <c r="Q145" s="54"/>
      <c r="R145" s="54"/>
      <c r="S145" s="54"/>
      <c r="T145" s="54"/>
      <c r="U145" s="54"/>
      <c r="V145" s="54"/>
      <c r="W145" s="54"/>
      <c r="X145" s="54"/>
      <c r="Y145" s="54"/>
      <c r="Z145" s="54"/>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c r="BF145" s="56"/>
      <c r="BG145" s="56"/>
      <c r="BH145" s="56"/>
      <c r="BI145" s="56"/>
      <c r="BJ145" s="56"/>
      <c r="BK145" s="56"/>
      <c r="BL145" s="56"/>
      <c r="BM145" s="56"/>
      <c r="BN145" s="56"/>
      <c r="BO145" s="56"/>
      <c r="BP145" s="56"/>
      <c r="BQ145" s="56"/>
      <c r="BR145" s="56"/>
      <c r="BS145" s="56"/>
      <c r="BT145" s="56"/>
      <c r="BU145" s="56"/>
      <c r="BV145" s="56"/>
      <c r="BW145" s="56"/>
      <c r="BX145" s="56"/>
      <c r="BY145" s="56"/>
      <c r="BZ145" s="56"/>
      <c r="CA145" s="56"/>
      <c r="CB145" s="56"/>
      <c r="CC145" s="56"/>
      <c r="CD145" s="56"/>
      <c r="CE145" s="56"/>
      <c r="CF145" s="56"/>
      <c r="CG145" s="56"/>
      <c r="CH145" s="56"/>
      <c r="CI145" s="56"/>
      <c r="CJ145" s="56"/>
      <c r="CK145" s="56"/>
      <c r="CL145" s="56"/>
      <c r="CM145" s="56"/>
      <c r="CN145" s="56"/>
      <c r="CO145" s="56"/>
      <c r="CP145" s="56"/>
      <c r="CQ145" s="56"/>
      <c r="CR145" s="56"/>
      <c r="CS145" s="56"/>
      <c r="CT145" s="56"/>
      <c r="CU145" s="56"/>
      <c r="CV145" s="56"/>
      <c r="CW145" s="56"/>
      <c r="CX145" s="56"/>
      <c r="CY145" s="56"/>
      <c r="CZ145" s="56"/>
      <c r="DA145" s="56"/>
      <c r="DB145" s="56"/>
      <c r="DC145" s="56"/>
      <c r="DD145" s="56"/>
      <c r="DE145" s="56"/>
      <c r="DF145" s="56"/>
      <c r="DG145" s="56"/>
      <c r="DH145" s="56"/>
      <c r="DI145" s="56"/>
      <c r="DJ145" s="56"/>
      <c r="DK145" s="56"/>
      <c r="DL145" s="56"/>
      <c r="DM145" s="56"/>
      <c r="DN145" s="56"/>
      <c r="DO145" s="56"/>
      <c r="DP145" s="56"/>
      <c r="DQ145" s="56"/>
      <c r="DR145" s="56"/>
      <c r="DS145" s="56"/>
      <c r="DT145" s="56"/>
      <c r="DU145" s="56"/>
      <c r="DV145" s="56"/>
      <c r="DW145" s="56"/>
      <c r="DX145" s="56"/>
      <c r="DY145" s="56"/>
      <c r="DZ145" s="56"/>
      <c r="EA145" s="56"/>
      <c r="EB145" s="56"/>
      <c r="EC145" s="56"/>
      <c r="ED145" s="56"/>
      <c r="EE145" s="56"/>
      <c r="EF145" s="56"/>
      <c r="EG145" s="56"/>
      <c r="EH145" s="56"/>
      <c r="EI145" s="56"/>
      <c r="EJ145" s="56"/>
      <c r="EK145" s="56"/>
      <c r="EL145" s="56"/>
      <c r="EM145" s="56"/>
      <c r="EN145" s="56"/>
      <c r="EO145" s="56"/>
      <c r="EP145" s="56"/>
      <c r="EQ145" s="56"/>
      <c r="ER145" s="56"/>
      <c r="ES145" s="56"/>
      <c r="ET145" s="56"/>
      <c r="EU145" s="56"/>
      <c r="EV145" s="56"/>
      <c r="EW145" s="56"/>
      <c r="EX145" s="56"/>
      <c r="EY145" s="56"/>
      <c r="EZ145" s="56"/>
      <c r="FA145" s="56"/>
      <c r="FB145" s="56"/>
      <c r="FC145" s="56"/>
      <c r="FD145" s="56"/>
      <c r="FE145" s="56"/>
      <c r="FF145" s="56"/>
      <c r="FG145" s="56"/>
      <c r="FH145" s="56"/>
      <c r="FI145" s="56"/>
      <c r="FJ145" s="56"/>
      <c r="FK145" s="56"/>
      <c r="FL145" s="56"/>
      <c r="FM145" s="56"/>
      <c r="FN145" s="56"/>
      <c r="FO145" s="56"/>
      <c r="FP145" s="56"/>
      <c r="FQ145" s="56"/>
      <c r="FR145" s="56"/>
      <c r="FS145" s="56"/>
      <c r="FT145" s="56"/>
      <c r="FU145" s="56"/>
      <c r="FV145" s="56"/>
      <c r="FW145" s="56"/>
      <c r="FX145" s="56"/>
      <c r="FY145" s="56"/>
      <c r="FZ145" s="56"/>
      <c r="GA145" s="56"/>
      <c r="GB145" s="56"/>
      <c r="GC145" s="56"/>
      <c r="GD145" s="56"/>
      <c r="GE145" s="56"/>
      <c r="GF145" s="56"/>
      <c r="GG145" s="56"/>
      <c r="GH145" s="56"/>
      <c r="GI145" s="56"/>
      <c r="GJ145" s="56"/>
      <c r="GK145" s="56"/>
      <c r="GL145" s="56"/>
      <c r="GM145" s="56"/>
      <c r="GN145" s="56"/>
      <c r="GO145" s="56"/>
      <c r="GP145" s="56"/>
      <c r="GQ145" s="56"/>
      <c r="GR145" s="56"/>
      <c r="GS145" s="56"/>
      <c r="GT145" s="56"/>
      <c r="GU145" s="56"/>
      <c r="GV145" s="56"/>
      <c r="GW145" s="56"/>
    </row>
    <row r="146" spans="7:205" ht="20.100000000000001" customHeight="1">
      <c r="G146" s="54"/>
      <c r="H146" s="54"/>
      <c r="I146" s="54"/>
      <c r="J146" s="54"/>
      <c r="K146" s="54"/>
      <c r="L146" s="54"/>
      <c r="M146" s="54"/>
      <c r="N146" s="54"/>
      <c r="O146" s="54"/>
      <c r="P146" s="54"/>
      <c r="Q146" s="54"/>
      <c r="R146" s="54"/>
      <c r="S146" s="54"/>
      <c r="T146" s="54"/>
      <c r="U146" s="54"/>
      <c r="V146" s="54"/>
      <c r="W146" s="54"/>
      <c r="X146" s="54"/>
      <c r="Y146" s="54"/>
      <c r="Z146" s="54"/>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c r="BF146" s="56"/>
      <c r="BG146" s="56"/>
      <c r="BH146" s="56"/>
      <c r="BI146" s="56"/>
      <c r="BJ146" s="56"/>
      <c r="BK146" s="56"/>
      <c r="BL146" s="56"/>
      <c r="BM146" s="56"/>
      <c r="BN146" s="56"/>
      <c r="BO146" s="56"/>
      <c r="BP146" s="56"/>
      <c r="BQ146" s="56"/>
      <c r="BR146" s="56"/>
      <c r="BS146" s="56"/>
      <c r="BT146" s="56"/>
      <c r="BU146" s="56"/>
      <c r="BV146" s="56"/>
      <c r="BW146" s="56"/>
      <c r="BX146" s="56"/>
      <c r="BY146" s="56"/>
      <c r="BZ146" s="56"/>
      <c r="CA146" s="56"/>
      <c r="CB146" s="56"/>
      <c r="CC146" s="56"/>
      <c r="CD146" s="56"/>
      <c r="CE146" s="56"/>
      <c r="CF146" s="56"/>
      <c r="CG146" s="56"/>
      <c r="CH146" s="56"/>
      <c r="CI146" s="56"/>
      <c r="CJ146" s="56"/>
      <c r="CK146" s="56"/>
      <c r="CL146" s="56"/>
      <c r="CM146" s="56"/>
      <c r="CN146" s="56"/>
      <c r="CO146" s="56"/>
      <c r="CP146" s="56"/>
      <c r="CQ146" s="56"/>
      <c r="CR146" s="56"/>
      <c r="CS146" s="56"/>
      <c r="CT146" s="56"/>
      <c r="CU146" s="56"/>
      <c r="CV146" s="56"/>
      <c r="CW146" s="56"/>
      <c r="CX146" s="56"/>
      <c r="CY146" s="56"/>
      <c r="CZ146" s="56"/>
      <c r="DA146" s="56"/>
      <c r="DB146" s="56"/>
      <c r="DC146" s="56"/>
      <c r="DD146" s="56"/>
      <c r="DE146" s="56"/>
      <c r="DF146" s="56"/>
      <c r="DG146" s="56"/>
      <c r="DH146" s="56"/>
      <c r="DI146" s="56"/>
      <c r="DJ146" s="56"/>
      <c r="DK146" s="56"/>
      <c r="DL146" s="56"/>
      <c r="DM146" s="56"/>
      <c r="DN146" s="56"/>
      <c r="DO146" s="56"/>
      <c r="DP146" s="56"/>
      <c r="DQ146" s="56"/>
      <c r="DR146" s="56"/>
      <c r="DS146" s="56"/>
      <c r="DT146" s="56"/>
      <c r="DU146" s="56"/>
      <c r="DV146" s="56"/>
      <c r="DW146" s="56"/>
      <c r="DX146" s="56"/>
      <c r="DY146" s="56"/>
      <c r="DZ146" s="56"/>
      <c r="EA146" s="56"/>
      <c r="EB146" s="56"/>
      <c r="EC146" s="56"/>
      <c r="ED146" s="56"/>
      <c r="EE146" s="56"/>
      <c r="EF146" s="56"/>
      <c r="EG146" s="56"/>
      <c r="EH146" s="56"/>
      <c r="EI146" s="56"/>
      <c r="EJ146" s="56"/>
      <c r="EK146" s="56"/>
      <c r="EL146" s="56"/>
      <c r="EM146" s="56"/>
      <c r="EN146" s="56"/>
      <c r="EO146" s="56"/>
      <c r="EP146" s="56"/>
      <c r="EQ146" s="56"/>
      <c r="ER146" s="56"/>
      <c r="ES146" s="56"/>
      <c r="ET146" s="56"/>
      <c r="EU146" s="56"/>
      <c r="EV146" s="56"/>
      <c r="EW146" s="56"/>
      <c r="EX146" s="56"/>
      <c r="EY146" s="56"/>
      <c r="EZ146" s="56"/>
      <c r="FA146" s="56"/>
      <c r="FB146" s="56"/>
      <c r="FC146" s="56"/>
      <c r="FD146" s="56"/>
      <c r="FE146" s="56"/>
      <c r="FF146" s="56"/>
      <c r="FG146" s="56"/>
      <c r="FH146" s="56"/>
      <c r="FI146" s="56"/>
      <c r="FJ146" s="56"/>
      <c r="FK146" s="56"/>
      <c r="FL146" s="56"/>
      <c r="FM146" s="56"/>
      <c r="FN146" s="56"/>
      <c r="FO146" s="56"/>
      <c r="FP146" s="56"/>
      <c r="FQ146" s="56"/>
      <c r="FR146" s="56"/>
      <c r="FS146" s="56"/>
      <c r="FT146" s="56"/>
      <c r="FU146" s="56"/>
      <c r="FV146" s="56"/>
      <c r="FW146" s="56"/>
      <c r="FX146" s="56"/>
      <c r="FY146" s="56"/>
      <c r="FZ146" s="56"/>
      <c r="GA146" s="56"/>
      <c r="GB146" s="56"/>
      <c r="GC146" s="56"/>
      <c r="GD146" s="56"/>
      <c r="GE146" s="56"/>
      <c r="GF146" s="56"/>
      <c r="GG146" s="56"/>
      <c r="GH146" s="56"/>
      <c r="GI146" s="56"/>
      <c r="GJ146" s="56"/>
      <c r="GK146" s="56"/>
      <c r="GL146" s="56"/>
      <c r="GM146" s="56"/>
      <c r="GN146" s="56"/>
      <c r="GO146" s="56"/>
      <c r="GP146" s="56"/>
      <c r="GQ146" s="56"/>
      <c r="GR146" s="56"/>
      <c r="GS146" s="56"/>
      <c r="GT146" s="56"/>
      <c r="GU146" s="56"/>
      <c r="GV146" s="56"/>
      <c r="GW146" s="56"/>
    </row>
    <row r="147" spans="7:205" ht="20.100000000000001" customHeight="1">
      <c r="G147" s="54"/>
      <c r="H147" s="54"/>
      <c r="I147" s="54"/>
      <c r="J147" s="54"/>
      <c r="K147" s="54"/>
      <c r="L147" s="54"/>
      <c r="M147" s="54"/>
      <c r="N147" s="54"/>
      <c r="O147" s="54"/>
      <c r="P147" s="54"/>
      <c r="Q147" s="54"/>
      <c r="R147" s="54"/>
      <c r="S147" s="54"/>
      <c r="T147" s="54"/>
      <c r="U147" s="54"/>
      <c r="V147" s="54"/>
      <c r="W147" s="54"/>
      <c r="X147" s="54"/>
      <c r="Y147" s="54"/>
      <c r="Z147" s="54"/>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56"/>
      <c r="BN147" s="56"/>
      <c r="BO147" s="56"/>
      <c r="BP147" s="56"/>
      <c r="BQ147" s="56"/>
      <c r="BR147" s="56"/>
      <c r="BS147" s="56"/>
      <c r="BT147" s="56"/>
      <c r="BU147" s="56"/>
      <c r="BV147" s="56"/>
      <c r="BW147" s="56"/>
      <c r="BX147" s="56"/>
      <c r="BY147" s="56"/>
      <c r="BZ147" s="56"/>
      <c r="CA147" s="56"/>
      <c r="CB147" s="56"/>
      <c r="CC147" s="56"/>
      <c r="CD147" s="56"/>
      <c r="CE147" s="56"/>
      <c r="CF147" s="56"/>
      <c r="CG147" s="56"/>
      <c r="CH147" s="56"/>
      <c r="CI147" s="56"/>
      <c r="CJ147" s="56"/>
      <c r="CK147" s="56"/>
      <c r="CL147" s="56"/>
      <c r="CM147" s="56"/>
      <c r="CN147" s="56"/>
      <c r="CO147" s="56"/>
      <c r="CP147" s="56"/>
      <c r="CQ147" s="56"/>
      <c r="CR147" s="56"/>
      <c r="CS147" s="56"/>
      <c r="CT147" s="56"/>
      <c r="CU147" s="56"/>
      <c r="CV147" s="56"/>
      <c r="CW147" s="56"/>
      <c r="CX147" s="56"/>
      <c r="CY147" s="56"/>
      <c r="CZ147" s="56"/>
      <c r="DA147" s="56"/>
      <c r="DB147" s="56"/>
      <c r="DC147" s="56"/>
      <c r="DD147" s="56"/>
      <c r="DE147" s="56"/>
      <c r="DF147" s="56"/>
      <c r="DG147" s="56"/>
      <c r="DH147" s="56"/>
      <c r="DI147" s="56"/>
      <c r="DJ147" s="56"/>
      <c r="DK147" s="56"/>
      <c r="DL147" s="56"/>
      <c r="DM147" s="56"/>
      <c r="DN147" s="56"/>
      <c r="DO147" s="56"/>
      <c r="DP147" s="56"/>
      <c r="DQ147" s="56"/>
      <c r="DR147" s="56"/>
      <c r="DS147" s="56"/>
      <c r="DT147" s="56"/>
      <c r="DU147" s="56"/>
      <c r="DV147" s="56"/>
      <c r="DW147" s="56"/>
      <c r="DX147" s="56"/>
      <c r="DY147" s="56"/>
      <c r="DZ147" s="56"/>
      <c r="EA147" s="56"/>
      <c r="EB147" s="56"/>
      <c r="EC147" s="56"/>
      <c r="ED147" s="56"/>
      <c r="EE147" s="56"/>
      <c r="EF147" s="56"/>
      <c r="EG147" s="56"/>
      <c r="EH147" s="56"/>
      <c r="EI147" s="56"/>
      <c r="EJ147" s="56"/>
      <c r="EK147" s="56"/>
      <c r="EL147" s="56"/>
      <c r="EM147" s="56"/>
      <c r="EN147" s="56"/>
      <c r="EO147" s="56"/>
      <c r="EP147" s="56"/>
      <c r="EQ147" s="56"/>
      <c r="ER147" s="56"/>
      <c r="ES147" s="56"/>
      <c r="ET147" s="56"/>
      <c r="EU147" s="56"/>
      <c r="EV147" s="56"/>
      <c r="EW147" s="56"/>
      <c r="EX147" s="56"/>
      <c r="EY147" s="56"/>
      <c r="EZ147" s="56"/>
      <c r="FA147" s="56"/>
      <c r="FB147" s="56"/>
      <c r="FC147" s="56"/>
      <c r="FD147" s="56"/>
      <c r="FE147" s="56"/>
      <c r="FF147" s="56"/>
      <c r="FG147" s="56"/>
      <c r="FH147" s="56"/>
      <c r="FI147" s="56"/>
      <c r="FJ147" s="56"/>
      <c r="FK147" s="56"/>
      <c r="FL147" s="56"/>
      <c r="FM147" s="56"/>
      <c r="FN147" s="56"/>
      <c r="FO147" s="56"/>
      <c r="FP147" s="56"/>
      <c r="FQ147" s="56"/>
      <c r="FR147" s="56"/>
      <c r="FS147" s="56"/>
      <c r="FT147" s="56"/>
      <c r="FU147" s="56"/>
      <c r="FV147" s="56"/>
      <c r="FW147" s="56"/>
      <c r="FX147" s="56"/>
      <c r="FY147" s="56"/>
      <c r="FZ147" s="56"/>
      <c r="GA147" s="56"/>
      <c r="GB147" s="56"/>
      <c r="GC147" s="56"/>
      <c r="GD147" s="56"/>
      <c r="GE147" s="56"/>
      <c r="GF147" s="56"/>
      <c r="GG147" s="56"/>
      <c r="GH147" s="56"/>
      <c r="GI147" s="56"/>
      <c r="GJ147" s="56"/>
      <c r="GK147" s="56"/>
      <c r="GL147" s="56"/>
      <c r="GM147" s="56"/>
      <c r="GN147" s="56"/>
      <c r="GO147" s="56"/>
      <c r="GP147" s="56"/>
      <c r="GQ147" s="56"/>
      <c r="GR147" s="56"/>
      <c r="GS147" s="56"/>
      <c r="GT147" s="56"/>
      <c r="GU147" s="56"/>
      <c r="GV147" s="56"/>
      <c r="GW147" s="56"/>
    </row>
    <row r="148" spans="7:205" ht="20.100000000000001" customHeight="1">
      <c r="G148" s="54"/>
      <c r="H148" s="54"/>
      <c r="I148" s="54"/>
      <c r="J148" s="54"/>
      <c r="K148" s="54"/>
      <c r="L148" s="54"/>
      <c r="M148" s="54"/>
      <c r="N148" s="54"/>
      <c r="O148" s="54"/>
      <c r="P148" s="54"/>
      <c r="Q148" s="54"/>
      <c r="R148" s="54"/>
      <c r="S148" s="54"/>
      <c r="T148" s="54"/>
      <c r="U148" s="54"/>
      <c r="V148" s="54"/>
      <c r="W148" s="54"/>
      <c r="X148" s="54"/>
      <c r="Y148" s="54"/>
      <c r="Z148" s="54"/>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c r="BG148" s="56"/>
      <c r="BH148" s="56"/>
      <c r="BI148" s="56"/>
      <c r="BJ148" s="56"/>
      <c r="BK148" s="56"/>
      <c r="BL148" s="56"/>
      <c r="BM148" s="56"/>
      <c r="BN148" s="56"/>
      <c r="BO148" s="56"/>
      <c r="BP148" s="56"/>
      <c r="BQ148" s="56"/>
      <c r="BR148" s="56"/>
      <c r="BS148" s="56"/>
      <c r="BT148" s="56"/>
      <c r="BU148" s="56"/>
      <c r="BV148" s="56"/>
      <c r="BW148" s="56"/>
      <c r="BX148" s="56"/>
      <c r="BY148" s="56"/>
      <c r="BZ148" s="56"/>
      <c r="CA148" s="56"/>
      <c r="CB148" s="56"/>
      <c r="CC148" s="56"/>
      <c r="CD148" s="56"/>
      <c r="CE148" s="56"/>
      <c r="CF148" s="56"/>
      <c r="CG148" s="56"/>
      <c r="CH148" s="56"/>
      <c r="CI148" s="56"/>
      <c r="CJ148" s="56"/>
      <c r="CK148" s="56"/>
      <c r="CL148" s="56"/>
      <c r="CM148" s="56"/>
      <c r="CN148" s="56"/>
      <c r="CO148" s="56"/>
      <c r="CP148" s="56"/>
      <c r="CQ148" s="56"/>
      <c r="CR148" s="56"/>
      <c r="CS148" s="56"/>
      <c r="CT148" s="56"/>
      <c r="CU148" s="56"/>
      <c r="CV148" s="56"/>
      <c r="CW148" s="56"/>
      <c r="CX148" s="56"/>
      <c r="CY148" s="56"/>
      <c r="CZ148" s="56"/>
      <c r="DA148" s="56"/>
      <c r="DB148" s="56"/>
      <c r="DC148" s="56"/>
      <c r="DD148" s="56"/>
      <c r="DE148" s="56"/>
      <c r="DF148" s="56"/>
      <c r="DG148" s="56"/>
      <c r="DH148" s="56"/>
      <c r="DI148" s="56"/>
      <c r="DJ148" s="56"/>
      <c r="DK148" s="56"/>
      <c r="DL148" s="56"/>
      <c r="DM148" s="56"/>
      <c r="DN148" s="56"/>
      <c r="DO148" s="56"/>
      <c r="DP148" s="56"/>
      <c r="DQ148" s="56"/>
      <c r="DR148" s="56"/>
      <c r="DS148" s="56"/>
      <c r="DT148" s="56"/>
      <c r="DU148" s="56"/>
      <c r="DV148" s="56"/>
      <c r="DW148" s="56"/>
      <c r="DX148" s="56"/>
      <c r="DY148" s="56"/>
      <c r="DZ148" s="56"/>
      <c r="EA148" s="56"/>
      <c r="EB148" s="56"/>
      <c r="EC148" s="56"/>
      <c r="ED148" s="56"/>
      <c r="EE148" s="56"/>
      <c r="EF148" s="56"/>
      <c r="EG148" s="56"/>
      <c r="EH148" s="56"/>
      <c r="EI148" s="56"/>
      <c r="EJ148" s="56"/>
      <c r="EK148" s="56"/>
      <c r="EL148" s="56"/>
      <c r="EM148" s="56"/>
      <c r="EN148" s="56"/>
      <c r="EO148" s="56"/>
      <c r="EP148" s="56"/>
      <c r="EQ148" s="56"/>
      <c r="ER148" s="56"/>
      <c r="ES148" s="56"/>
      <c r="ET148" s="56"/>
      <c r="EU148" s="56"/>
      <c r="EV148" s="56"/>
      <c r="EW148" s="56"/>
      <c r="EX148" s="56"/>
      <c r="EY148" s="56"/>
      <c r="EZ148" s="56"/>
      <c r="FA148" s="56"/>
      <c r="FB148" s="56"/>
      <c r="FC148" s="56"/>
      <c r="FD148" s="56"/>
      <c r="FE148" s="56"/>
      <c r="FF148" s="56"/>
      <c r="FG148" s="56"/>
      <c r="FH148" s="56"/>
      <c r="FI148" s="56"/>
      <c r="FJ148" s="56"/>
      <c r="FK148" s="56"/>
      <c r="FL148" s="56"/>
      <c r="FM148" s="56"/>
      <c r="FN148" s="56"/>
      <c r="FO148" s="56"/>
      <c r="FP148" s="56"/>
      <c r="FQ148" s="56"/>
      <c r="FR148" s="56"/>
      <c r="FS148" s="56"/>
      <c r="FT148" s="56"/>
      <c r="FU148" s="56"/>
      <c r="FV148" s="56"/>
      <c r="FW148" s="56"/>
      <c r="FX148" s="56"/>
      <c r="FY148" s="56"/>
      <c r="FZ148" s="56"/>
      <c r="GA148" s="56"/>
      <c r="GB148" s="56"/>
      <c r="GC148" s="56"/>
      <c r="GD148" s="56"/>
      <c r="GE148" s="56"/>
      <c r="GF148" s="56"/>
      <c r="GG148" s="56"/>
      <c r="GH148" s="56"/>
      <c r="GI148" s="56"/>
      <c r="GJ148" s="56"/>
      <c r="GK148" s="56"/>
      <c r="GL148" s="56"/>
      <c r="GM148" s="56"/>
      <c r="GN148" s="56"/>
      <c r="GO148" s="56"/>
      <c r="GP148" s="56"/>
      <c r="GQ148" s="56"/>
      <c r="GR148" s="56"/>
      <c r="GS148" s="56"/>
      <c r="GT148" s="56"/>
      <c r="GU148" s="56"/>
      <c r="GV148" s="56"/>
      <c r="GW148" s="56"/>
    </row>
    <row r="149" spans="7:205" ht="20.100000000000001" customHeight="1">
      <c r="G149" s="54"/>
      <c r="H149" s="54"/>
      <c r="I149" s="54"/>
      <c r="J149" s="54"/>
      <c r="K149" s="54"/>
      <c r="L149" s="54"/>
      <c r="M149" s="54"/>
      <c r="N149" s="54"/>
      <c r="O149" s="54"/>
      <c r="P149" s="54"/>
      <c r="Q149" s="54"/>
      <c r="R149" s="54"/>
      <c r="S149" s="54"/>
      <c r="T149" s="54"/>
      <c r="U149" s="54"/>
      <c r="V149" s="54"/>
      <c r="W149" s="54"/>
      <c r="X149" s="54"/>
      <c r="Y149" s="54"/>
      <c r="Z149" s="54"/>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c r="BF149" s="56"/>
      <c r="BG149" s="56"/>
      <c r="BH149" s="56"/>
      <c r="BI149" s="56"/>
      <c r="BJ149" s="56"/>
      <c r="BK149" s="56"/>
      <c r="BL149" s="56"/>
      <c r="BM149" s="56"/>
      <c r="BN149" s="56"/>
      <c r="BO149" s="56"/>
      <c r="BP149" s="56"/>
      <c r="BQ149" s="56"/>
      <c r="BR149" s="56"/>
      <c r="BS149" s="56"/>
      <c r="BT149" s="56"/>
      <c r="BU149" s="56"/>
      <c r="BV149" s="56"/>
      <c r="BW149" s="56"/>
      <c r="BX149" s="56"/>
      <c r="BY149" s="56"/>
      <c r="BZ149" s="56"/>
      <c r="CA149" s="56"/>
      <c r="CB149" s="56"/>
      <c r="CC149" s="56"/>
      <c r="CD149" s="56"/>
      <c r="CE149" s="56"/>
      <c r="CF149" s="56"/>
      <c r="CG149" s="56"/>
      <c r="CH149" s="56"/>
      <c r="CI149" s="56"/>
      <c r="CJ149" s="56"/>
      <c r="CK149" s="56"/>
      <c r="CL149" s="56"/>
      <c r="CM149" s="56"/>
      <c r="CN149" s="56"/>
      <c r="CO149" s="56"/>
      <c r="CP149" s="56"/>
      <c r="CQ149" s="56"/>
      <c r="CR149" s="56"/>
      <c r="CS149" s="56"/>
      <c r="CT149" s="56"/>
      <c r="CU149" s="56"/>
      <c r="CV149" s="56"/>
      <c r="CW149" s="56"/>
      <c r="CX149" s="56"/>
      <c r="CY149" s="56"/>
      <c r="CZ149" s="56"/>
      <c r="DA149" s="56"/>
      <c r="DB149" s="56"/>
      <c r="DC149" s="56"/>
      <c r="DD149" s="56"/>
      <c r="DE149" s="56"/>
      <c r="DF149" s="56"/>
      <c r="DG149" s="56"/>
      <c r="DH149" s="56"/>
      <c r="DI149" s="56"/>
      <c r="DJ149" s="56"/>
      <c r="DK149" s="56"/>
      <c r="DL149" s="56"/>
      <c r="DM149" s="56"/>
      <c r="DN149" s="56"/>
      <c r="DO149" s="56"/>
      <c r="DP149" s="56"/>
      <c r="DQ149" s="56"/>
      <c r="DR149" s="56"/>
      <c r="DS149" s="56"/>
      <c r="DT149" s="56"/>
      <c r="DU149" s="56"/>
      <c r="DV149" s="56"/>
      <c r="DW149" s="56"/>
      <c r="DX149" s="56"/>
      <c r="DY149" s="56"/>
      <c r="DZ149" s="56"/>
      <c r="EA149" s="56"/>
      <c r="EB149" s="56"/>
      <c r="EC149" s="56"/>
      <c r="ED149" s="56"/>
      <c r="EE149" s="56"/>
      <c r="EF149" s="56"/>
      <c r="EG149" s="56"/>
      <c r="EH149" s="56"/>
      <c r="EI149" s="56"/>
      <c r="EJ149" s="56"/>
      <c r="EK149" s="56"/>
      <c r="EL149" s="56"/>
      <c r="EM149" s="56"/>
      <c r="EN149" s="56"/>
      <c r="EO149" s="56"/>
      <c r="EP149" s="56"/>
      <c r="EQ149" s="56"/>
      <c r="ER149" s="56"/>
      <c r="ES149" s="56"/>
      <c r="ET149" s="56"/>
      <c r="EU149" s="56"/>
      <c r="EV149" s="56"/>
      <c r="EW149" s="56"/>
      <c r="EX149" s="56"/>
      <c r="EY149" s="56"/>
      <c r="EZ149" s="56"/>
      <c r="FA149" s="56"/>
      <c r="FB149" s="56"/>
      <c r="FC149" s="56"/>
      <c r="FD149" s="56"/>
      <c r="FE149" s="56"/>
      <c r="FF149" s="56"/>
      <c r="FG149" s="56"/>
      <c r="FH149" s="56"/>
      <c r="FI149" s="56"/>
      <c r="FJ149" s="56"/>
      <c r="FK149" s="56"/>
      <c r="FL149" s="56"/>
      <c r="FM149" s="56"/>
      <c r="FN149" s="56"/>
      <c r="FO149" s="56"/>
      <c r="FP149" s="56"/>
      <c r="FQ149" s="56"/>
      <c r="FR149" s="56"/>
      <c r="FS149" s="56"/>
      <c r="FT149" s="56"/>
      <c r="FU149" s="56"/>
      <c r="FV149" s="56"/>
      <c r="FW149" s="56"/>
      <c r="FX149" s="56"/>
      <c r="FY149" s="56"/>
      <c r="FZ149" s="56"/>
      <c r="GA149" s="56"/>
      <c r="GB149" s="56"/>
      <c r="GC149" s="56"/>
      <c r="GD149" s="56"/>
      <c r="GE149" s="56"/>
      <c r="GF149" s="56"/>
      <c r="GG149" s="56"/>
      <c r="GH149" s="56"/>
      <c r="GI149" s="56"/>
      <c r="GJ149" s="56"/>
      <c r="GK149" s="56"/>
      <c r="GL149" s="56"/>
      <c r="GM149" s="56"/>
      <c r="GN149" s="56"/>
      <c r="GO149" s="56"/>
      <c r="GP149" s="56"/>
      <c r="GQ149" s="56"/>
      <c r="GR149" s="56"/>
      <c r="GS149" s="56"/>
      <c r="GT149" s="56"/>
      <c r="GU149" s="56"/>
      <c r="GV149" s="56"/>
      <c r="GW149" s="56"/>
    </row>
    <row r="150" spans="7:205" ht="20.100000000000001" customHeight="1">
      <c r="G150" s="54"/>
      <c r="H150" s="54"/>
      <c r="I150" s="54"/>
      <c r="J150" s="54"/>
      <c r="K150" s="54"/>
      <c r="L150" s="54"/>
      <c r="M150" s="54"/>
      <c r="N150" s="54"/>
      <c r="O150" s="54"/>
      <c r="P150" s="54"/>
      <c r="Q150" s="54"/>
      <c r="R150" s="54"/>
      <c r="S150" s="54"/>
      <c r="T150" s="54"/>
      <c r="U150" s="54"/>
      <c r="V150" s="54"/>
      <c r="W150" s="54"/>
      <c r="X150" s="54"/>
      <c r="Y150" s="54"/>
      <c r="Z150" s="54"/>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c r="BG150" s="56"/>
      <c r="BH150" s="56"/>
      <c r="BI150" s="56"/>
      <c r="BJ150" s="56"/>
      <c r="BK150" s="56"/>
      <c r="BL150" s="56"/>
      <c r="BM150" s="56"/>
      <c r="BN150" s="56"/>
      <c r="BO150" s="56"/>
      <c r="BP150" s="56"/>
      <c r="BQ150" s="56"/>
      <c r="BR150" s="56"/>
      <c r="BS150" s="56"/>
      <c r="BT150" s="56"/>
      <c r="BU150" s="56"/>
      <c r="BV150" s="56"/>
      <c r="BW150" s="56"/>
      <c r="BX150" s="56"/>
      <c r="BY150" s="56"/>
      <c r="BZ150" s="56"/>
      <c r="CA150" s="56"/>
      <c r="CB150" s="56"/>
      <c r="CC150" s="56"/>
      <c r="CD150" s="56"/>
      <c r="CE150" s="56"/>
      <c r="CF150" s="56"/>
      <c r="CG150" s="56"/>
      <c r="CH150" s="56"/>
      <c r="CI150" s="56"/>
      <c r="CJ150" s="56"/>
      <c r="CK150" s="56"/>
      <c r="CL150" s="56"/>
      <c r="CM150" s="56"/>
      <c r="CN150" s="56"/>
      <c r="CO150" s="56"/>
      <c r="CP150" s="56"/>
      <c r="CQ150" s="56"/>
      <c r="CR150" s="56"/>
      <c r="CS150" s="56"/>
      <c r="CT150" s="56"/>
      <c r="CU150" s="56"/>
      <c r="CV150" s="56"/>
      <c r="CW150" s="56"/>
      <c r="CX150" s="56"/>
      <c r="CY150" s="56"/>
      <c r="CZ150" s="56"/>
      <c r="DA150" s="56"/>
      <c r="DB150" s="56"/>
      <c r="DC150" s="56"/>
      <c r="DD150" s="56"/>
      <c r="DE150" s="56"/>
      <c r="DF150" s="56"/>
      <c r="DG150" s="56"/>
      <c r="DH150" s="56"/>
      <c r="DI150" s="56"/>
      <c r="DJ150" s="56"/>
      <c r="DK150" s="56"/>
      <c r="DL150" s="56"/>
      <c r="DM150" s="56"/>
      <c r="DN150" s="56"/>
      <c r="DO150" s="56"/>
      <c r="DP150" s="56"/>
      <c r="DQ150" s="56"/>
      <c r="DR150" s="56"/>
      <c r="DS150" s="56"/>
      <c r="DT150" s="56"/>
      <c r="DU150" s="56"/>
      <c r="DV150" s="56"/>
      <c r="DW150" s="56"/>
      <c r="DX150" s="56"/>
      <c r="DY150" s="56"/>
      <c r="DZ150" s="56"/>
      <c r="EA150" s="56"/>
      <c r="EB150" s="56"/>
      <c r="EC150" s="56"/>
      <c r="ED150" s="56"/>
      <c r="EE150" s="56"/>
      <c r="EF150" s="56"/>
      <c r="EG150" s="56"/>
      <c r="EH150" s="56"/>
      <c r="EI150" s="56"/>
      <c r="EJ150" s="56"/>
      <c r="EK150" s="56"/>
      <c r="EL150" s="56"/>
      <c r="EM150" s="56"/>
      <c r="EN150" s="56"/>
      <c r="EO150" s="56"/>
      <c r="EP150" s="56"/>
      <c r="EQ150" s="56"/>
      <c r="ER150" s="56"/>
      <c r="ES150" s="56"/>
      <c r="ET150" s="56"/>
      <c r="EU150" s="56"/>
      <c r="EV150" s="56"/>
      <c r="EW150" s="56"/>
      <c r="EX150" s="56"/>
      <c r="EY150" s="56"/>
      <c r="EZ150" s="56"/>
      <c r="FA150" s="56"/>
      <c r="FB150" s="56"/>
      <c r="FC150" s="56"/>
      <c r="FD150" s="56"/>
      <c r="FE150" s="56"/>
      <c r="FF150" s="56"/>
      <c r="FG150" s="56"/>
      <c r="FH150" s="56"/>
      <c r="FI150" s="56"/>
      <c r="FJ150" s="56"/>
      <c r="FK150" s="56"/>
      <c r="FL150" s="56"/>
      <c r="FM150" s="56"/>
      <c r="FN150" s="56"/>
      <c r="FO150" s="56"/>
      <c r="FP150" s="56"/>
      <c r="FQ150" s="56"/>
      <c r="FR150" s="56"/>
      <c r="FS150" s="56"/>
      <c r="FT150" s="56"/>
      <c r="FU150" s="56"/>
      <c r="FV150" s="56"/>
      <c r="FW150" s="56"/>
      <c r="FX150" s="56"/>
      <c r="FY150" s="56"/>
      <c r="FZ150" s="56"/>
      <c r="GA150" s="56"/>
      <c r="GB150" s="56"/>
      <c r="GC150" s="56"/>
      <c r="GD150" s="56"/>
      <c r="GE150" s="56"/>
      <c r="GF150" s="56"/>
      <c r="GG150" s="56"/>
      <c r="GH150" s="56"/>
      <c r="GI150" s="56"/>
      <c r="GJ150" s="56"/>
      <c r="GK150" s="56"/>
      <c r="GL150" s="56"/>
      <c r="GM150" s="56"/>
      <c r="GN150" s="56"/>
      <c r="GO150" s="56"/>
      <c r="GP150" s="56"/>
      <c r="GQ150" s="56"/>
      <c r="GR150" s="56"/>
      <c r="GS150" s="56"/>
      <c r="GT150" s="56"/>
      <c r="GU150" s="56"/>
      <c r="GV150" s="56"/>
      <c r="GW150" s="56"/>
    </row>
    <row r="151" spans="7:205" ht="20.100000000000001" customHeight="1">
      <c r="G151" s="54"/>
      <c r="H151" s="54"/>
      <c r="I151" s="54"/>
      <c r="J151" s="54"/>
      <c r="K151" s="54"/>
      <c r="L151" s="54"/>
      <c r="M151" s="54"/>
      <c r="N151" s="54"/>
      <c r="O151" s="54"/>
      <c r="P151" s="54"/>
      <c r="Q151" s="54"/>
      <c r="R151" s="54"/>
      <c r="S151" s="54"/>
      <c r="T151" s="54"/>
      <c r="U151" s="54"/>
      <c r="V151" s="54"/>
      <c r="W151" s="54"/>
      <c r="X151" s="54"/>
      <c r="Y151" s="54"/>
      <c r="Z151" s="54"/>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c r="BG151" s="56"/>
      <c r="BH151" s="56"/>
      <c r="BI151" s="56"/>
      <c r="BJ151" s="56"/>
      <c r="BK151" s="56"/>
      <c r="BL151" s="56"/>
      <c r="BM151" s="56"/>
      <c r="BN151" s="56"/>
      <c r="BO151" s="56"/>
      <c r="BP151" s="56"/>
      <c r="BQ151" s="56"/>
      <c r="BR151" s="56"/>
      <c r="BS151" s="56"/>
      <c r="BT151" s="56"/>
      <c r="BU151" s="56"/>
      <c r="BV151" s="56"/>
      <c r="BW151" s="56"/>
      <c r="BX151" s="56"/>
      <c r="BY151" s="56"/>
      <c r="BZ151" s="56"/>
      <c r="CA151" s="56"/>
      <c r="CB151" s="56"/>
      <c r="CC151" s="56"/>
      <c r="CD151" s="56"/>
      <c r="CE151" s="56"/>
      <c r="CF151" s="56"/>
      <c r="CG151" s="56"/>
      <c r="CH151" s="56"/>
      <c r="CI151" s="56"/>
      <c r="CJ151" s="56"/>
      <c r="CK151" s="56"/>
      <c r="CL151" s="56"/>
      <c r="CM151" s="56"/>
      <c r="CN151" s="56"/>
      <c r="CO151" s="56"/>
      <c r="CP151" s="56"/>
      <c r="CQ151" s="56"/>
      <c r="CR151" s="56"/>
      <c r="CS151" s="56"/>
      <c r="CT151" s="56"/>
      <c r="CU151" s="56"/>
      <c r="CV151" s="56"/>
      <c r="CW151" s="56"/>
      <c r="CX151" s="56"/>
      <c r="CY151" s="56"/>
      <c r="CZ151" s="56"/>
      <c r="DA151" s="56"/>
      <c r="DB151" s="56"/>
      <c r="DC151" s="56"/>
      <c r="DD151" s="56"/>
      <c r="DE151" s="56"/>
      <c r="DF151" s="56"/>
      <c r="DG151" s="56"/>
      <c r="DH151" s="56"/>
      <c r="DI151" s="56"/>
      <c r="DJ151" s="56"/>
      <c r="DK151" s="56"/>
      <c r="DL151" s="56"/>
      <c r="DM151" s="56"/>
      <c r="DN151" s="56"/>
      <c r="DO151" s="56"/>
      <c r="DP151" s="56"/>
      <c r="DQ151" s="56"/>
      <c r="DR151" s="56"/>
      <c r="DS151" s="56"/>
      <c r="DT151" s="56"/>
      <c r="DU151" s="56"/>
      <c r="DV151" s="56"/>
      <c r="DW151" s="56"/>
      <c r="DX151" s="56"/>
      <c r="DY151" s="56"/>
      <c r="DZ151" s="56"/>
      <c r="EA151" s="56"/>
      <c r="EB151" s="56"/>
      <c r="EC151" s="56"/>
      <c r="ED151" s="56"/>
      <c r="EE151" s="56"/>
      <c r="EF151" s="56"/>
      <c r="EG151" s="56"/>
      <c r="EH151" s="56"/>
      <c r="EI151" s="56"/>
      <c r="EJ151" s="56"/>
      <c r="EK151" s="56"/>
      <c r="EL151" s="56"/>
      <c r="EM151" s="56"/>
      <c r="EN151" s="56"/>
      <c r="EO151" s="56"/>
      <c r="EP151" s="56"/>
      <c r="EQ151" s="56"/>
      <c r="ER151" s="56"/>
      <c r="ES151" s="56"/>
      <c r="ET151" s="56"/>
      <c r="EU151" s="56"/>
      <c r="EV151" s="56"/>
      <c r="EW151" s="56"/>
      <c r="EX151" s="56"/>
      <c r="EY151" s="56"/>
      <c r="EZ151" s="56"/>
      <c r="FA151" s="56"/>
      <c r="FB151" s="56"/>
      <c r="FC151" s="56"/>
      <c r="FD151" s="56"/>
      <c r="FE151" s="56"/>
      <c r="FF151" s="56"/>
      <c r="FG151" s="56"/>
      <c r="FH151" s="56"/>
      <c r="FI151" s="56"/>
      <c r="FJ151" s="56"/>
      <c r="FK151" s="56"/>
      <c r="FL151" s="56"/>
      <c r="FM151" s="56"/>
      <c r="FN151" s="56"/>
      <c r="FO151" s="56"/>
      <c r="FP151" s="56"/>
      <c r="FQ151" s="56"/>
      <c r="FR151" s="56"/>
      <c r="FS151" s="56"/>
      <c r="FT151" s="56"/>
      <c r="FU151" s="56"/>
      <c r="FV151" s="56"/>
      <c r="FW151" s="56"/>
      <c r="FX151" s="56"/>
      <c r="FY151" s="56"/>
      <c r="FZ151" s="56"/>
      <c r="GA151" s="56"/>
      <c r="GB151" s="56"/>
      <c r="GC151" s="56"/>
      <c r="GD151" s="56"/>
      <c r="GE151" s="56"/>
      <c r="GF151" s="56"/>
      <c r="GG151" s="56"/>
      <c r="GH151" s="56"/>
      <c r="GI151" s="56"/>
      <c r="GJ151" s="56"/>
      <c r="GK151" s="56"/>
      <c r="GL151" s="56"/>
      <c r="GM151" s="56"/>
      <c r="GN151" s="56"/>
      <c r="GO151" s="56"/>
      <c r="GP151" s="56"/>
      <c r="GQ151" s="56"/>
      <c r="GR151" s="56"/>
      <c r="GS151" s="56"/>
      <c r="GT151" s="56"/>
      <c r="GU151" s="56"/>
      <c r="GV151" s="56"/>
      <c r="GW151" s="56"/>
    </row>
    <row r="152" spans="7:205" ht="20.100000000000001" customHeight="1">
      <c r="G152" s="54"/>
      <c r="H152" s="54"/>
      <c r="I152" s="54"/>
      <c r="J152" s="54"/>
      <c r="K152" s="54"/>
      <c r="L152" s="54"/>
      <c r="M152" s="54"/>
      <c r="N152" s="54"/>
      <c r="O152" s="54"/>
      <c r="P152" s="54"/>
      <c r="Q152" s="54"/>
      <c r="R152" s="54"/>
      <c r="S152" s="54"/>
      <c r="T152" s="54"/>
      <c r="U152" s="54"/>
      <c r="V152" s="54"/>
      <c r="W152" s="54"/>
      <c r="X152" s="54"/>
      <c r="Y152" s="54"/>
      <c r="Z152" s="54"/>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c r="BG152" s="56"/>
      <c r="BH152" s="56"/>
      <c r="BI152" s="56"/>
      <c r="BJ152" s="56"/>
      <c r="BK152" s="56"/>
      <c r="BL152" s="56"/>
      <c r="BM152" s="56"/>
      <c r="BN152" s="56"/>
      <c r="BO152" s="56"/>
      <c r="BP152" s="56"/>
      <c r="BQ152" s="56"/>
      <c r="BR152" s="56"/>
      <c r="BS152" s="56"/>
      <c r="BT152" s="56"/>
      <c r="BU152" s="56"/>
      <c r="BV152" s="56"/>
      <c r="BW152" s="56"/>
      <c r="BX152" s="56"/>
      <c r="BY152" s="56"/>
      <c r="BZ152" s="56"/>
      <c r="CA152" s="56"/>
      <c r="CB152" s="56"/>
      <c r="CC152" s="56"/>
      <c r="CD152" s="56"/>
      <c r="CE152" s="56"/>
      <c r="CF152" s="56"/>
      <c r="CG152" s="56"/>
      <c r="CH152" s="56"/>
      <c r="CI152" s="56"/>
      <c r="CJ152" s="56"/>
      <c r="CK152" s="56"/>
      <c r="CL152" s="56"/>
      <c r="CM152" s="56"/>
      <c r="CN152" s="56"/>
      <c r="CO152" s="56"/>
      <c r="CP152" s="56"/>
      <c r="CQ152" s="56"/>
      <c r="CR152" s="56"/>
      <c r="CS152" s="56"/>
      <c r="CT152" s="56"/>
      <c r="CU152" s="56"/>
      <c r="CV152" s="56"/>
      <c r="CW152" s="56"/>
      <c r="CX152" s="56"/>
      <c r="CY152" s="56"/>
      <c r="CZ152" s="56"/>
      <c r="DA152" s="56"/>
      <c r="DB152" s="56"/>
      <c r="DC152" s="56"/>
      <c r="DD152" s="56"/>
      <c r="DE152" s="56"/>
      <c r="DF152" s="56"/>
      <c r="DG152" s="56"/>
      <c r="DH152" s="56"/>
      <c r="DI152" s="56"/>
      <c r="DJ152" s="56"/>
      <c r="DK152" s="56"/>
      <c r="DL152" s="56"/>
      <c r="DM152" s="56"/>
      <c r="DN152" s="56"/>
      <c r="DO152" s="56"/>
      <c r="DP152" s="56"/>
      <c r="DQ152" s="56"/>
      <c r="DR152" s="56"/>
      <c r="DS152" s="56"/>
      <c r="DT152" s="56"/>
      <c r="DU152" s="56"/>
      <c r="DV152" s="56"/>
      <c r="DW152" s="56"/>
      <c r="DX152" s="56"/>
      <c r="DY152" s="56"/>
      <c r="DZ152" s="56"/>
      <c r="EA152" s="56"/>
      <c r="EB152" s="56"/>
      <c r="EC152" s="56"/>
      <c r="ED152" s="56"/>
      <c r="EE152" s="56"/>
      <c r="EF152" s="56"/>
      <c r="EG152" s="56"/>
      <c r="EH152" s="56"/>
      <c r="EI152" s="56"/>
      <c r="EJ152" s="56"/>
      <c r="EK152" s="56"/>
      <c r="EL152" s="56"/>
      <c r="EM152" s="56"/>
      <c r="EN152" s="56"/>
      <c r="EO152" s="56"/>
      <c r="EP152" s="56"/>
      <c r="EQ152" s="56"/>
      <c r="ER152" s="56"/>
      <c r="ES152" s="56"/>
      <c r="ET152" s="56"/>
      <c r="EU152" s="56"/>
      <c r="EV152" s="56"/>
      <c r="EW152" s="56"/>
      <c r="EX152" s="56"/>
      <c r="EY152" s="56"/>
      <c r="EZ152" s="56"/>
      <c r="FA152" s="56"/>
      <c r="FB152" s="56"/>
      <c r="FC152" s="56"/>
      <c r="FD152" s="56"/>
      <c r="FE152" s="56"/>
      <c r="FF152" s="56"/>
      <c r="FG152" s="56"/>
      <c r="FH152" s="56"/>
      <c r="FI152" s="56"/>
      <c r="FJ152" s="56"/>
      <c r="FK152" s="56"/>
      <c r="FL152" s="56"/>
      <c r="FM152" s="56"/>
      <c r="FN152" s="56"/>
      <c r="FO152" s="56"/>
      <c r="FP152" s="56"/>
      <c r="FQ152" s="56"/>
      <c r="FR152" s="56"/>
      <c r="FS152" s="56"/>
      <c r="FT152" s="56"/>
      <c r="FU152" s="56"/>
      <c r="FV152" s="56"/>
      <c r="FW152" s="56"/>
      <c r="FX152" s="56"/>
      <c r="FY152" s="56"/>
      <c r="FZ152" s="56"/>
      <c r="GA152" s="56"/>
      <c r="GB152" s="56"/>
      <c r="GC152" s="56"/>
      <c r="GD152" s="56"/>
      <c r="GE152" s="56"/>
      <c r="GF152" s="56"/>
      <c r="GG152" s="56"/>
      <c r="GH152" s="56"/>
      <c r="GI152" s="56"/>
      <c r="GJ152" s="56"/>
      <c r="GK152" s="56"/>
      <c r="GL152" s="56"/>
      <c r="GM152" s="56"/>
      <c r="GN152" s="56"/>
      <c r="GO152" s="56"/>
      <c r="GP152" s="56"/>
      <c r="GQ152" s="56"/>
      <c r="GR152" s="56"/>
      <c r="GS152" s="56"/>
      <c r="GT152" s="56"/>
      <c r="GU152" s="56"/>
      <c r="GV152" s="56"/>
      <c r="GW152" s="56"/>
    </row>
    <row r="153" spans="7:205" ht="20.100000000000001" customHeight="1">
      <c r="G153" s="54"/>
      <c r="H153" s="54"/>
      <c r="I153" s="54"/>
      <c r="J153" s="54"/>
      <c r="K153" s="54"/>
      <c r="L153" s="54"/>
      <c r="M153" s="54"/>
      <c r="N153" s="54"/>
      <c r="O153" s="54"/>
      <c r="P153" s="54"/>
      <c r="Q153" s="54"/>
      <c r="R153" s="54"/>
      <c r="S153" s="54"/>
      <c r="T153" s="54"/>
      <c r="U153" s="54"/>
      <c r="V153" s="54"/>
      <c r="W153" s="54"/>
      <c r="X153" s="54"/>
      <c r="Y153" s="54"/>
      <c r="Z153" s="54"/>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c r="BG153" s="56"/>
      <c r="BH153" s="56"/>
      <c r="BI153" s="56"/>
      <c r="BJ153" s="56"/>
      <c r="BK153" s="56"/>
      <c r="BL153" s="56"/>
      <c r="BM153" s="56"/>
      <c r="BN153" s="56"/>
      <c r="BO153" s="56"/>
      <c r="BP153" s="56"/>
      <c r="BQ153" s="56"/>
      <c r="BR153" s="56"/>
      <c r="BS153" s="56"/>
      <c r="BT153" s="56"/>
      <c r="BU153" s="56"/>
      <c r="BV153" s="56"/>
      <c r="BW153" s="56"/>
      <c r="BX153" s="56"/>
      <c r="BY153" s="56"/>
      <c r="BZ153" s="56"/>
      <c r="CA153" s="56"/>
      <c r="CB153" s="56"/>
      <c r="CC153" s="56"/>
      <c r="CD153" s="56"/>
      <c r="CE153" s="56"/>
      <c r="CF153" s="56"/>
      <c r="CG153" s="56"/>
      <c r="CH153" s="56"/>
      <c r="CI153" s="56"/>
      <c r="CJ153" s="56"/>
      <c r="CK153" s="56"/>
      <c r="CL153" s="56"/>
      <c r="CM153" s="56"/>
      <c r="CN153" s="56"/>
      <c r="CO153" s="56"/>
      <c r="CP153" s="56"/>
      <c r="CQ153" s="56"/>
      <c r="CR153" s="56"/>
      <c r="CS153" s="56"/>
      <c r="CT153" s="56"/>
      <c r="CU153" s="56"/>
      <c r="CV153" s="56"/>
      <c r="CW153" s="56"/>
      <c r="CX153" s="56"/>
      <c r="CY153" s="56"/>
      <c r="CZ153" s="56"/>
      <c r="DA153" s="56"/>
      <c r="DB153" s="56"/>
      <c r="DC153" s="56"/>
      <c r="DD153" s="56"/>
      <c r="DE153" s="56"/>
      <c r="DF153" s="56"/>
      <c r="DG153" s="56"/>
      <c r="DH153" s="56"/>
      <c r="DI153" s="56"/>
      <c r="DJ153" s="56"/>
      <c r="DK153" s="56"/>
      <c r="DL153" s="56"/>
      <c r="DM153" s="56"/>
      <c r="DN153" s="56"/>
      <c r="DO153" s="56"/>
      <c r="DP153" s="56"/>
      <c r="DQ153" s="56"/>
      <c r="DR153" s="56"/>
      <c r="DS153" s="56"/>
      <c r="DT153" s="56"/>
      <c r="DU153" s="56"/>
      <c r="DV153" s="56"/>
      <c r="DW153" s="56"/>
      <c r="DX153" s="56"/>
      <c r="DY153" s="56"/>
      <c r="DZ153" s="56"/>
      <c r="EA153" s="56"/>
      <c r="EB153" s="56"/>
      <c r="EC153" s="56"/>
      <c r="ED153" s="56"/>
      <c r="EE153" s="56"/>
      <c r="EF153" s="56"/>
      <c r="EG153" s="56"/>
      <c r="EH153" s="56"/>
      <c r="EI153" s="56"/>
      <c r="EJ153" s="56"/>
      <c r="EK153" s="56"/>
      <c r="EL153" s="56"/>
      <c r="EM153" s="56"/>
      <c r="EN153" s="56"/>
      <c r="EO153" s="56"/>
      <c r="EP153" s="56"/>
      <c r="EQ153" s="56"/>
      <c r="ER153" s="56"/>
      <c r="ES153" s="56"/>
      <c r="ET153" s="56"/>
      <c r="EU153" s="56"/>
      <c r="EV153" s="56"/>
      <c r="EW153" s="56"/>
      <c r="EX153" s="56"/>
      <c r="EY153" s="56"/>
      <c r="EZ153" s="56"/>
      <c r="FA153" s="56"/>
      <c r="FB153" s="56"/>
      <c r="FC153" s="56"/>
      <c r="FD153" s="56"/>
      <c r="FE153" s="56"/>
      <c r="FF153" s="56"/>
      <c r="FG153" s="56"/>
      <c r="FH153" s="56"/>
      <c r="FI153" s="56"/>
      <c r="FJ153" s="56"/>
      <c r="FK153" s="56"/>
      <c r="FL153" s="56"/>
      <c r="FM153" s="56"/>
      <c r="FN153" s="56"/>
      <c r="FO153" s="56"/>
      <c r="FP153" s="56"/>
      <c r="FQ153" s="56"/>
      <c r="FR153" s="56"/>
      <c r="FS153" s="56"/>
      <c r="FT153" s="56"/>
      <c r="FU153" s="56"/>
      <c r="FV153" s="56"/>
      <c r="FW153" s="56"/>
      <c r="FX153" s="56"/>
      <c r="FY153" s="56"/>
      <c r="FZ153" s="56"/>
      <c r="GA153" s="56"/>
      <c r="GB153" s="56"/>
      <c r="GC153" s="56"/>
      <c r="GD153" s="56"/>
      <c r="GE153" s="56"/>
      <c r="GF153" s="56"/>
      <c r="GG153" s="56"/>
      <c r="GH153" s="56"/>
      <c r="GI153" s="56"/>
      <c r="GJ153" s="56"/>
      <c r="GK153" s="56"/>
      <c r="GL153" s="56"/>
      <c r="GM153" s="56"/>
      <c r="GN153" s="56"/>
      <c r="GO153" s="56"/>
      <c r="GP153" s="56"/>
      <c r="GQ153" s="56"/>
      <c r="GR153" s="56"/>
      <c r="GS153" s="56"/>
      <c r="GT153" s="56"/>
      <c r="GU153" s="56"/>
      <c r="GV153" s="56"/>
      <c r="GW153" s="56"/>
    </row>
    <row r="154" spans="7:205" ht="20.100000000000001" customHeight="1">
      <c r="G154" s="54"/>
      <c r="H154" s="54"/>
      <c r="I154" s="54"/>
      <c r="J154" s="54"/>
      <c r="K154" s="54"/>
      <c r="L154" s="54"/>
      <c r="M154" s="54"/>
      <c r="N154" s="54"/>
      <c r="O154" s="54"/>
      <c r="P154" s="54"/>
      <c r="Q154" s="54"/>
      <c r="R154" s="54"/>
      <c r="S154" s="54"/>
      <c r="T154" s="54"/>
      <c r="U154" s="54"/>
      <c r="V154" s="54"/>
      <c r="W154" s="54"/>
      <c r="X154" s="54"/>
      <c r="Y154" s="54"/>
      <c r="Z154" s="54"/>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c r="BF154" s="56"/>
      <c r="BG154" s="56"/>
      <c r="BH154" s="56"/>
      <c r="BI154" s="56"/>
      <c r="BJ154" s="56"/>
      <c r="BK154" s="56"/>
      <c r="BL154" s="56"/>
      <c r="BM154" s="56"/>
      <c r="BN154" s="56"/>
      <c r="BO154" s="56"/>
      <c r="BP154" s="56"/>
      <c r="BQ154" s="56"/>
      <c r="BR154" s="56"/>
      <c r="BS154" s="56"/>
      <c r="BT154" s="56"/>
      <c r="BU154" s="56"/>
      <c r="BV154" s="56"/>
      <c r="BW154" s="56"/>
      <c r="BX154" s="56"/>
      <c r="BY154" s="56"/>
      <c r="BZ154" s="56"/>
      <c r="CA154" s="56"/>
      <c r="CB154" s="56"/>
      <c r="CC154" s="56"/>
      <c r="CD154" s="56"/>
      <c r="CE154" s="56"/>
      <c r="CF154" s="56"/>
      <c r="CG154" s="56"/>
      <c r="CH154" s="56"/>
      <c r="CI154" s="56"/>
      <c r="CJ154" s="56"/>
      <c r="CK154" s="56"/>
      <c r="CL154" s="56"/>
      <c r="CM154" s="56"/>
      <c r="CN154" s="56"/>
      <c r="CO154" s="56"/>
      <c r="CP154" s="56"/>
      <c r="CQ154" s="56"/>
      <c r="CR154" s="56"/>
      <c r="CS154" s="56"/>
      <c r="CT154" s="56"/>
      <c r="CU154" s="56"/>
      <c r="CV154" s="56"/>
      <c r="CW154" s="56"/>
      <c r="CX154" s="56"/>
      <c r="CY154" s="56"/>
      <c r="CZ154" s="56"/>
      <c r="DA154" s="56"/>
      <c r="DB154" s="56"/>
      <c r="DC154" s="56"/>
      <c r="DD154" s="56"/>
      <c r="DE154" s="56"/>
      <c r="DF154" s="56"/>
      <c r="DG154" s="56"/>
      <c r="DH154" s="56"/>
      <c r="DI154" s="56"/>
      <c r="DJ154" s="56"/>
      <c r="DK154" s="56"/>
      <c r="DL154" s="56"/>
      <c r="DM154" s="56"/>
      <c r="DN154" s="56"/>
      <c r="DO154" s="56"/>
      <c r="DP154" s="56"/>
      <c r="DQ154" s="56"/>
      <c r="DR154" s="56"/>
      <c r="DS154" s="56"/>
      <c r="DT154" s="56"/>
      <c r="DU154" s="56"/>
      <c r="DV154" s="56"/>
      <c r="DW154" s="56"/>
      <c r="DX154" s="56"/>
      <c r="DY154" s="56"/>
      <c r="DZ154" s="56"/>
      <c r="EA154" s="56"/>
      <c r="EB154" s="56"/>
      <c r="EC154" s="56"/>
      <c r="ED154" s="56"/>
      <c r="EE154" s="56"/>
      <c r="EF154" s="56"/>
      <c r="EG154" s="56"/>
      <c r="EH154" s="56"/>
      <c r="EI154" s="56"/>
      <c r="EJ154" s="56"/>
      <c r="EK154" s="56"/>
      <c r="EL154" s="56"/>
      <c r="EM154" s="56"/>
      <c r="EN154" s="56"/>
      <c r="EO154" s="56"/>
      <c r="EP154" s="56"/>
      <c r="EQ154" s="56"/>
      <c r="ER154" s="56"/>
      <c r="ES154" s="56"/>
      <c r="ET154" s="56"/>
      <c r="EU154" s="56"/>
      <c r="EV154" s="56"/>
      <c r="EW154" s="56"/>
      <c r="EX154" s="56"/>
      <c r="EY154" s="56"/>
      <c r="EZ154" s="56"/>
      <c r="FA154" s="56"/>
      <c r="FB154" s="56"/>
      <c r="FC154" s="56"/>
      <c r="FD154" s="56"/>
      <c r="FE154" s="56"/>
      <c r="FF154" s="56"/>
      <c r="FG154" s="56"/>
      <c r="FH154" s="56"/>
      <c r="FI154" s="56"/>
      <c r="FJ154" s="56"/>
      <c r="FK154" s="56"/>
      <c r="FL154" s="56"/>
      <c r="FM154" s="56"/>
      <c r="FN154" s="56"/>
      <c r="FO154" s="56"/>
      <c r="FP154" s="56"/>
      <c r="FQ154" s="56"/>
      <c r="FR154" s="56"/>
      <c r="FS154" s="56"/>
      <c r="FT154" s="56"/>
      <c r="FU154" s="56"/>
      <c r="FV154" s="56"/>
      <c r="FW154" s="56"/>
      <c r="FX154" s="56"/>
      <c r="FY154" s="56"/>
      <c r="FZ154" s="56"/>
      <c r="GA154" s="56"/>
      <c r="GB154" s="56"/>
      <c r="GC154" s="56"/>
      <c r="GD154" s="56"/>
      <c r="GE154" s="56"/>
      <c r="GF154" s="56"/>
      <c r="GG154" s="56"/>
      <c r="GH154" s="56"/>
      <c r="GI154" s="56"/>
      <c r="GJ154" s="56"/>
      <c r="GK154" s="56"/>
      <c r="GL154" s="56"/>
      <c r="GM154" s="56"/>
      <c r="GN154" s="56"/>
      <c r="GO154" s="56"/>
      <c r="GP154" s="56"/>
      <c r="GQ154" s="56"/>
      <c r="GR154" s="56"/>
      <c r="GS154" s="56"/>
      <c r="GT154" s="56"/>
      <c r="GU154" s="56"/>
      <c r="GV154" s="56"/>
      <c r="GW154" s="56"/>
    </row>
    <row r="155" spans="7:205" ht="20.100000000000001" customHeight="1">
      <c r="G155" s="54"/>
      <c r="H155" s="54"/>
      <c r="I155" s="54"/>
      <c r="J155" s="54"/>
      <c r="K155" s="54"/>
      <c r="L155" s="54"/>
      <c r="M155" s="54"/>
      <c r="N155" s="54"/>
      <c r="O155" s="54"/>
      <c r="P155" s="54"/>
      <c r="Q155" s="54"/>
      <c r="R155" s="54"/>
      <c r="S155" s="54"/>
      <c r="T155" s="54"/>
      <c r="U155" s="54"/>
      <c r="V155" s="54"/>
      <c r="W155" s="54"/>
      <c r="X155" s="54"/>
      <c r="Y155" s="54"/>
      <c r="Z155" s="54"/>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c r="BF155" s="56"/>
      <c r="BG155" s="56"/>
      <c r="BH155" s="56"/>
      <c r="BI155" s="56"/>
      <c r="BJ155" s="56"/>
      <c r="BK155" s="56"/>
      <c r="BL155" s="56"/>
      <c r="BM155" s="56"/>
      <c r="BN155" s="56"/>
      <c r="BO155" s="56"/>
      <c r="BP155" s="56"/>
      <c r="BQ155" s="56"/>
      <c r="BR155" s="56"/>
      <c r="BS155" s="56"/>
      <c r="BT155" s="56"/>
      <c r="BU155" s="56"/>
      <c r="BV155" s="56"/>
      <c r="BW155" s="56"/>
      <c r="BX155" s="56"/>
      <c r="BY155" s="56"/>
      <c r="BZ155" s="56"/>
      <c r="CA155" s="56"/>
      <c r="CB155" s="56"/>
      <c r="CC155" s="56"/>
      <c r="CD155" s="56"/>
      <c r="CE155" s="56"/>
      <c r="CF155" s="56"/>
      <c r="CG155" s="56"/>
      <c r="CH155" s="56"/>
      <c r="CI155" s="56"/>
      <c r="CJ155" s="56"/>
      <c r="CK155" s="56"/>
      <c r="CL155" s="56"/>
      <c r="CM155" s="56"/>
      <c r="CN155" s="56"/>
      <c r="CO155" s="56"/>
      <c r="CP155" s="56"/>
      <c r="CQ155" s="56"/>
      <c r="CR155" s="56"/>
      <c r="CS155" s="56"/>
      <c r="CT155" s="56"/>
      <c r="CU155" s="56"/>
      <c r="CV155" s="56"/>
      <c r="CW155" s="56"/>
      <c r="CX155" s="56"/>
      <c r="CY155" s="56"/>
      <c r="CZ155" s="56"/>
      <c r="DA155" s="56"/>
      <c r="DB155" s="56"/>
      <c r="DC155" s="56"/>
      <c r="DD155" s="56"/>
      <c r="DE155" s="56"/>
      <c r="DF155" s="56"/>
      <c r="DG155" s="56"/>
      <c r="DH155" s="56"/>
      <c r="DI155" s="56"/>
      <c r="DJ155" s="56"/>
      <c r="DK155" s="56"/>
      <c r="DL155" s="56"/>
      <c r="DM155" s="56"/>
      <c r="DN155" s="56"/>
      <c r="DO155" s="56"/>
      <c r="DP155" s="56"/>
      <c r="DQ155" s="56"/>
      <c r="DR155" s="56"/>
      <c r="DS155" s="56"/>
      <c r="DT155" s="56"/>
      <c r="DU155" s="56"/>
      <c r="DV155" s="56"/>
      <c r="DW155" s="56"/>
      <c r="DX155" s="56"/>
      <c r="DY155" s="56"/>
      <c r="DZ155" s="56"/>
      <c r="EA155" s="56"/>
      <c r="EB155" s="56"/>
      <c r="EC155" s="56"/>
      <c r="ED155" s="56"/>
      <c r="EE155" s="56"/>
      <c r="EF155" s="56"/>
      <c r="EG155" s="56"/>
      <c r="EH155" s="56"/>
      <c r="EI155" s="56"/>
      <c r="EJ155" s="56"/>
      <c r="EK155" s="56"/>
      <c r="EL155" s="56"/>
      <c r="EM155" s="56"/>
      <c r="EN155" s="56"/>
      <c r="EO155" s="56"/>
      <c r="EP155" s="56"/>
      <c r="EQ155" s="56"/>
      <c r="ER155" s="56"/>
      <c r="ES155" s="56"/>
      <c r="ET155" s="56"/>
      <c r="EU155" s="56"/>
      <c r="EV155" s="56"/>
      <c r="EW155" s="56"/>
      <c r="EX155" s="56"/>
      <c r="EY155" s="56"/>
      <c r="EZ155" s="56"/>
      <c r="FA155" s="56"/>
      <c r="FB155" s="56"/>
      <c r="FC155" s="56"/>
      <c r="FD155" s="56"/>
      <c r="FE155" s="56"/>
      <c r="FF155" s="56"/>
      <c r="FG155" s="56"/>
      <c r="FH155" s="56"/>
      <c r="FI155" s="56"/>
      <c r="FJ155" s="56"/>
      <c r="FK155" s="56"/>
      <c r="FL155" s="56"/>
      <c r="FM155" s="56"/>
      <c r="FN155" s="56"/>
      <c r="FO155" s="56"/>
      <c r="FP155" s="56"/>
      <c r="FQ155" s="56"/>
      <c r="FR155" s="56"/>
      <c r="FS155" s="56"/>
      <c r="FT155" s="56"/>
      <c r="FU155" s="56"/>
      <c r="FV155" s="56"/>
      <c r="FW155" s="56"/>
      <c r="FX155" s="56"/>
      <c r="FY155" s="56"/>
      <c r="FZ155" s="56"/>
      <c r="GA155" s="56"/>
      <c r="GB155" s="56"/>
      <c r="GC155" s="56"/>
      <c r="GD155" s="56"/>
      <c r="GE155" s="56"/>
      <c r="GF155" s="56"/>
      <c r="GG155" s="56"/>
      <c r="GH155" s="56"/>
      <c r="GI155" s="56"/>
      <c r="GJ155" s="56"/>
      <c r="GK155" s="56"/>
      <c r="GL155" s="56"/>
      <c r="GM155" s="56"/>
      <c r="GN155" s="56"/>
      <c r="GO155" s="56"/>
      <c r="GP155" s="56"/>
      <c r="GQ155" s="56"/>
      <c r="GR155" s="56"/>
      <c r="GS155" s="56"/>
      <c r="GT155" s="56"/>
      <c r="GU155" s="56"/>
      <c r="GV155" s="56"/>
      <c r="GW155" s="56"/>
    </row>
    <row r="156" spans="7:205" ht="20.100000000000001" customHeight="1">
      <c r="G156" s="54"/>
      <c r="H156" s="54"/>
      <c r="I156" s="54"/>
      <c r="J156" s="54"/>
      <c r="K156" s="54"/>
      <c r="L156" s="54"/>
      <c r="M156" s="54"/>
      <c r="N156" s="54"/>
      <c r="O156" s="54"/>
      <c r="P156" s="54"/>
      <c r="Q156" s="54"/>
      <c r="R156" s="54"/>
      <c r="S156" s="54"/>
      <c r="T156" s="54"/>
      <c r="U156" s="54"/>
      <c r="V156" s="54"/>
      <c r="W156" s="54"/>
      <c r="X156" s="54"/>
      <c r="Y156" s="54"/>
      <c r="Z156" s="54"/>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c r="CJ156" s="56"/>
      <c r="CK156" s="56"/>
      <c r="CL156" s="56"/>
      <c r="CM156" s="56"/>
      <c r="CN156" s="56"/>
      <c r="CO156" s="56"/>
      <c r="CP156" s="56"/>
      <c r="CQ156" s="56"/>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56"/>
      <c r="DO156" s="56"/>
      <c r="DP156" s="56"/>
      <c r="DQ156" s="56"/>
      <c r="DR156" s="56"/>
      <c r="DS156" s="56"/>
      <c r="DT156" s="56"/>
      <c r="DU156" s="56"/>
      <c r="DV156" s="56"/>
      <c r="DW156" s="56"/>
      <c r="DX156" s="56"/>
      <c r="DY156" s="56"/>
      <c r="DZ156" s="56"/>
      <c r="EA156" s="56"/>
      <c r="EB156" s="56"/>
      <c r="EC156" s="56"/>
      <c r="ED156" s="56"/>
      <c r="EE156" s="56"/>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56"/>
      <c r="FQ156" s="56"/>
      <c r="FR156" s="56"/>
      <c r="FS156" s="56"/>
      <c r="FT156" s="56"/>
      <c r="FU156" s="56"/>
      <c r="FV156" s="56"/>
      <c r="FW156" s="56"/>
      <c r="FX156" s="56"/>
      <c r="FY156" s="56"/>
      <c r="FZ156" s="56"/>
      <c r="GA156" s="56"/>
      <c r="GB156" s="56"/>
      <c r="GC156" s="56"/>
      <c r="GD156" s="56"/>
      <c r="GE156" s="56"/>
      <c r="GF156" s="56"/>
      <c r="GG156" s="56"/>
      <c r="GH156" s="56"/>
      <c r="GI156" s="56"/>
      <c r="GJ156" s="56"/>
      <c r="GK156" s="56"/>
      <c r="GL156" s="56"/>
      <c r="GM156" s="56"/>
      <c r="GN156" s="56"/>
      <c r="GO156" s="56"/>
      <c r="GP156" s="56"/>
      <c r="GQ156" s="56"/>
      <c r="GR156" s="56"/>
      <c r="GS156" s="56"/>
      <c r="GT156" s="56"/>
      <c r="GU156" s="56"/>
      <c r="GV156" s="56"/>
      <c r="GW156" s="56"/>
    </row>
    <row r="157" spans="7:205" ht="20.100000000000001" customHeight="1">
      <c r="G157" s="54"/>
      <c r="H157" s="54"/>
      <c r="I157" s="54"/>
      <c r="J157" s="54"/>
      <c r="K157" s="54"/>
      <c r="L157" s="54"/>
      <c r="M157" s="54"/>
      <c r="N157" s="54"/>
      <c r="O157" s="54"/>
      <c r="P157" s="54"/>
      <c r="Q157" s="54"/>
      <c r="R157" s="54"/>
      <c r="S157" s="54"/>
      <c r="T157" s="54"/>
      <c r="U157" s="54"/>
      <c r="V157" s="54"/>
      <c r="W157" s="54"/>
      <c r="X157" s="54"/>
      <c r="Y157" s="54"/>
      <c r="Z157" s="54"/>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c r="BG157" s="56"/>
      <c r="BH157" s="56"/>
      <c r="BI157" s="56"/>
      <c r="BJ157" s="56"/>
      <c r="BK157" s="56"/>
      <c r="BL157" s="56"/>
      <c r="BM157" s="56"/>
      <c r="BN157" s="56"/>
      <c r="BO157" s="56"/>
      <c r="BP157" s="56"/>
      <c r="BQ157" s="56"/>
      <c r="BR157" s="56"/>
      <c r="BS157" s="56"/>
      <c r="BT157" s="56"/>
      <c r="BU157" s="56"/>
      <c r="BV157" s="56"/>
      <c r="BW157" s="56"/>
      <c r="BX157" s="56"/>
      <c r="BY157" s="56"/>
      <c r="BZ157" s="56"/>
      <c r="CA157" s="56"/>
      <c r="CB157" s="56"/>
      <c r="CC157" s="56"/>
      <c r="CD157" s="56"/>
      <c r="CE157" s="56"/>
      <c r="CF157" s="56"/>
      <c r="CG157" s="56"/>
      <c r="CH157" s="56"/>
      <c r="CI157" s="56"/>
      <c r="CJ157" s="56"/>
      <c r="CK157" s="56"/>
      <c r="CL157" s="56"/>
      <c r="CM157" s="56"/>
      <c r="CN157" s="56"/>
      <c r="CO157" s="56"/>
      <c r="CP157" s="56"/>
      <c r="CQ157" s="56"/>
      <c r="CR157" s="56"/>
      <c r="CS157" s="56"/>
      <c r="CT157" s="56"/>
      <c r="CU157" s="56"/>
      <c r="CV157" s="56"/>
      <c r="CW157" s="56"/>
      <c r="CX157" s="56"/>
      <c r="CY157" s="56"/>
      <c r="CZ157" s="56"/>
      <c r="DA157" s="56"/>
      <c r="DB157" s="56"/>
      <c r="DC157" s="56"/>
      <c r="DD157" s="56"/>
      <c r="DE157" s="56"/>
      <c r="DF157" s="56"/>
      <c r="DG157" s="56"/>
      <c r="DH157" s="56"/>
      <c r="DI157" s="56"/>
      <c r="DJ157" s="56"/>
      <c r="DK157" s="56"/>
      <c r="DL157" s="56"/>
      <c r="DM157" s="56"/>
      <c r="DN157" s="56"/>
      <c r="DO157" s="56"/>
      <c r="DP157" s="56"/>
      <c r="DQ157" s="56"/>
      <c r="DR157" s="56"/>
      <c r="DS157" s="56"/>
      <c r="DT157" s="56"/>
      <c r="DU157" s="56"/>
      <c r="DV157" s="56"/>
      <c r="DW157" s="56"/>
      <c r="DX157" s="56"/>
      <c r="DY157" s="56"/>
      <c r="DZ157" s="56"/>
      <c r="EA157" s="56"/>
      <c r="EB157" s="56"/>
      <c r="EC157" s="56"/>
      <c r="ED157" s="56"/>
      <c r="EE157" s="56"/>
      <c r="EF157" s="56"/>
      <c r="EG157" s="56"/>
      <c r="EH157" s="56"/>
      <c r="EI157" s="56"/>
      <c r="EJ157" s="56"/>
      <c r="EK157" s="56"/>
      <c r="EL157" s="56"/>
      <c r="EM157" s="56"/>
      <c r="EN157" s="56"/>
      <c r="EO157" s="56"/>
      <c r="EP157" s="56"/>
      <c r="EQ157" s="56"/>
      <c r="ER157" s="56"/>
      <c r="ES157" s="56"/>
      <c r="ET157" s="56"/>
      <c r="EU157" s="56"/>
      <c r="EV157" s="56"/>
      <c r="EW157" s="56"/>
      <c r="EX157" s="56"/>
      <c r="EY157" s="56"/>
      <c r="EZ157" s="56"/>
      <c r="FA157" s="56"/>
      <c r="FB157" s="56"/>
      <c r="FC157" s="56"/>
      <c r="FD157" s="56"/>
      <c r="FE157" s="56"/>
      <c r="FF157" s="56"/>
      <c r="FG157" s="56"/>
      <c r="FH157" s="56"/>
      <c r="FI157" s="56"/>
      <c r="FJ157" s="56"/>
      <c r="FK157" s="56"/>
      <c r="FL157" s="56"/>
      <c r="FM157" s="56"/>
      <c r="FN157" s="56"/>
      <c r="FO157" s="56"/>
      <c r="FP157" s="56"/>
      <c r="FQ157" s="56"/>
      <c r="FR157" s="56"/>
      <c r="FS157" s="56"/>
      <c r="FT157" s="56"/>
      <c r="FU157" s="56"/>
      <c r="FV157" s="56"/>
      <c r="FW157" s="56"/>
      <c r="FX157" s="56"/>
      <c r="FY157" s="56"/>
      <c r="FZ157" s="56"/>
      <c r="GA157" s="56"/>
      <c r="GB157" s="56"/>
      <c r="GC157" s="56"/>
      <c r="GD157" s="56"/>
      <c r="GE157" s="56"/>
      <c r="GF157" s="56"/>
      <c r="GG157" s="56"/>
      <c r="GH157" s="56"/>
      <c r="GI157" s="56"/>
      <c r="GJ157" s="56"/>
      <c r="GK157" s="56"/>
      <c r="GL157" s="56"/>
      <c r="GM157" s="56"/>
      <c r="GN157" s="56"/>
      <c r="GO157" s="56"/>
      <c r="GP157" s="56"/>
      <c r="GQ157" s="56"/>
      <c r="GR157" s="56"/>
      <c r="GS157" s="56"/>
      <c r="GT157" s="56"/>
      <c r="GU157" s="56"/>
      <c r="GV157" s="56"/>
      <c r="GW157" s="56"/>
    </row>
    <row r="158" spans="7:205" ht="20.100000000000001" customHeight="1">
      <c r="G158" s="54"/>
      <c r="H158" s="54"/>
      <c r="I158" s="54"/>
      <c r="J158" s="54"/>
      <c r="K158" s="54"/>
      <c r="L158" s="54"/>
      <c r="M158" s="54"/>
      <c r="N158" s="54"/>
      <c r="O158" s="54"/>
      <c r="P158" s="54"/>
      <c r="Q158" s="54"/>
      <c r="R158" s="54"/>
      <c r="S158" s="54"/>
      <c r="T158" s="54"/>
      <c r="U158" s="54"/>
      <c r="V158" s="54"/>
      <c r="W158" s="54"/>
      <c r="X158" s="54"/>
      <c r="Y158" s="54"/>
      <c r="Z158" s="54"/>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c r="BG158" s="56"/>
      <c r="BH158" s="56"/>
      <c r="BI158" s="56"/>
      <c r="BJ158" s="56"/>
      <c r="BK158" s="56"/>
      <c r="BL158" s="56"/>
      <c r="BM158" s="56"/>
      <c r="BN158" s="56"/>
      <c r="BO158" s="56"/>
      <c r="BP158" s="56"/>
      <c r="BQ158" s="56"/>
      <c r="BR158" s="56"/>
      <c r="BS158" s="56"/>
      <c r="BT158" s="56"/>
      <c r="BU158" s="56"/>
      <c r="BV158" s="56"/>
      <c r="BW158" s="56"/>
      <c r="BX158" s="56"/>
      <c r="BY158" s="56"/>
      <c r="BZ158" s="56"/>
      <c r="CA158" s="56"/>
      <c r="CB158" s="56"/>
      <c r="CC158" s="56"/>
      <c r="CD158" s="56"/>
      <c r="CE158" s="56"/>
      <c r="CF158" s="56"/>
      <c r="CG158" s="56"/>
      <c r="CH158" s="56"/>
      <c r="CI158" s="56"/>
      <c r="CJ158" s="56"/>
      <c r="CK158" s="56"/>
      <c r="CL158" s="56"/>
      <c r="CM158" s="56"/>
      <c r="CN158" s="56"/>
      <c r="CO158" s="56"/>
      <c r="CP158" s="56"/>
      <c r="CQ158" s="56"/>
      <c r="CR158" s="56"/>
      <c r="CS158" s="56"/>
      <c r="CT158" s="56"/>
      <c r="CU158" s="56"/>
      <c r="CV158" s="56"/>
      <c r="CW158" s="56"/>
      <c r="CX158" s="56"/>
      <c r="CY158" s="56"/>
      <c r="CZ158" s="56"/>
      <c r="DA158" s="56"/>
      <c r="DB158" s="56"/>
      <c r="DC158" s="56"/>
      <c r="DD158" s="56"/>
      <c r="DE158" s="56"/>
      <c r="DF158" s="56"/>
      <c r="DG158" s="56"/>
      <c r="DH158" s="56"/>
      <c r="DI158" s="56"/>
      <c r="DJ158" s="56"/>
      <c r="DK158" s="56"/>
      <c r="DL158" s="56"/>
      <c r="DM158" s="56"/>
      <c r="DN158" s="56"/>
      <c r="DO158" s="56"/>
      <c r="DP158" s="56"/>
      <c r="DQ158" s="56"/>
      <c r="DR158" s="56"/>
      <c r="DS158" s="56"/>
      <c r="DT158" s="56"/>
      <c r="DU158" s="56"/>
      <c r="DV158" s="56"/>
      <c r="DW158" s="56"/>
      <c r="DX158" s="56"/>
      <c r="DY158" s="56"/>
      <c r="DZ158" s="56"/>
      <c r="EA158" s="56"/>
      <c r="EB158" s="56"/>
      <c r="EC158" s="56"/>
      <c r="ED158" s="56"/>
      <c r="EE158" s="56"/>
      <c r="EF158" s="56"/>
      <c r="EG158" s="56"/>
      <c r="EH158" s="56"/>
      <c r="EI158" s="56"/>
      <c r="EJ158" s="56"/>
      <c r="EK158" s="56"/>
      <c r="EL158" s="56"/>
      <c r="EM158" s="56"/>
      <c r="EN158" s="56"/>
      <c r="EO158" s="56"/>
      <c r="EP158" s="56"/>
      <c r="EQ158" s="56"/>
      <c r="ER158" s="56"/>
      <c r="ES158" s="56"/>
      <c r="ET158" s="56"/>
      <c r="EU158" s="56"/>
      <c r="EV158" s="56"/>
      <c r="EW158" s="56"/>
      <c r="EX158" s="56"/>
      <c r="EY158" s="56"/>
      <c r="EZ158" s="56"/>
      <c r="FA158" s="56"/>
      <c r="FB158" s="56"/>
      <c r="FC158" s="56"/>
      <c r="FD158" s="56"/>
      <c r="FE158" s="56"/>
      <c r="FF158" s="56"/>
      <c r="FG158" s="56"/>
      <c r="FH158" s="56"/>
      <c r="FI158" s="56"/>
      <c r="FJ158" s="56"/>
      <c r="FK158" s="56"/>
      <c r="FL158" s="56"/>
      <c r="FM158" s="56"/>
      <c r="FN158" s="56"/>
      <c r="FO158" s="56"/>
      <c r="FP158" s="56"/>
      <c r="FQ158" s="56"/>
      <c r="FR158" s="56"/>
      <c r="FS158" s="56"/>
      <c r="FT158" s="56"/>
      <c r="FU158" s="56"/>
      <c r="FV158" s="56"/>
      <c r="FW158" s="56"/>
      <c r="FX158" s="56"/>
      <c r="FY158" s="56"/>
      <c r="FZ158" s="56"/>
      <c r="GA158" s="56"/>
      <c r="GB158" s="56"/>
      <c r="GC158" s="56"/>
      <c r="GD158" s="56"/>
      <c r="GE158" s="56"/>
      <c r="GF158" s="56"/>
      <c r="GG158" s="56"/>
      <c r="GH158" s="56"/>
      <c r="GI158" s="56"/>
      <c r="GJ158" s="56"/>
      <c r="GK158" s="56"/>
      <c r="GL158" s="56"/>
      <c r="GM158" s="56"/>
      <c r="GN158" s="56"/>
      <c r="GO158" s="56"/>
      <c r="GP158" s="56"/>
      <c r="GQ158" s="56"/>
      <c r="GR158" s="56"/>
      <c r="GS158" s="56"/>
      <c r="GT158" s="56"/>
      <c r="GU158" s="56"/>
      <c r="GV158" s="56"/>
      <c r="GW158" s="56"/>
    </row>
    <row r="159" spans="7:205" ht="20.100000000000001" customHeight="1">
      <c r="G159" s="54"/>
      <c r="H159" s="54"/>
      <c r="I159" s="54"/>
      <c r="J159" s="54"/>
      <c r="K159" s="54"/>
      <c r="L159" s="54"/>
      <c r="M159" s="54"/>
      <c r="N159" s="54"/>
      <c r="O159" s="54"/>
      <c r="P159" s="54"/>
      <c r="Q159" s="54"/>
      <c r="R159" s="54"/>
      <c r="S159" s="54"/>
      <c r="T159" s="54"/>
      <c r="U159" s="54"/>
      <c r="V159" s="54"/>
      <c r="W159" s="54"/>
      <c r="X159" s="54"/>
      <c r="Y159" s="54"/>
      <c r="Z159" s="54"/>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c r="BM159" s="56"/>
      <c r="BN159" s="56"/>
      <c r="BO159" s="56"/>
      <c r="BP159" s="56"/>
      <c r="BQ159" s="56"/>
      <c r="BR159" s="56"/>
      <c r="BS159" s="56"/>
      <c r="BT159" s="56"/>
      <c r="BU159" s="56"/>
      <c r="BV159" s="56"/>
      <c r="BW159" s="56"/>
      <c r="BX159" s="56"/>
      <c r="BY159" s="56"/>
      <c r="BZ159" s="56"/>
      <c r="CA159" s="56"/>
      <c r="CB159" s="56"/>
      <c r="CC159" s="56"/>
      <c r="CD159" s="56"/>
      <c r="CE159" s="56"/>
      <c r="CF159" s="56"/>
      <c r="CG159" s="56"/>
      <c r="CH159" s="56"/>
      <c r="CI159" s="56"/>
      <c r="CJ159" s="56"/>
      <c r="CK159" s="56"/>
      <c r="CL159" s="56"/>
      <c r="CM159" s="56"/>
      <c r="CN159" s="56"/>
      <c r="CO159" s="56"/>
      <c r="CP159" s="56"/>
      <c r="CQ159" s="56"/>
      <c r="CR159" s="56"/>
      <c r="CS159" s="56"/>
      <c r="CT159" s="56"/>
      <c r="CU159" s="56"/>
      <c r="CV159" s="56"/>
      <c r="CW159" s="56"/>
      <c r="CX159" s="56"/>
      <c r="CY159" s="56"/>
      <c r="CZ159" s="56"/>
      <c r="DA159" s="56"/>
      <c r="DB159" s="56"/>
      <c r="DC159" s="56"/>
      <c r="DD159" s="56"/>
      <c r="DE159" s="56"/>
      <c r="DF159" s="56"/>
      <c r="DG159" s="56"/>
      <c r="DH159" s="56"/>
      <c r="DI159" s="56"/>
      <c r="DJ159" s="56"/>
      <c r="DK159" s="56"/>
      <c r="DL159" s="56"/>
      <c r="DM159" s="56"/>
      <c r="DN159" s="56"/>
      <c r="DO159" s="56"/>
      <c r="DP159" s="56"/>
      <c r="DQ159" s="56"/>
      <c r="DR159" s="56"/>
      <c r="DS159" s="56"/>
      <c r="DT159" s="56"/>
      <c r="DU159" s="56"/>
      <c r="DV159" s="56"/>
      <c r="DW159" s="56"/>
      <c r="DX159" s="56"/>
      <c r="DY159" s="56"/>
      <c r="DZ159" s="56"/>
      <c r="EA159" s="56"/>
      <c r="EB159" s="56"/>
      <c r="EC159" s="56"/>
      <c r="ED159" s="56"/>
      <c r="EE159" s="56"/>
      <c r="EF159" s="56"/>
      <c r="EG159" s="56"/>
      <c r="EH159" s="56"/>
      <c r="EI159" s="56"/>
      <c r="EJ159" s="56"/>
      <c r="EK159" s="56"/>
      <c r="EL159" s="56"/>
      <c r="EM159" s="56"/>
      <c r="EN159" s="56"/>
      <c r="EO159" s="56"/>
      <c r="EP159" s="56"/>
      <c r="EQ159" s="56"/>
      <c r="ER159" s="56"/>
      <c r="ES159" s="56"/>
      <c r="ET159" s="56"/>
      <c r="EU159" s="56"/>
      <c r="EV159" s="56"/>
      <c r="EW159" s="56"/>
      <c r="EX159" s="56"/>
      <c r="EY159" s="56"/>
      <c r="EZ159" s="56"/>
      <c r="FA159" s="56"/>
      <c r="FB159" s="56"/>
      <c r="FC159" s="56"/>
      <c r="FD159" s="56"/>
      <c r="FE159" s="56"/>
      <c r="FF159" s="56"/>
      <c r="FG159" s="56"/>
      <c r="FH159" s="56"/>
      <c r="FI159" s="56"/>
      <c r="FJ159" s="56"/>
      <c r="FK159" s="56"/>
      <c r="FL159" s="56"/>
      <c r="FM159" s="56"/>
      <c r="FN159" s="56"/>
      <c r="FO159" s="56"/>
      <c r="FP159" s="56"/>
      <c r="FQ159" s="56"/>
      <c r="FR159" s="56"/>
      <c r="FS159" s="56"/>
      <c r="FT159" s="56"/>
      <c r="FU159" s="56"/>
      <c r="FV159" s="56"/>
      <c r="FW159" s="56"/>
      <c r="FX159" s="56"/>
      <c r="FY159" s="56"/>
      <c r="FZ159" s="56"/>
      <c r="GA159" s="56"/>
      <c r="GB159" s="56"/>
      <c r="GC159" s="56"/>
      <c r="GD159" s="56"/>
      <c r="GE159" s="56"/>
      <c r="GF159" s="56"/>
      <c r="GG159" s="56"/>
      <c r="GH159" s="56"/>
      <c r="GI159" s="56"/>
      <c r="GJ159" s="56"/>
      <c r="GK159" s="56"/>
      <c r="GL159" s="56"/>
      <c r="GM159" s="56"/>
      <c r="GN159" s="56"/>
      <c r="GO159" s="56"/>
      <c r="GP159" s="56"/>
      <c r="GQ159" s="56"/>
      <c r="GR159" s="56"/>
      <c r="GS159" s="56"/>
      <c r="GT159" s="56"/>
      <c r="GU159" s="56"/>
      <c r="GV159" s="56"/>
      <c r="GW159" s="56"/>
    </row>
    <row r="160" spans="7:205" ht="20.100000000000001" customHeight="1">
      <c r="G160" s="54"/>
      <c r="H160" s="54"/>
      <c r="I160" s="54"/>
      <c r="J160" s="54"/>
      <c r="K160" s="54"/>
      <c r="L160" s="54"/>
      <c r="M160" s="54"/>
      <c r="N160" s="54"/>
      <c r="O160" s="54"/>
      <c r="P160" s="54"/>
      <c r="Q160" s="54"/>
      <c r="R160" s="54"/>
      <c r="S160" s="54"/>
      <c r="T160" s="54"/>
      <c r="U160" s="54"/>
      <c r="V160" s="54"/>
      <c r="W160" s="54"/>
      <c r="X160" s="54"/>
      <c r="Y160" s="54"/>
      <c r="Z160" s="54"/>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c r="BG160" s="56"/>
      <c r="BH160" s="56"/>
      <c r="BI160" s="56"/>
      <c r="BJ160" s="56"/>
      <c r="BK160" s="56"/>
      <c r="BL160" s="56"/>
      <c r="BM160" s="56"/>
      <c r="BN160" s="56"/>
      <c r="BO160" s="56"/>
      <c r="BP160" s="56"/>
      <c r="BQ160" s="56"/>
      <c r="BR160" s="56"/>
      <c r="BS160" s="56"/>
      <c r="BT160" s="56"/>
      <c r="BU160" s="56"/>
      <c r="BV160" s="56"/>
      <c r="BW160" s="56"/>
      <c r="BX160" s="56"/>
      <c r="BY160" s="56"/>
      <c r="BZ160" s="56"/>
      <c r="CA160" s="56"/>
      <c r="CB160" s="56"/>
      <c r="CC160" s="56"/>
      <c r="CD160" s="56"/>
      <c r="CE160" s="56"/>
      <c r="CF160" s="56"/>
      <c r="CG160" s="56"/>
      <c r="CH160" s="56"/>
      <c r="CI160" s="56"/>
      <c r="CJ160" s="56"/>
      <c r="CK160" s="56"/>
      <c r="CL160" s="56"/>
      <c r="CM160" s="56"/>
      <c r="CN160" s="56"/>
      <c r="CO160" s="56"/>
      <c r="CP160" s="56"/>
      <c r="CQ160" s="56"/>
      <c r="CR160" s="56"/>
      <c r="CS160" s="56"/>
      <c r="CT160" s="56"/>
      <c r="CU160" s="56"/>
      <c r="CV160" s="56"/>
      <c r="CW160" s="56"/>
      <c r="CX160" s="56"/>
      <c r="CY160" s="56"/>
      <c r="CZ160" s="56"/>
      <c r="DA160" s="56"/>
      <c r="DB160" s="56"/>
      <c r="DC160" s="56"/>
      <c r="DD160" s="56"/>
      <c r="DE160" s="56"/>
      <c r="DF160" s="56"/>
      <c r="DG160" s="56"/>
      <c r="DH160" s="56"/>
      <c r="DI160" s="56"/>
      <c r="DJ160" s="56"/>
      <c r="DK160" s="56"/>
      <c r="DL160" s="56"/>
      <c r="DM160" s="56"/>
      <c r="DN160" s="56"/>
      <c r="DO160" s="56"/>
      <c r="DP160" s="56"/>
      <c r="DQ160" s="56"/>
      <c r="DR160" s="56"/>
      <c r="DS160" s="56"/>
      <c r="DT160" s="56"/>
      <c r="DU160" s="56"/>
      <c r="DV160" s="56"/>
      <c r="DW160" s="56"/>
      <c r="DX160" s="56"/>
      <c r="DY160" s="56"/>
      <c r="DZ160" s="56"/>
      <c r="EA160" s="56"/>
      <c r="EB160" s="56"/>
      <c r="EC160" s="56"/>
      <c r="ED160" s="56"/>
      <c r="EE160" s="56"/>
      <c r="EF160" s="56"/>
      <c r="EG160" s="56"/>
      <c r="EH160" s="56"/>
      <c r="EI160" s="56"/>
      <c r="EJ160" s="56"/>
      <c r="EK160" s="56"/>
      <c r="EL160" s="56"/>
      <c r="EM160" s="56"/>
      <c r="EN160" s="56"/>
      <c r="EO160" s="56"/>
      <c r="EP160" s="56"/>
      <c r="EQ160" s="56"/>
      <c r="ER160" s="56"/>
      <c r="ES160" s="56"/>
      <c r="ET160" s="56"/>
      <c r="EU160" s="56"/>
      <c r="EV160" s="56"/>
      <c r="EW160" s="56"/>
      <c r="EX160" s="56"/>
      <c r="EY160" s="56"/>
      <c r="EZ160" s="56"/>
      <c r="FA160" s="56"/>
      <c r="FB160" s="56"/>
      <c r="FC160" s="56"/>
      <c r="FD160" s="56"/>
      <c r="FE160" s="56"/>
      <c r="FF160" s="56"/>
      <c r="FG160" s="56"/>
      <c r="FH160" s="56"/>
      <c r="FI160" s="56"/>
      <c r="FJ160" s="56"/>
      <c r="FK160" s="56"/>
      <c r="FL160" s="56"/>
      <c r="FM160" s="56"/>
      <c r="FN160" s="56"/>
      <c r="FO160" s="56"/>
      <c r="FP160" s="56"/>
      <c r="FQ160" s="56"/>
      <c r="FR160" s="56"/>
      <c r="FS160" s="56"/>
      <c r="FT160" s="56"/>
      <c r="FU160" s="56"/>
      <c r="FV160" s="56"/>
      <c r="FW160" s="56"/>
      <c r="FX160" s="56"/>
      <c r="FY160" s="56"/>
      <c r="FZ160" s="56"/>
      <c r="GA160" s="56"/>
      <c r="GB160" s="56"/>
      <c r="GC160" s="56"/>
      <c r="GD160" s="56"/>
      <c r="GE160" s="56"/>
      <c r="GF160" s="56"/>
      <c r="GG160" s="56"/>
      <c r="GH160" s="56"/>
      <c r="GI160" s="56"/>
      <c r="GJ160" s="56"/>
      <c r="GK160" s="56"/>
      <c r="GL160" s="56"/>
      <c r="GM160" s="56"/>
      <c r="GN160" s="56"/>
      <c r="GO160" s="56"/>
      <c r="GP160" s="56"/>
      <c r="GQ160" s="56"/>
      <c r="GR160" s="56"/>
      <c r="GS160" s="56"/>
      <c r="GT160" s="56"/>
      <c r="GU160" s="56"/>
      <c r="GV160" s="56"/>
      <c r="GW160" s="56"/>
    </row>
    <row r="161" spans="7:205" ht="20.100000000000001" customHeight="1">
      <c r="G161" s="54"/>
      <c r="H161" s="54"/>
      <c r="I161" s="54"/>
      <c r="J161" s="54"/>
      <c r="K161" s="54"/>
      <c r="L161" s="54"/>
      <c r="M161" s="54"/>
      <c r="N161" s="54"/>
      <c r="O161" s="54"/>
      <c r="P161" s="54"/>
      <c r="Q161" s="54"/>
      <c r="R161" s="54"/>
      <c r="S161" s="54"/>
      <c r="T161" s="54"/>
      <c r="U161" s="54"/>
      <c r="V161" s="54"/>
      <c r="W161" s="54"/>
      <c r="X161" s="54"/>
      <c r="Y161" s="54"/>
      <c r="Z161" s="54"/>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c r="BG161" s="56"/>
      <c r="BH161" s="56"/>
      <c r="BI161" s="56"/>
      <c r="BJ161" s="56"/>
      <c r="BK161" s="56"/>
      <c r="BL161" s="56"/>
      <c r="BM161" s="56"/>
      <c r="BN161" s="56"/>
      <c r="BO161" s="56"/>
      <c r="BP161" s="56"/>
      <c r="BQ161" s="56"/>
      <c r="BR161" s="56"/>
      <c r="BS161" s="56"/>
      <c r="BT161" s="56"/>
      <c r="BU161" s="56"/>
      <c r="BV161" s="56"/>
      <c r="BW161" s="56"/>
      <c r="BX161" s="56"/>
      <c r="BY161" s="56"/>
      <c r="BZ161" s="56"/>
      <c r="CA161" s="56"/>
      <c r="CB161" s="56"/>
      <c r="CC161" s="56"/>
      <c r="CD161" s="56"/>
      <c r="CE161" s="56"/>
      <c r="CF161" s="56"/>
      <c r="CG161" s="56"/>
      <c r="CH161" s="56"/>
      <c r="CI161" s="56"/>
      <c r="CJ161" s="56"/>
      <c r="CK161" s="56"/>
      <c r="CL161" s="56"/>
      <c r="CM161" s="56"/>
      <c r="CN161" s="56"/>
      <c r="CO161" s="56"/>
      <c r="CP161" s="56"/>
      <c r="CQ161" s="56"/>
      <c r="CR161" s="56"/>
      <c r="CS161" s="56"/>
      <c r="CT161" s="56"/>
      <c r="CU161" s="56"/>
      <c r="CV161" s="56"/>
      <c r="CW161" s="56"/>
      <c r="CX161" s="56"/>
      <c r="CY161" s="56"/>
      <c r="CZ161" s="56"/>
      <c r="DA161" s="56"/>
      <c r="DB161" s="56"/>
      <c r="DC161" s="56"/>
      <c r="DD161" s="56"/>
      <c r="DE161" s="56"/>
      <c r="DF161" s="56"/>
      <c r="DG161" s="56"/>
      <c r="DH161" s="56"/>
      <c r="DI161" s="56"/>
      <c r="DJ161" s="56"/>
      <c r="DK161" s="56"/>
      <c r="DL161" s="56"/>
      <c r="DM161" s="56"/>
      <c r="DN161" s="56"/>
      <c r="DO161" s="56"/>
      <c r="DP161" s="56"/>
      <c r="DQ161" s="56"/>
      <c r="DR161" s="56"/>
      <c r="DS161" s="56"/>
      <c r="DT161" s="56"/>
      <c r="DU161" s="56"/>
      <c r="DV161" s="56"/>
      <c r="DW161" s="56"/>
      <c r="DX161" s="56"/>
      <c r="DY161" s="56"/>
      <c r="DZ161" s="56"/>
      <c r="EA161" s="56"/>
      <c r="EB161" s="56"/>
      <c r="EC161" s="56"/>
      <c r="ED161" s="56"/>
      <c r="EE161" s="56"/>
      <c r="EF161" s="56"/>
      <c r="EG161" s="56"/>
      <c r="EH161" s="56"/>
      <c r="EI161" s="56"/>
      <c r="EJ161" s="56"/>
      <c r="EK161" s="56"/>
      <c r="EL161" s="56"/>
      <c r="EM161" s="56"/>
      <c r="EN161" s="56"/>
      <c r="EO161" s="56"/>
      <c r="EP161" s="56"/>
      <c r="EQ161" s="56"/>
      <c r="ER161" s="56"/>
      <c r="ES161" s="56"/>
      <c r="ET161" s="56"/>
      <c r="EU161" s="56"/>
      <c r="EV161" s="56"/>
      <c r="EW161" s="56"/>
      <c r="EX161" s="56"/>
      <c r="EY161" s="56"/>
      <c r="EZ161" s="56"/>
      <c r="FA161" s="56"/>
      <c r="FB161" s="56"/>
      <c r="FC161" s="56"/>
      <c r="FD161" s="56"/>
      <c r="FE161" s="56"/>
      <c r="FF161" s="56"/>
      <c r="FG161" s="56"/>
      <c r="FH161" s="56"/>
      <c r="FI161" s="56"/>
      <c r="FJ161" s="56"/>
      <c r="FK161" s="56"/>
      <c r="FL161" s="56"/>
      <c r="FM161" s="56"/>
      <c r="FN161" s="56"/>
      <c r="FO161" s="56"/>
      <c r="FP161" s="56"/>
      <c r="FQ161" s="56"/>
      <c r="FR161" s="56"/>
      <c r="FS161" s="56"/>
      <c r="FT161" s="56"/>
      <c r="FU161" s="56"/>
      <c r="FV161" s="56"/>
      <c r="FW161" s="56"/>
      <c r="FX161" s="56"/>
      <c r="FY161" s="56"/>
      <c r="FZ161" s="56"/>
      <c r="GA161" s="56"/>
      <c r="GB161" s="56"/>
      <c r="GC161" s="56"/>
      <c r="GD161" s="56"/>
      <c r="GE161" s="56"/>
      <c r="GF161" s="56"/>
      <c r="GG161" s="56"/>
      <c r="GH161" s="56"/>
      <c r="GI161" s="56"/>
      <c r="GJ161" s="56"/>
      <c r="GK161" s="56"/>
      <c r="GL161" s="56"/>
      <c r="GM161" s="56"/>
      <c r="GN161" s="56"/>
      <c r="GO161" s="56"/>
      <c r="GP161" s="56"/>
      <c r="GQ161" s="56"/>
      <c r="GR161" s="56"/>
      <c r="GS161" s="56"/>
      <c r="GT161" s="56"/>
      <c r="GU161" s="56"/>
      <c r="GV161" s="56"/>
      <c r="GW161" s="56"/>
    </row>
    <row r="162" spans="7:205" ht="20.100000000000001" customHeight="1">
      <c r="G162" s="54"/>
      <c r="H162" s="54"/>
      <c r="I162" s="54"/>
      <c r="J162" s="54"/>
      <c r="K162" s="54"/>
      <c r="L162" s="54"/>
      <c r="M162" s="54"/>
      <c r="N162" s="54"/>
      <c r="O162" s="54"/>
      <c r="P162" s="54"/>
      <c r="Q162" s="54"/>
      <c r="R162" s="54"/>
      <c r="S162" s="54"/>
      <c r="T162" s="54"/>
      <c r="U162" s="54"/>
      <c r="V162" s="54"/>
      <c r="W162" s="54"/>
      <c r="X162" s="54"/>
      <c r="Y162" s="54"/>
      <c r="Z162" s="54"/>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56"/>
      <c r="CA162" s="56"/>
      <c r="CB162" s="56"/>
      <c r="CC162" s="56"/>
      <c r="CD162" s="56"/>
      <c r="CE162" s="56"/>
      <c r="CF162" s="56"/>
      <c r="CG162" s="56"/>
      <c r="CH162" s="56"/>
      <c r="CI162" s="56"/>
      <c r="CJ162" s="56"/>
      <c r="CK162" s="56"/>
      <c r="CL162" s="56"/>
      <c r="CM162" s="56"/>
      <c r="CN162" s="56"/>
      <c r="CO162" s="56"/>
      <c r="CP162" s="56"/>
      <c r="CQ162" s="56"/>
      <c r="CR162" s="56"/>
      <c r="CS162" s="56"/>
      <c r="CT162" s="56"/>
      <c r="CU162" s="56"/>
      <c r="CV162" s="56"/>
      <c r="CW162" s="56"/>
      <c r="CX162" s="56"/>
      <c r="CY162" s="56"/>
      <c r="CZ162" s="56"/>
      <c r="DA162" s="56"/>
      <c r="DB162" s="56"/>
      <c r="DC162" s="56"/>
      <c r="DD162" s="56"/>
      <c r="DE162" s="56"/>
      <c r="DF162" s="56"/>
      <c r="DG162" s="56"/>
      <c r="DH162" s="56"/>
      <c r="DI162" s="56"/>
      <c r="DJ162" s="56"/>
      <c r="DK162" s="56"/>
      <c r="DL162" s="56"/>
      <c r="DM162" s="56"/>
      <c r="DN162" s="56"/>
      <c r="DO162" s="56"/>
      <c r="DP162" s="56"/>
      <c r="DQ162" s="56"/>
      <c r="DR162" s="56"/>
      <c r="DS162" s="56"/>
      <c r="DT162" s="56"/>
      <c r="DU162" s="56"/>
      <c r="DV162" s="56"/>
      <c r="DW162" s="56"/>
      <c r="DX162" s="56"/>
      <c r="DY162" s="56"/>
      <c r="DZ162" s="56"/>
      <c r="EA162" s="56"/>
      <c r="EB162" s="56"/>
      <c r="EC162" s="56"/>
      <c r="ED162" s="56"/>
      <c r="EE162" s="56"/>
      <c r="EF162" s="56"/>
      <c r="EG162" s="56"/>
      <c r="EH162" s="56"/>
      <c r="EI162" s="56"/>
      <c r="EJ162" s="56"/>
      <c r="EK162" s="56"/>
      <c r="EL162" s="56"/>
      <c r="EM162" s="56"/>
      <c r="EN162" s="56"/>
      <c r="EO162" s="56"/>
      <c r="EP162" s="56"/>
      <c r="EQ162" s="56"/>
      <c r="ER162" s="56"/>
      <c r="ES162" s="56"/>
      <c r="ET162" s="56"/>
      <c r="EU162" s="56"/>
      <c r="EV162" s="56"/>
      <c r="EW162" s="56"/>
      <c r="EX162" s="56"/>
      <c r="EY162" s="56"/>
      <c r="EZ162" s="56"/>
      <c r="FA162" s="56"/>
      <c r="FB162" s="56"/>
      <c r="FC162" s="56"/>
      <c r="FD162" s="56"/>
      <c r="FE162" s="56"/>
      <c r="FF162" s="56"/>
      <c r="FG162" s="56"/>
      <c r="FH162" s="56"/>
      <c r="FI162" s="56"/>
      <c r="FJ162" s="56"/>
      <c r="FK162" s="56"/>
      <c r="FL162" s="56"/>
      <c r="FM162" s="56"/>
      <c r="FN162" s="56"/>
      <c r="FO162" s="56"/>
      <c r="FP162" s="56"/>
      <c r="FQ162" s="56"/>
      <c r="FR162" s="56"/>
      <c r="FS162" s="56"/>
      <c r="FT162" s="56"/>
      <c r="FU162" s="56"/>
      <c r="FV162" s="56"/>
      <c r="FW162" s="56"/>
      <c r="FX162" s="56"/>
      <c r="FY162" s="56"/>
      <c r="FZ162" s="56"/>
      <c r="GA162" s="56"/>
      <c r="GB162" s="56"/>
      <c r="GC162" s="56"/>
      <c r="GD162" s="56"/>
      <c r="GE162" s="56"/>
      <c r="GF162" s="56"/>
      <c r="GG162" s="56"/>
      <c r="GH162" s="56"/>
      <c r="GI162" s="56"/>
      <c r="GJ162" s="56"/>
      <c r="GK162" s="56"/>
      <c r="GL162" s="56"/>
      <c r="GM162" s="56"/>
      <c r="GN162" s="56"/>
      <c r="GO162" s="56"/>
      <c r="GP162" s="56"/>
      <c r="GQ162" s="56"/>
      <c r="GR162" s="56"/>
      <c r="GS162" s="56"/>
      <c r="GT162" s="56"/>
      <c r="GU162" s="56"/>
      <c r="GV162" s="56"/>
      <c r="GW162" s="56"/>
    </row>
    <row r="163" spans="7:205" ht="20.100000000000001" customHeight="1">
      <c r="G163" s="54"/>
      <c r="H163" s="54"/>
      <c r="I163" s="54"/>
      <c r="J163" s="54"/>
      <c r="K163" s="54"/>
      <c r="L163" s="54"/>
      <c r="M163" s="54"/>
      <c r="N163" s="54"/>
      <c r="O163" s="54"/>
      <c r="P163" s="54"/>
      <c r="Q163" s="54"/>
      <c r="R163" s="54"/>
      <c r="S163" s="54"/>
      <c r="T163" s="54"/>
      <c r="U163" s="54"/>
      <c r="V163" s="54"/>
      <c r="W163" s="54"/>
      <c r="X163" s="54"/>
      <c r="Y163" s="54"/>
      <c r="Z163" s="54"/>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56"/>
      <c r="CA163" s="56"/>
      <c r="CB163" s="56"/>
      <c r="CC163" s="56"/>
      <c r="CD163" s="56"/>
      <c r="CE163" s="56"/>
      <c r="CF163" s="56"/>
      <c r="CG163" s="56"/>
      <c r="CH163" s="56"/>
      <c r="CI163" s="56"/>
      <c r="CJ163" s="56"/>
      <c r="CK163" s="56"/>
      <c r="CL163" s="56"/>
      <c r="CM163" s="56"/>
      <c r="CN163" s="56"/>
      <c r="CO163" s="56"/>
      <c r="CP163" s="56"/>
      <c r="CQ163" s="56"/>
      <c r="CR163" s="56"/>
      <c r="CS163" s="56"/>
      <c r="CT163" s="56"/>
      <c r="CU163" s="56"/>
      <c r="CV163" s="56"/>
      <c r="CW163" s="56"/>
      <c r="CX163" s="56"/>
      <c r="CY163" s="56"/>
      <c r="CZ163" s="56"/>
      <c r="DA163" s="56"/>
      <c r="DB163" s="56"/>
      <c r="DC163" s="56"/>
      <c r="DD163" s="56"/>
      <c r="DE163" s="56"/>
      <c r="DF163" s="56"/>
      <c r="DG163" s="56"/>
      <c r="DH163" s="56"/>
      <c r="DI163" s="56"/>
      <c r="DJ163" s="56"/>
      <c r="DK163" s="56"/>
      <c r="DL163" s="56"/>
      <c r="DM163" s="56"/>
      <c r="DN163" s="56"/>
      <c r="DO163" s="56"/>
      <c r="DP163" s="56"/>
      <c r="DQ163" s="56"/>
      <c r="DR163" s="56"/>
      <c r="DS163" s="56"/>
      <c r="DT163" s="56"/>
      <c r="DU163" s="56"/>
      <c r="DV163" s="56"/>
      <c r="DW163" s="56"/>
      <c r="DX163" s="56"/>
      <c r="DY163" s="56"/>
      <c r="DZ163" s="56"/>
      <c r="EA163" s="56"/>
      <c r="EB163" s="56"/>
      <c r="EC163" s="56"/>
      <c r="ED163" s="56"/>
      <c r="EE163" s="56"/>
      <c r="EF163" s="56"/>
      <c r="EG163" s="56"/>
      <c r="EH163" s="56"/>
      <c r="EI163" s="56"/>
      <c r="EJ163" s="56"/>
      <c r="EK163" s="56"/>
      <c r="EL163" s="56"/>
      <c r="EM163" s="56"/>
      <c r="EN163" s="56"/>
      <c r="EO163" s="56"/>
      <c r="EP163" s="56"/>
      <c r="EQ163" s="56"/>
      <c r="ER163" s="56"/>
      <c r="ES163" s="56"/>
      <c r="ET163" s="56"/>
      <c r="EU163" s="56"/>
      <c r="EV163" s="56"/>
      <c r="EW163" s="56"/>
      <c r="EX163" s="56"/>
      <c r="EY163" s="56"/>
      <c r="EZ163" s="56"/>
      <c r="FA163" s="56"/>
      <c r="FB163" s="56"/>
      <c r="FC163" s="56"/>
      <c r="FD163" s="56"/>
      <c r="FE163" s="56"/>
      <c r="FF163" s="56"/>
      <c r="FG163" s="56"/>
      <c r="FH163" s="56"/>
      <c r="FI163" s="56"/>
      <c r="FJ163" s="56"/>
      <c r="FK163" s="56"/>
      <c r="FL163" s="56"/>
      <c r="FM163" s="56"/>
      <c r="FN163" s="56"/>
      <c r="FO163" s="56"/>
      <c r="FP163" s="56"/>
      <c r="FQ163" s="56"/>
      <c r="FR163" s="56"/>
      <c r="FS163" s="56"/>
      <c r="FT163" s="56"/>
      <c r="FU163" s="56"/>
      <c r="FV163" s="56"/>
      <c r="FW163" s="56"/>
      <c r="FX163" s="56"/>
      <c r="FY163" s="56"/>
      <c r="FZ163" s="56"/>
      <c r="GA163" s="56"/>
      <c r="GB163" s="56"/>
      <c r="GC163" s="56"/>
      <c r="GD163" s="56"/>
      <c r="GE163" s="56"/>
      <c r="GF163" s="56"/>
      <c r="GG163" s="56"/>
      <c r="GH163" s="56"/>
      <c r="GI163" s="56"/>
      <c r="GJ163" s="56"/>
      <c r="GK163" s="56"/>
      <c r="GL163" s="56"/>
      <c r="GM163" s="56"/>
      <c r="GN163" s="56"/>
      <c r="GO163" s="56"/>
      <c r="GP163" s="56"/>
      <c r="GQ163" s="56"/>
      <c r="GR163" s="56"/>
      <c r="GS163" s="56"/>
      <c r="GT163" s="56"/>
      <c r="GU163" s="56"/>
      <c r="GV163" s="56"/>
      <c r="GW163" s="56"/>
    </row>
    <row r="164" spans="7:205" ht="20.100000000000001" customHeight="1">
      <c r="G164" s="54"/>
      <c r="H164" s="54"/>
      <c r="I164" s="54"/>
      <c r="J164" s="54"/>
      <c r="K164" s="54"/>
      <c r="L164" s="54"/>
      <c r="M164" s="54"/>
      <c r="N164" s="54"/>
      <c r="O164" s="54"/>
      <c r="P164" s="54"/>
      <c r="Q164" s="54"/>
      <c r="R164" s="54"/>
      <c r="S164" s="54"/>
      <c r="T164" s="54"/>
      <c r="U164" s="54"/>
      <c r="V164" s="54"/>
      <c r="W164" s="54"/>
      <c r="X164" s="54"/>
      <c r="Y164" s="54"/>
      <c r="Z164" s="54"/>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c r="BF164" s="56"/>
      <c r="BG164" s="56"/>
      <c r="BH164" s="56"/>
      <c r="BI164" s="56"/>
      <c r="BJ164" s="56"/>
      <c r="BK164" s="56"/>
      <c r="BL164" s="56"/>
      <c r="BM164" s="56"/>
      <c r="BN164" s="56"/>
      <c r="BO164" s="56"/>
      <c r="BP164" s="56"/>
      <c r="BQ164" s="56"/>
      <c r="BR164" s="56"/>
      <c r="BS164" s="56"/>
      <c r="BT164" s="56"/>
      <c r="BU164" s="56"/>
      <c r="BV164" s="56"/>
      <c r="BW164" s="56"/>
      <c r="BX164" s="56"/>
      <c r="BY164" s="56"/>
      <c r="BZ164" s="56"/>
      <c r="CA164" s="56"/>
      <c r="CB164" s="56"/>
      <c r="CC164" s="56"/>
      <c r="CD164" s="56"/>
      <c r="CE164" s="56"/>
      <c r="CF164" s="56"/>
      <c r="CG164" s="56"/>
      <c r="CH164" s="56"/>
      <c r="CI164" s="56"/>
      <c r="CJ164" s="56"/>
      <c r="CK164" s="56"/>
      <c r="CL164" s="56"/>
      <c r="CM164" s="56"/>
      <c r="CN164" s="56"/>
      <c r="CO164" s="56"/>
      <c r="CP164" s="56"/>
      <c r="CQ164" s="56"/>
      <c r="CR164" s="56"/>
      <c r="CS164" s="56"/>
      <c r="CT164" s="56"/>
      <c r="CU164" s="56"/>
      <c r="CV164" s="56"/>
      <c r="CW164" s="56"/>
      <c r="CX164" s="56"/>
      <c r="CY164" s="56"/>
      <c r="CZ164" s="56"/>
      <c r="DA164" s="56"/>
      <c r="DB164" s="56"/>
      <c r="DC164" s="56"/>
      <c r="DD164" s="56"/>
      <c r="DE164" s="56"/>
      <c r="DF164" s="56"/>
      <c r="DG164" s="56"/>
      <c r="DH164" s="56"/>
      <c r="DI164" s="56"/>
      <c r="DJ164" s="56"/>
      <c r="DK164" s="56"/>
      <c r="DL164" s="56"/>
      <c r="DM164" s="56"/>
      <c r="DN164" s="56"/>
      <c r="DO164" s="56"/>
      <c r="DP164" s="56"/>
      <c r="DQ164" s="56"/>
      <c r="DR164" s="56"/>
      <c r="DS164" s="56"/>
      <c r="DT164" s="56"/>
      <c r="DU164" s="56"/>
      <c r="DV164" s="56"/>
      <c r="DW164" s="56"/>
      <c r="DX164" s="56"/>
      <c r="DY164" s="56"/>
      <c r="DZ164" s="56"/>
      <c r="EA164" s="56"/>
      <c r="EB164" s="56"/>
      <c r="EC164" s="56"/>
      <c r="ED164" s="56"/>
      <c r="EE164" s="56"/>
      <c r="EF164" s="56"/>
      <c r="EG164" s="56"/>
      <c r="EH164" s="56"/>
      <c r="EI164" s="56"/>
      <c r="EJ164" s="56"/>
      <c r="EK164" s="56"/>
      <c r="EL164" s="56"/>
      <c r="EM164" s="56"/>
      <c r="EN164" s="56"/>
      <c r="EO164" s="56"/>
      <c r="EP164" s="56"/>
      <c r="EQ164" s="56"/>
      <c r="ER164" s="56"/>
      <c r="ES164" s="56"/>
      <c r="ET164" s="56"/>
      <c r="EU164" s="56"/>
      <c r="EV164" s="56"/>
      <c r="EW164" s="56"/>
      <c r="EX164" s="56"/>
      <c r="EY164" s="56"/>
      <c r="EZ164" s="56"/>
      <c r="FA164" s="56"/>
      <c r="FB164" s="56"/>
      <c r="FC164" s="56"/>
      <c r="FD164" s="56"/>
      <c r="FE164" s="56"/>
      <c r="FF164" s="56"/>
      <c r="FG164" s="56"/>
      <c r="FH164" s="56"/>
      <c r="FI164" s="56"/>
      <c r="FJ164" s="56"/>
      <c r="FK164" s="56"/>
      <c r="FL164" s="56"/>
      <c r="FM164" s="56"/>
      <c r="FN164" s="56"/>
      <c r="FO164" s="56"/>
      <c r="FP164" s="56"/>
      <c r="FQ164" s="56"/>
      <c r="FR164" s="56"/>
      <c r="FS164" s="56"/>
      <c r="FT164" s="56"/>
      <c r="FU164" s="56"/>
      <c r="FV164" s="56"/>
      <c r="FW164" s="56"/>
      <c r="FX164" s="56"/>
      <c r="FY164" s="56"/>
      <c r="FZ164" s="56"/>
      <c r="GA164" s="56"/>
      <c r="GB164" s="56"/>
      <c r="GC164" s="56"/>
      <c r="GD164" s="56"/>
      <c r="GE164" s="56"/>
      <c r="GF164" s="56"/>
      <c r="GG164" s="56"/>
      <c r="GH164" s="56"/>
      <c r="GI164" s="56"/>
      <c r="GJ164" s="56"/>
      <c r="GK164" s="56"/>
      <c r="GL164" s="56"/>
      <c r="GM164" s="56"/>
      <c r="GN164" s="56"/>
      <c r="GO164" s="56"/>
      <c r="GP164" s="56"/>
      <c r="GQ164" s="56"/>
      <c r="GR164" s="56"/>
      <c r="GS164" s="56"/>
      <c r="GT164" s="56"/>
      <c r="GU164" s="56"/>
      <c r="GV164" s="56"/>
      <c r="GW164" s="56"/>
    </row>
    <row r="165" spans="7:205" ht="20.100000000000001" customHeight="1">
      <c r="G165" s="54"/>
      <c r="H165" s="54"/>
      <c r="I165" s="54"/>
      <c r="J165" s="54"/>
      <c r="K165" s="54"/>
      <c r="L165" s="54"/>
      <c r="M165" s="54"/>
      <c r="N165" s="54"/>
      <c r="O165" s="54"/>
      <c r="P165" s="54"/>
      <c r="Q165" s="54"/>
      <c r="R165" s="54"/>
      <c r="S165" s="54"/>
      <c r="T165" s="54"/>
      <c r="U165" s="54"/>
      <c r="V165" s="54"/>
      <c r="W165" s="54"/>
      <c r="X165" s="54"/>
      <c r="Y165" s="54"/>
      <c r="Z165" s="54"/>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56"/>
      <c r="BN165" s="56"/>
      <c r="BO165" s="56"/>
      <c r="BP165" s="56"/>
      <c r="BQ165" s="56"/>
      <c r="BR165" s="56"/>
      <c r="BS165" s="56"/>
      <c r="BT165" s="56"/>
      <c r="BU165" s="56"/>
      <c r="BV165" s="56"/>
      <c r="BW165" s="56"/>
      <c r="BX165" s="56"/>
      <c r="BY165" s="56"/>
      <c r="BZ165" s="56"/>
      <c r="CA165" s="56"/>
      <c r="CB165" s="56"/>
      <c r="CC165" s="56"/>
      <c r="CD165" s="56"/>
      <c r="CE165" s="56"/>
      <c r="CF165" s="56"/>
      <c r="CG165" s="56"/>
      <c r="CH165" s="56"/>
      <c r="CI165" s="56"/>
      <c r="CJ165" s="56"/>
      <c r="CK165" s="56"/>
      <c r="CL165" s="56"/>
      <c r="CM165" s="56"/>
      <c r="CN165" s="56"/>
      <c r="CO165" s="56"/>
      <c r="CP165" s="56"/>
      <c r="CQ165" s="56"/>
      <c r="CR165" s="56"/>
      <c r="CS165" s="56"/>
      <c r="CT165" s="56"/>
      <c r="CU165" s="56"/>
      <c r="CV165" s="56"/>
      <c r="CW165" s="56"/>
      <c r="CX165" s="56"/>
      <c r="CY165" s="56"/>
      <c r="CZ165" s="56"/>
      <c r="DA165" s="56"/>
      <c r="DB165" s="56"/>
      <c r="DC165" s="56"/>
      <c r="DD165" s="56"/>
      <c r="DE165" s="56"/>
      <c r="DF165" s="56"/>
      <c r="DG165" s="56"/>
      <c r="DH165" s="56"/>
      <c r="DI165" s="56"/>
      <c r="DJ165" s="56"/>
      <c r="DK165" s="56"/>
      <c r="DL165" s="56"/>
      <c r="DM165" s="56"/>
      <c r="DN165" s="56"/>
      <c r="DO165" s="56"/>
      <c r="DP165" s="56"/>
      <c r="DQ165" s="56"/>
      <c r="DR165" s="56"/>
      <c r="DS165" s="56"/>
      <c r="DT165" s="56"/>
      <c r="DU165" s="56"/>
      <c r="DV165" s="56"/>
      <c r="DW165" s="56"/>
      <c r="DX165" s="56"/>
      <c r="DY165" s="56"/>
      <c r="DZ165" s="56"/>
      <c r="EA165" s="56"/>
      <c r="EB165" s="56"/>
      <c r="EC165" s="56"/>
      <c r="ED165" s="56"/>
      <c r="EE165" s="56"/>
      <c r="EF165" s="56"/>
      <c r="EG165" s="56"/>
      <c r="EH165" s="56"/>
      <c r="EI165" s="56"/>
      <c r="EJ165" s="56"/>
      <c r="EK165" s="56"/>
      <c r="EL165" s="56"/>
      <c r="EM165" s="56"/>
      <c r="EN165" s="56"/>
      <c r="EO165" s="56"/>
      <c r="EP165" s="56"/>
      <c r="EQ165" s="56"/>
      <c r="ER165" s="56"/>
      <c r="ES165" s="56"/>
      <c r="ET165" s="56"/>
      <c r="EU165" s="56"/>
      <c r="EV165" s="56"/>
      <c r="EW165" s="56"/>
      <c r="EX165" s="56"/>
      <c r="EY165" s="56"/>
      <c r="EZ165" s="56"/>
      <c r="FA165" s="56"/>
      <c r="FB165" s="56"/>
      <c r="FC165" s="56"/>
      <c r="FD165" s="56"/>
      <c r="FE165" s="56"/>
      <c r="FF165" s="56"/>
      <c r="FG165" s="56"/>
      <c r="FH165" s="56"/>
      <c r="FI165" s="56"/>
      <c r="FJ165" s="56"/>
      <c r="FK165" s="56"/>
      <c r="FL165" s="56"/>
      <c r="FM165" s="56"/>
      <c r="FN165" s="56"/>
      <c r="FO165" s="56"/>
      <c r="FP165" s="56"/>
      <c r="FQ165" s="56"/>
      <c r="FR165" s="56"/>
      <c r="FS165" s="56"/>
      <c r="FT165" s="56"/>
      <c r="FU165" s="56"/>
      <c r="FV165" s="56"/>
      <c r="FW165" s="56"/>
      <c r="FX165" s="56"/>
      <c r="FY165" s="56"/>
      <c r="FZ165" s="56"/>
      <c r="GA165" s="56"/>
      <c r="GB165" s="56"/>
      <c r="GC165" s="56"/>
      <c r="GD165" s="56"/>
      <c r="GE165" s="56"/>
      <c r="GF165" s="56"/>
      <c r="GG165" s="56"/>
      <c r="GH165" s="56"/>
      <c r="GI165" s="56"/>
      <c r="GJ165" s="56"/>
      <c r="GK165" s="56"/>
      <c r="GL165" s="56"/>
      <c r="GM165" s="56"/>
      <c r="GN165" s="56"/>
      <c r="GO165" s="56"/>
      <c r="GP165" s="56"/>
      <c r="GQ165" s="56"/>
      <c r="GR165" s="56"/>
      <c r="GS165" s="56"/>
      <c r="GT165" s="56"/>
      <c r="GU165" s="56"/>
      <c r="GV165" s="56"/>
      <c r="GW165" s="56"/>
    </row>
    <row r="166" spans="7:205" ht="20.100000000000001" customHeight="1">
      <c r="G166" s="54"/>
      <c r="H166" s="54"/>
      <c r="I166" s="54"/>
      <c r="J166" s="54"/>
      <c r="K166" s="54"/>
      <c r="L166" s="54"/>
      <c r="M166" s="54"/>
      <c r="N166" s="54"/>
      <c r="O166" s="54"/>
      <c r="P166" s="54"/>
      <c r="Q166" s="54"/>
      <c r="R166" s="54"/>
      <c r="S166" s="54"/>
      <c r="T166" s="54"/>
      <c r="U166" s="54"/>
      <c r="V166" s="54"/>
      <c r="W166" s="54"/>
      <c r="X166" s="54"/>
      <c r="Y166" s="54"/>
      <c r="Z166" s="54"/>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56"/>
      <c r="BN166" s="56"/>
      <c r="BO166" s="56"/>
      <c r="BP166" s="56"/>
      <c r="BQ166" s="56"/>
      <c r="BR166" s="56"/>
      <c r="BS166" s="56"/>
      <c r="BT166" s="56"/>
      <c r="BU166" s="56"/>
      <c r="BV166" s="56"/>
      <c r="BW166" s="56"/>
      <c r="BX166" s="56"/>
      <c r="BY166" s="56"/>
      <c r="BZ166" s="56"/>
      <c r="CA166" s="56"/>
      <c r="CB166" s="56"/>
      <c r="CC166" s="56"/>
      <c r="CD166" s="56"/>
      <c r="CE166" s="56"/>
      <c r="CF166" s="56"/>
      <c r="CG166" s="56"/>
      <c r="CH166" s="56"/>
      <c r="CI166" s="56"/>
      <c r="CJ166" s="56"/>
      <c r="CK166" s="56"/>
      <c r="CL166" s="56"/>
      <c r="CM166" s="56"/>
      <c r="CN166" s="56"/>
      <c r="CO166" s="56"/>
      <c r="CP166" s="56"/>
      <c r="CQ166" s="56"/>
      <c r="CR166" s="56"/>
      <c r="CS166" s="56"/>
      <c r="CT166" s="56"/>
      <c r="CU166" s="56"/>
      <c r="CV166" s="56"/>
      <c r="CW166" s="56"/>
      <c r="CX166" s="56"/>
      <c r="CY166" s="56"/>
      <c r="CZ166" s="56"/>
      <c r="DA166" s="56"/>
      <c r="DB166" s="56"/>
      <c r="DC166" s="56"/>
      <c r="DD166" s="56"/>
      <c r="DE166" s="56"/>
      <c r="DF166" s="56"/>
      <c r="DG166" s="56"/>
      <c r="DH166" s="56"/>
      <c r="DI166" s="56"/>
      <c r="DJ166" s="56"/>
      <c r="DK166" s="56"/>
      <c r="DL166" s="56"/>
      <c r="DM166" s="56"/>
      <c r="DN166" s="56"/>
      <c r="DO166" s="56"/>
      <c r="DP166" s="56"/>
      <c r="DQ166" s="56"/>
      <c r="DR166" s="56"/>
      <c r="DS166" s="56"/>
      <c r="DT166" s="56"/>
      <c r="DU166" s="56"/>
      <c r="DV166" s="56"/>
      <c r="DW166" s="56"/>
      <c r="DX166" s="56"/>
      <c r="DY166" s="56"/>
      <c r="DZ166" s="56"/>
      <c r="EA166" s="56"/>
      <c r="EB166" s="56"/>
      <c r="EC166" s="56"/>
      <c r="ED166" s="56"/>
      <c r="EE166" s="56"/>
      <c r="EF166" s="56"/>
      <c r="EG166" s="56"/>
      <c r="EH166" s="56"/>
      <c r="EI166" s="56"/>
      <c r="EJ166" s="56"/>
      <c r="EK166" s="56"/>
      <c r="EL166" s="56"/>
      <c r="EM166" s="56"/>
      <c r="EN166" s="56"/>
      <c r="EO166" s="56"/>
      <c r="EP166" s="56"/>
      <c r="EQ166" s="56"/>
      <c r="ER166" s="56"/>
      <c r="ES166" s="56"/>
      <c r="ET166" s="56"/>
      <c r="EU166" s="56"/>
      <c r="EV166" s="56"/>
      <c r="EW166" s="56"/>
      <c r="EX166" s="56"/>
      <c r="EY166" s="56"/>
      <c r="EZ166" s="56"/>
      <c r="FA166" s="56"/>
      <c r="FB166" s="56"/>
      <c r="FC166" s="56"/>
      <c r="FD166" s="56"/>
      <c r="FE166" s="56"/>
      <c r="FF166" s="56"/>
      <c r="FG166" s="56"/>
      <c r="FH166" s="56"/>
      <c r="FI166" s="56"/>
      <c r="FJ166" s="56"/>
      <c r="FK166" s="56"/>
      <c r="FL166" s="56"/>
      <c r="FM166" s="56"/>
      <c r="FN166" s="56"/>
      <c r="FO166" s="56"/>
      <c r="FP166" s="56"/>
      <c r="FQ166" s="56"/>
      <c r="FR166" s="56"/>
      <c r="FS166" s="56"/>
      <c r="FT166" s="56"/>
      <c r="FU166" s="56"/>
      <c r="FV166" s="56"/>
      <c r="FW166" s="56"/>
      <c r="FX166" s="56"/>
      <c r="FY166" s="56"/>
      <c r="FZ166" s="56"/>
      <c r="GA166" s="56"/>
      <c r="GB166" s="56"/>
      <c r="GC166" s="56"/>
      <c r="GD166" s="56"/>
      <c r="GE166" s="56"/>
      <c r="GF166" s="56"/>
      <c r="GG166" s="56"/>
      <c r="GH166" s="56"/>
      <c r="GI166" s="56"/>
      <c r="GJ166" s="56"/>
      <c r="GK166" s="56"/>
      <c r="GL166" s="56"/>
      <c r="GM166" s="56"/>
      <c r="GN166" s="56"/>
      <c r="GO166" s="56"/>
      <c r="GP166" s="56"/>
      <c r="GQ166" s="56"/>
      <c r="GR166" s="56"/>
      <c r="GS166" s="56"/>
      <c r="GT166" s="56"/>
      <c r="GU166" s="56"/>
      <c r="GV166" s="56"/>
      <c r="GW166" s="56"/>
    </row>
    <row r="167" spans="7:205" ht="20.100000000000001" customHeight="1">
      <c r="G167" s="54"/>
      <c r="H167" s="54"/>
      <c r="I167" s="54"/>
      <c r="J167" s="54"/>
      <c r="K167" s="54"/>
      <c r="L167" s="54"/>
      <c r="M167" s="54"/>
      <c r="N167" s="54"/>
      <c r="O167" s="54"/>
      <c r="P167" s="54"/>
      <c r="Q167" s="54"/>
      <c r="R167" s="54"/>
      <c r="S167" s="54"/>
      <c r="T167" s="54"/>
      <c r="U167" s="54"/>
      <c r="V167" s="54"/>
      <c r="W167" s="54"/>
      <c r="X167" s="54"/>
      <c r="Y167" s="54"/>
      <c r="Z167" s="54"/>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c r="BF167" s="56"/>
      <c r="BG167" s="56"/>
      <c r="BH167" s="56"/>
      <c r="BI167" s="56"/>
      <c r="BJ167" s="56"/>
      <c r="BK167" s="56"/>
      <c r="BL167" s="56"/>
      <c r="BM167" s="56"/>
      <c r="BN167" s="56"/>
      <c r="BO167" s="56"/>
      <c r="BP167" s="56"/>
      <c r="BQ167" s="56"/>
      <c r="BR167" s="56"/>
      <c r="BS167" s="56"/>
      <c r="BT167" s="56"/>
      <c r="BU167" s="56"/>
      <c r="BV167" s="56"/>
      <c r="BW167" s="56"/>
      <c r="BX167" s="56"/>
      <c r="BY167" s="56"/>
      <c r="BZ167" s="56"/>
      <c r="CA167" s="56"/>
      <c r="CB167" s="56"/>
      <c r="CC167" s="56"/>
      <c r="CD167" s="56"/>
      <c r="CE167" s="56"/>
      <c r="CF167" s="56"/>
      <c r="CG167" s="56"/>
      <c r="CH167" s="56"/>
      <c r="CI167" s="56"/>
      <c r="CJ167" s="56"/>
      <c r="CK167" s="56"/>
      <c r="CL167" s="56"/>
      <c r="CM167" s="56"/>
      <c r="CN167" s="56"/>
      <c r="CO167" s="56"/>
      <c r="CP167" s="56"/>
      <c r="CQ167" s="56"/>
      <c r="CR167" s="56"/>
      <c r="CS167" s="56"/>
      <c r="CT167" s="56"/>
      <c r="CU167" s="56"/>
      <c r="CV167" s="56"/>
      <c r="CW167" s="56"/>
      <c r="CX167" s="56"/>
      <c r="CY167" s="56"/>
      <c r="CZ167" s="56"/>
      <c r="DA167" s="56"/>
      <c r="DB167" s="56"/>
      <c r="DC167" s="56"/>
      <c r="DD167" s="56"/>
      <c r="DE167" s="56"/>
      <c r="DF167" s="56"/>
      <c r="DG167" s="56"/>
      <c r="DH167" s="56"/>
      <c r="DI167" s="56"/>
      <c r="DJ167" s="56"/>
      <c r="DK167" s="56"/>
      <c r="DL167" s="56"/>
      <c r="DM167" s="56"/>
      <c r="DN167" s="56"/>
      <c r="DO167" s="56"/>
      <c r="DP167" s="56"/>
      <c r="DQ167" s="56"/>
      <c r="DR167" s="56"/>
      <c r="DS167" s="56"/>
      <c r="DT167" s="56"/>
      <c r="DU167" s="56"/>
      <c r="DV167" s="56"/>
      <c r="DW167" s="56"/>
      <c r="DX167" s="56"/>
      <c r="DY167" s="56"/>
      <c r="DZ167" s="56"/>
      <c r="EA167" s="56"/>
      <c r="EB167" s="56"/>
      <c r="EC167" s="56"/>
      <c r="ED167" s="56"/>
      <c r="EE167" s="56"/>
      <c r="EF167" s="56"/>
      <c r="EG167" s="56"/>
      <c r="EH167" s="56"/>
      <c r="EI167" s="56"/>
      <c r="EJ167" s="56"/>
      <c r="EK167" s="56"/>
      <c r="EL167" s="56"/>
      <c r="EM167" s="56"/>
      <c r="EN167" s="56"/>
      <c r="EO167" s="56"/>
      <c r="EP167" s="56"/>
      <c r="EQ167" s="56"/>
      <c r="ER167" s="56"/>
      <c r="ES167" s="56"/>
      <c r="ET167" s="56"/>
      <c r="EU167" s="56"/>
      <c r="EV167" s="56"/>
      <c r="EW167" s="56"/>
      <c r="EX167" s="56"/>
      <c r="EY167" s="56"/>
      <c r="EZ167" s="56"/>
      <c r="FA167" s="56"/>
      <c r="FB167" s="56"/>
      <c r="FC167" s="56"/>
      <c r="FD167" s="56"/>
      <c r="FE167" s="56"/>
      <c r="FF167" s="56"/>
      <c r="FG167" s="56"/>
      <c r="FH167" s="56"/>
      <c r="FI167" s="56"/>
      <c r="FJ167" s="56"/>
      <c r="FK167" s="56"/>
      <c r="FL167" s="56"/>
      <c r="FM167" s="56"/>
      <c r="FN167" s="56"/>
      <c r="FO167" s="56"/>
      <c r="FP167" s="56"/>
      <c r="FQ167" s="56"/>
      <c r="FR167" s="56"/>
      <c r="FS167" s="56"/>
      <c r="FT167" s="56"/>
      <c r="FU167" s="56"/>
      <c r="FV167" s="56"/>
      <c r="FW167" s="56"/>
      <c r="FX167" s="56"/>
      <c r="FY167" s="56"/>
      <c r="FZ167" s="56"/>
      <c r="GA167" s="56"/>
      <c r="GB167" s="56"/>
      <c r="GC167" s="56"/>
      <c r="GD167" s="56"/>
      <c r="GE167" s="56"/>
      <c r="GF167" s="56"/>
      <c r="GG167" s="56"/>
      <c r="GH167" s="56"/>
      <c r="GI167" s="56"/>
      <c r="GJ167" s="56"/>
      <c r="GK167" s="56"/>
      <c r="GL167" s="56"/>
      <c r="GM167" s="56"/>
      <c r="GN167" s="56"/>
      <c r="GO167" s="56"/>
      <c r="GP167" s="56"/>
      <c r="GQ167" s="56"/>
      <c r="GR167" s="56"/>
      <c r="GS167" s="56"/>
      <c r="GT167" s="56"/>
      <c r="GU167" s="56"/>
      <c r="GV167" s="56"/>
      <c r="GW167" s="56"/>
    </row>
    <row r="168" spans="7:205" ht="20.100000000000001" customHeight="1">
      <c r="G168" s="54"/>
      <c r="H168" s="54"/>
      <c r="I168" s="54"/>
      <c r="J168" s="54"/>
      <c r="K168" s="54"/>
      <c r="L168" s="54"/>
      <c r="M168" s="54"/>
      <c r="N168" s="54"/>
      <c r="O168" s="54"/>
      <c r="P168" s="54"/>
      <c r="Q168" s="54"/>
      <c r="R168" s="54"/>
      <c r="S168" s="54"/>
      <c r="T168" s="54"/>
      <c r="U168" s="54"/>
      <c r="V168" s="54"/>
      <c r="W168" s="54"/>
      <c r="X168" s="54"/>
      <c r="Y168" s="54"/>
      <c r="Z168" s="54"/>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56"/>
      <c r="BN168" s="56"/>
      <c r="BO168" s="56"/>
      <c r="BP168" s="56"/>
      <c r="BQ168" s="56"/>
      <c r="BR168" s="56"/>
      <c r="BS168" s="56"/>
      <c r="BT168" s="56"/>
      <c r="BU168" s="56"/>
      <c r="BV168" s="56"/>
      <c r="BW168" s="56"/>
      <c r="BX168" s="56"/>
      <c r="BY168" s="56"/>
      <c r="BZ168" s="56"/>
      <c r="CA168" s="56"/>
      <c r="CB168" s="56"/>
      <c r="CC168" s="56"/>
      <c r="CD168" s="56"/>
      <c r="CE168" s="56"/>
      <c r="CF168" s="56"/>
      <c r="CG168" s="56"/>
      <c r="CH168" s="56"/>
      <c r="CI168" s="56"/>
      <c r="CJ168" s="56"/>
      <c r="CK168" s="56"/>
      <c r="CL168" s="56"/>
      <c r="CM168" s="56"/>
      <c r="CN168" s="56"/>
      <c r="CO168" s="56"/>
      <c r="CP168" s="56"/>
      <c r="CQ168" s="56"/>
      <c r="CR168" s="56"/>
      <c r="CS168" s="56"/>
      <c r="CT168" s="56"/>
      <c r="CU168" s="56"/>
      <c r="CV168" s="56"/>
      <c r="CW168" s="56"/>
      <c r="CX168" s="56"/>
      <c r="CY168" s="56"/>
      <c r="CZ168" s="56"/>
      <c r="DA168" s="56"/>
      <c r="DB168" s="56"/>
      <c r="DC168" s="56"/>
      <c r="DD168" s="56"/>
      <c r="DE168" s="56"/>
      <c r="DF168" s="56"/>
      <c r="DG168" s="56"/>
      <c r="DH168" s="56"/>
      <c r="DI168" s="56"/>
      <c r="DJ168" s="56"/>
      <c r="DK168" s="56"/>
      <c r="DL168" s="56"/>
      <c r="DM168" s="56"/>
      <c r="DN168" s="56"/>
      <c r="DO168" s="56"/>
      <c r="DP168" s="56"/>
      <c r="DQ168" s="56"/>
      <c r="DR168" s="56"/>
      <c r="DS168" s="56"/>
      <c r="DT168" s="56"/>
      <c r="DU168" s="56"/>
      <c r="DV168" s="56"/>
      <c r="DW168" s="56"/>
      <c r="DX168" s="56"/>
      <c r="DY168" s="56"/>
      <c r="DZ168" s="56"/>
      <c r="EA168" s="56"/>
      <c r="EB168" s="56"/>
      <c r="EC168" s="56"/>
      <c r="ED168" s="56"/>
      <c r="EE168" s="56"/>
      <c r="EF168" s="56"/>
      <c r="EG168" s="56"/>
      <c r="EH168" s="56"/>
      <c r="EI168" s="56"/>
      <c r="EJ168" s="56"/>
      <c r="EK168" s="56"/>
      <c r="EL168" s="56"/>
      <c r="EM168" s="56"/>
      <c r="EN168" s="56"/>
      <c r="EO168" s="56"/>
      <c r="EP168" s="56"/>
      <c r="EQ168" s="56"/>
      <c r="ER168" s="56"/>
      <c r="ES168" s="56"/>
      <c r="ET168" s="56"/>
      <c r="EU168" s="56"/>
      <c r="EV168" s="56"/>
      <c r="EW168" s="56"/>
      <c r="EX168" s="56"/>
      <c r="EY168" s="56"/>
      <c r="EZ168" s="56"/>
      <c r="FA168" s="56"/>
      <c r="FB168" s="56"/>
      <c r="FC168" s="56"/>
      <c r="FD168" s="56"/>
      <c r="FE168" s="56"/>
      <c r="FF168" s="56"/>
      <c r="FG168" s="56"/>
      <c r="FH168" s="56"/>
      <c r="FI168" s="56"/>
      <c r="FJ168" s="56"/>
      <c r="FK168" s="56"/>
      <c r="FL168" s="56"/>
      <c r="FM168" s="56"/>
      <c r="FN168" s="56"/>
      <c r="FO168" s="56"/>
      <c r="FP168" s="56"/>
      <c r="FQ168" s="56"/>
      <c r="FR168" s="56"/>
      <c r="FS168" s="56"/>
      <c r="FT168" s="56"/>
      <c r="FU168" s="56"/>
      <c r="FV168" s="56"/>
      <c r="FW168" s="56"/>
      <c r="FX168" s="56"/>
      <c r="FY168" s="56"/>
      <c r="FZ168" s="56"/>
      <c r="GA168" s="56"/>
      <c r="GB168" s="56"/>
      <c r="GC168" s="56"/>
      <c r="GD168" s="56"/>
      <c r="GE168" s="56"/>
      <c r="GF168" s="56"/>
      <c r="GG168" s="56"/>
      <c r="GH168" s="56"/>
      <c r="GI168" s="56"/>
      <c r="GJ168" s="56"/>
      <c r="GK168" s="56"/>
      <c r="GL168" s="56"/>
      <c r="GM168" s="56"/>
      <c r="GN168" s="56"/>
      <c r="GO168" s="56"/>
      <c r="GP168" s="56"/>
      <c r="GQ168" s="56"/>
      <c r="GR168" s="56"/>
      <c r="GS168" s="56"/>
      <c r="GT168" s="56"/>
      <c r="GU168" s="56"/>
      <c r="GV168" s="56"/>
      <c r="GW168" s="56"/>
    </row>
    <row r="169" spans="7:205" ht="20.100000000000001" customHeight="1">
      <c r="G169" s="54"/>
      <c r="H169" s="54"/>
      <c r="I169" s="54"/>
      <c r="J169" s="54"/>
      <c r="K169" s="54"/>
      <c r="L169" s="54"/>
      <c r="M169" s="54"/>
      <c r="N169" s="54"/>
      <c r="O169" s="54"/>
      <c r="P169" s="54"/>
      <c r="Q169" s="54"/>
      <c r="R169" s="54"/>
      <c r="S169" s="54"/>
      <c r="T169" s="54"/>
      <c r="U169" s="54"/>
      <c r="V169" s="54"/>
      <c r="W169" s="54"/>
      <c r="X169" s="54"/>
      <c r="Y169" s="54"/>
      <c r="Z169" s="54"/>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56"/>
      <c r="BN169" s="56"/>
      <c r="BO169" s="56"/>
      <c r="BP169" s="56"/>
      <c r="BQ169" s="56"/>
      <c r="BR169" s="56"/>
      <c r="BS169" s="56"/>
      <c r="BT169" s="56"/>
      <c r="BU169" s="56"/>
      <c r="BV169" s="56"/>
      <c r="BW169" s="56"/>
      <c r="BX169" s="56"/>
      <c r="BY169" s="56"/>
      <c r="BZ169" s="56"/>
      <c r="CA169" s="56"/>
      <c r="CB169" s="56"/>
      <c r="CC169" s="56"/>
      <c r="CD169" s="56"/>
      <c r="CE169" s="56"/>
      <c r="CF169" s="56"/>
      <c r="CG169" s="56"/>
      <c r="CH169" s="56"/>
      <c r="CI169" s="56"/>
      <c r="CJ169" s="56"/>
      <c r="CK169" s="56"/>
      <c r="CL169" s="56"/>
      <c r="CM169" s="56"/>
      <c r="CN169" s="56"/>
      <c r="CO169" s="56"/>
      <c r="CP169" s="56"/>
      <c r="CQ169" s="56"/>
      <c r="CR169" s="56"/>
      <c r="CS169" s="56"/>
      <c r="CT169" s="56"/>
      <c r="CU169" s="56"/>
      <c r="CV169" s="56"/>
      <c r="CW169" s="56"/>
      <c r="CX169" s="56"/>
      <c r="CY169" s="56"/>
      <c r="CZ169" s="56"/>
      <c r="DA169" s="56"/>
      <c r="DB169" s="56"/>
      <c r="DC169" s="56"/>
      <c r="DD169" s="56"/>
      <c r="DE169" s="56"/>
      <c r="DF169" s="56"/>
      <c r="DG169" s="56"/>
      <c r="DH169" s="56"/>
      <c r="DI169" s="56"/>
      <c r="DJ169" s="56"/>
      <c r="DK169" s="56"/>
      <c r="DL169" s="56"/>
      <c r="DM169" s="56"/>
      <c r="DN169" s="56"/>
      <c r="DO169" s="56"/>
      <c r="DP169" s="56"/>
      <c r="DQ169" s="56"/>
      <c r="DR169" s="56"/>
      <c r="DS169" s="56"/>
      <c r="DT169" s="56"/>
      <c r="DU169" s="56"/>
      <c r="DV169" s="56"/>
      <c r="DW169" s="56"/>
      <c r="DX169" s="56"/>
      <c r="DY169" s="56"/>
      <c r="DZ169" s="56"/>
      <c r="EA169" s="56"/>
      <c r="EB169" s="56"/>
      <c r="EC169" s="56"/>
      <c r="ED169" s="56"/>
      <c r="EE169" s="56"/>
      <c r="EF169" s="56"/>
      <c r="EG169" s="56"/>
      <c r="EH169" s="56"/>
      <c r="EI169" s="56"/>
      <c r="EJ169" s="56"/>
      <c r="EK169" s="56"/>
      <c r="EL169" s="56"/>
      <c r="EM169" s="56"/>
      <c r="EN169" s="56"/>
      <c r="EO169" s="56"/>
      <c r="EP169" s="56"/>
      <c r="EQ169" s="56"/>
      <c r="ER169" s="56"/>
      <c r="ES169" s="56"/>
      <c r="ET169" s="56"/>
      <c r="EU169" s="56"/>
      <c r="EV169" s="56"/>
      <c r="EW169" s="56"/>
      <c r="EX169" s="56"/>
      <c r="EY169" s="56"/>
      <c r="EZ169" s="56"/>
      <c r="FA169" s="56"/>
      <c r="FB169" s="56"/>
      <c r="FC169" s="56"/>
      <c r="FD169" s="56"/>
      <c r="FE169" s="56"/>
      <c r="FF169" s="56"/>
      <c r="FG169" s="56"/>
      <c r="FH169" s="56"/>
      <c r="FI169" s="56"/>
      <c r="FJ169" s="56"/>
      <c r="FK169" s="56"/>
      <c r="FL169" s="56"/>
      <c r="FM169" s="56"/>
      <c r="FN169" s="56"/>
      <c r="FO169" s="56"/>
      <c r="FP169" s="56"/>
      <c r="FQ169" s="56"/>
      <c r="FR169" s="56"/>
      <c r="FS169" s="56"/>
      <c r="FT169" s="56"/>
      <c r="FU169" s="56"/>
      <c r="FV169" s="56"/>
      <c r="FW169" s="56"/>
      <c r="FX169" s="56"/>
      <c r="FY169" s="56"/>
      <c r="FZ169" s="56"/>
      <c r="GA169" s="56"/>
      <c r="GB169" s="56"/>
      <c r="GC169" s="56"/>
      <c r="GD169" s="56"/>
      <c r="GE169" s="56"/>
      <c r="GF169" s="56"/>
      <c r="GG169" s="56"/>
      <c r="GH169" s="56"/>
      <c r="GI169" s="56"/>
      <c r="GJ169" s="56"/>
      <c r="GK169" s="56"/>
      <c r="GL169" s="56"/>
      <c r="GM169" s="56"/>
      <c r="GN169" s="56"/>
      <c r="GO169" s="56"/>
      <c r="GP169" s="56"/>
      <c r="GQ169" s="56"/>
      <c r="GR169" s="56"/>
      <c r="GS169" s="56"/>
      <c r="GT169" s="56"/>
      <c r="GU169" s="56"/>
      <c r="GV169" s="56"/>
      <c r="GW169" s="56"/>
    </row>
    <row r="170" spans="7:205" ht="20.100000000000001" customHeight="1">
      <c r="G170" s="54"/>
      <c r="H170" s="54"/>
      <c r="I170" s="54"/>
      <c r="J170" s="54"/>
      <c r="K170" s="54"/>
      <c r="L170" s="54"/>
      <c r="M170" s="54"/>
      <c r="N170" s="54"/>
      <c r="O170" s="54"/>
      <c r="P170" s="54"/>
      <c r="Q170" s="54"/>
      <c r="R170" s="54"/>
      <c r="S170" s="54"/>
      <c r="T170" s="54"/>
      <c r="U170" s="54"/>
      <c r="V170" s="54"/>
      <c r="W170" s="54"/>
      <c r="X170" s="54"/>
      <c r="Y170" s="54"/>
      <c r="Z170" s="54"/>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c r="CJ170" s="56"/>
      <c r="CK170" s="56"/>
      <c r="CL170" s="56"/>
      <c r="CM170" s="56"/>
      <c r="CN170" s="56"/>
      <c r="CO170" s="56"/>
      <c r="CP170" s="56"/>
      <c r="CQ170" s="56"/>
      <c r="CR170" s="56"/>
      <c r="CS170" s="56"/>
      <c r="CT170" s="56"/>
      <c r="CU170" s="56"/>
      <c r="CV170" s="56"/>
      <c r="CW170" s="56"/>
      <c r="CX170" s="56"/>
      <c r="CY170" s="56"/>
      <c r="CZ170" s="56"/>
      <c r="DA170" s="56"/>
      <c r="DB170" s="56"/>
      <c r="DC170" s="56"/>
      <c r="DD170" s="56"/>
      <c r="DE170" s="56"/>
      <c r="DF170" s="56"/>
      <c r="DG170" s="56"/>
      <c r="DH170" s="56"/>
      <c r="DI170" s="56"/>
      <c r="DJ170" s="56"/>
      <c r="DK170" s="56"/>
      <c r="DL170" s="56"/>
      <c r="DM170" s="56"/>
      <c r="DN170" s="56"/>
      <c r="DO170" s="56"/>
      <c r="DP170" s="56"/>
      <c r="DQ170" s="56"/>
      <c r="DR170" s="56"/>
      <c r="DS170" s="56"/>
      <c r="DT170" s="56"/>
      <c r="DU170" s="56"/>
      <c r="DV170" s="56"/>
      <c r="DW170" s="56"/>
      <c r="DX170" s="56"/>
      <c r="DY170" s="56"/>
      <c r="DZ170" s="56"/>
      <c r="EA170" s="56"/>
      <c r="EB170" s="56"/>
      <c r="EC170" s="56"/>
      <c r="ED170" s="56"/>
      <c r="EE170" s="56"/>
      <c r="EF170" s="56"/>
      <c r="EG170" s="56"/>
      <c r="EH170" s="56"/>
      <c r="EI170" s="56"/>
      <c r="EJ170" s="56"/>
      <c r="EK170" s="56"/>
      <c r="EL170" s="56"/>
      <c r="EM170" s="56"/>
      <c r="EN170" s="56"/>
      <c r="EO170" s="56"/>
      <c r="EP170" s="56"/>
      <c r="EQ170" s="56"/>
      <c r="ER170" s="56"/>
      <c r="ES170" s="56"/>
      <c r="ET170" s="56"/>
      <c r="EU170" s="56"/>
      <c r="EV170" s="56"/>
      <c r="EW170" s="56"/>
      <c r="EX170" s="56"/>
      <c r="EY170" s="56"/>
      <c r="EZ170" s="56"/>
      <c r="FA170" s="56"/>
      <c r="FB170" s="56"/>
      <c r="FC170" s="56"/>
      <c r="FD170" s="56"/>
      <c r="FE170" s="56"/>
      <c r="FF170" s="56"/>
      <c r="FG170" s="56"/>
      <c r="FH170" s="56"/>
      <c r="FI170" s="56"/>
      <c r="FJ170" s="56"/>
      <c r="FK170" s="56"/>
      <c r="FL170" s="56"/>
      <c r="FM170" s="56"/>
      <c r="FN170" s="56"/>
      <c r="FO170" s="56"/>
      <c r="FP170" s="56"/>
      <c r="FQ170" s="56"/>
      <c r="FR170" s="56"/>
      <c r="FS170" s="56"/>
      <c r="FT170" s="56"/>
      <c r="FU170" s="56"/>
      <c r="FV170" s="56"/>
      <c r="FW170" s="56"/>
      <c r="FX170" s="56"/>
      <c r="FY170" s="56"/>
      <c r="FZ170" s="56"/>
      <c r="GA170" s="56"/>
      <c r="GB170" s="56"/>
      <c r="GC170" s="56"/>
      <c r="GD170" s="56"/>
      <c r="GE170" s="56"/>
      <c r="GF170" s="56"/>
      <c r="GG170" s="56"/>
      <c r="GH170" s="56"/>
      <c r="GI170" s="56"/>
      <c r="GJ170" s="56"/>
      <c r="GK170" s="56"/>
      <c r="GL170" s="56"/>
      <c r="GM170" s="56"/>
      <c r="GN170" s="56"/>
      <c r="GO170" s="56"/>
      <c r="GP170" s="56"/>
      <c r="GQ170" s="56"/>
      <c r="GR170" s="56"/>
      <c r="GS170" s="56"/>
      <c r="GT170" s="56"/>
      <c r="GU170" s="56"/>
      <c r="GV170" s="56"/>
      <c r="GW170" s="56"/>
    </row>
    <row r="171" spans="7:205" ht="20.100000000000001" customHeight="1">
      <c r="G171" s="54"/>
      <c r="H171" s="54"/>
      <c r="I171" s="54"/>
      <c r="J171" s="54"/>
      <c r="K171" s="54"/>
      <c r="L171" s="54"/>
      <c r="M171" s="54"/>
      <c r="N171" s="54"/>
      <c r="O171" s="54"/>
      <c r="P171" s="54"/>
      <c r="Q171" s="54"/>
      <c r="R171" s="54"/>
      <c r="S171" s="54"/>
      <c r="T171" s="54"/>
      <c r="U171" s="54"/>
      <c r="V171" s="54"/>
      <c r="W171" s="54"/>
      <c r="X171" s="54"/>
      <c r="Y171" s="54"/>
      <c r="Z171" s="54"/>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56"/>
      <c r="BN171" s="56"/>
      <c r="BO171" s="56"/>
      <c r="BP171" s="56"/>
      <c r="BQ171" s="56"/>
      <c r="BR171" s="56"/>
      <c r="BS171" s="56"/>
      <c r="BT171" s="56"/>
      <c r="BU171" s="56"/>
      <c r="BV171" s="56"/>
      <c r="BW171" s="56"/>
      <c r="BX171" s="56"/>
      <c r="BY171" s="56"/>
      <c r="BZ171" s="56"/>
      <c r="CA171" s="56"/>
      <c r="CB171" s="56"/>
      <c r="CC171" s="56"/>
      <c r="CD171" s="56"/>
      <c r="CE171" s="56"/>
      <c r="CF171" s="56"/>
      <c r="CG171" s="56"/>
      <c r="CH171" s="56"/>
      <c r="CI171" s="56"/>
      <c r="CJ171" s="56"/>
      <c r="CK171" s="56"/>
      <c r="CL171" s="56"/>
      <c r="CM171" s="56"/>
      <c r="CN171" s="56"/>
      <c r="CO171" s="56"/>
      <c r="CP171" s="56"/>
      <c r="CQ171" s="56"/>
      <c r="CR171" s="56"/>
      <c r="CS171" s="56"/>
      <c r="CT171" s="56"/>
      <c r="CU171" s="56"/>
      <c r="CV171" s="56"/>
      <c r="CW171" s="56"/>
      <c r="CX171" s="56"/>
      <c r="CY171" s="56"/>
      <c r="CZ171" s="56"/>
      <c r="DA171" s="56"/>
      <c r="DB171" s="56"/>
      <c r="DC171" s="56"/>
      <c r="DD171" s="56"/>
      <c r="DE171" s="56"/>
      <c r="DF171" s="56"/>
      <c r="DG171" s="56"/>
      <c r="DH171" s="56"/>
      <c r="DI171" s="56"/>
      <c r="DJ171" s="56"/>
      <c r="DK171" s="56"/>
      <c r="DL171" s="56"/>
      <c r="DM171" s="56"/>
      <c r="DN171" s="56"/>
      <c r="DO171" s="56"/>
      <c r="DP171" s="56"/>
      <c r="DQ171" s="56"/>
      <c r="DR171" s="56"/>
      <c r="DS171" s="56"/>
      <c r="DT171" s="56"/>
      <c r="DU171" s="56"/>
      <c r="DV171" s="56"/>
      <c r="DW171" s="56"/>
      <c r="DX171" s="56"/>
      <c r="DY171" s="56"/>
      <c r="DZ171" s="56"/>
      <c r="EA171" s="56"/>
      <c r="EB171" s="56"/>
      <c r="EC171" s="56"/>
      <c r="ED171" s="56"/>
      <c r="EE171" s="56"/>
      <c r="EF171" s="56"/>
      <c r="EG171" s="56"/>
      <c r="EH171" s="56"/>
      <c r="EI171" s="56"/>
      <c r="EJ171" s="56"/>
      <c r="EK171" s="56"/>
      <c r="EL171" s="56"/>
      <c r="EM171" s="56"/>
      <c r="EN171" s="56"/>
      <c r="EO171" s="56"/>
      <c r="EP171" s="56"/>
      <c r="EQ171" s="56"/>
      <c r="ER171" s="56"/>
      <c r="ES171" s="56"/>
      <c r="ET171" s="56"/>
      <c r="EU171" s="56"/>
      <c r="EV171" s="56"/>
      <c r="EW171" s="56"/>
      <c r="EX171" s="56"/>
      <c r="EY171" s="56"/>
      <c r="EZ171" s="56"/>
      <c r="FA171" s="56"/>
      <c r="FB171" s="56"/>
      <c r="FC171" s="56"/>
      <c r="FD171" s="56"/>
      <c r="FE171" s="56"/>
      <c r="FF171" s="56"/>
      <c r="FG171" s="56"/>
      <c r="FH171" s="56"/>
      <c r="FI171" s="56"/>
      <c r="FJ171" s="56"/>
      <c r="FK171" s="56"/>
      <c r="FL171" s="56"/>
      <c r="FM171" s="56"/>
      <c r="FN171" s="56"/>
      <c r="FO171" s="56"/>
      <c r="FP171" s="56"/>
      <c r="FQ171" s="56"/>
      <c r="FR171" s="56"/>
      <c r="FS171" s="56"/>
      <c r="FT171" s="56"/>
      <c r="FU171" s="56"/>
      <c r="FV171" s="56"/>
      <c r="FW171" s="56"/>
      <c r="FX171" s="56"/>
      <c r="FY171" s="56"/>
      <c r="FZ171" s="56"/>
      <c r="GA171" s="56"/>
      <c r="GB171" s="56"/>
      <c r="GC171" s="56"/>
      <c r="GD171" s="56"/>
      <c r="GE171" s="56"/>
      <c r="GF171" s="56"/>
      <c r="GG171" s="56"/>
      <c r="GH171" s="56"/>
      <c r="GI171" s="56"/>
      <c r="GJ171" s="56"/>
      <c r="GK171" s="56"/>
      <c r="GL171" s="56"/>
      <c r="GM171" s="56"/>
      <c r="GN171" s="56"/>
      <c r="GO171" s="56"/>
      <c r="GP171" s="56"/>
      <c r="GQ171" s="56"/>
      <c r="GR171" s="56"/>
      <c r="GS171" s="56"/>
      <c r="GT171" s="56"/>
      <c r="GU171" s="56"/>
      <c r="GV171" s="56"/>
      <c r="GW171" s="56"/>
    </row>
    <row r="172" spans="7:205" ht="20.100000000000001" customHeight="1">
      <c r="G172" s="54"/>
      <c r="H172" s="54"/>
      <c r="I172" s="54"/>
      <c r="J172" s="54"/>
      <c r="K172" s="54"/>
      <c r="L172" s="54"/>
      <c r="M172" s="54"/>
      <c r="N172" s="54"/>
      <c r="O172" s="54"/>
      <c r="P172" s="54"/>
      <c r="Q172" s="54"/>
      <c r="R172" s="54"/>
      <c r="S172" s="54"/>
      <c r="T172" s="54"/>
      <c r="U172" s="54"/>
      <c r="V172" s="54"/>
      <c r="W172" s="54"/>
      <c r="X172" s="54"/>
      <c r="Y172" s="54"/>
      <c r="Z172" s="54"/>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c r="BF172" s="56"/>
      <c r="BG172" s="56"/>
      <c r="BH172" s="56"/>
      <c r="BI172" s="56"/>
      <c r="BJ172" s="56"/>
      <c r="BK172" s="56"/>
      <c r="BL172" s="56"/>
      <c r="BM172" s="56"/>
      <c r="BN172" s="56"/>
      <c r="BO172" s="56"/>
      <c r="BP172" s="56"/>
      <c r="BQ172" s="56"/>
      <c r="BR172" s="56"/>
      <c r="BS172" s="56"/>
      <c r="BT172" s="56"/>
      <c r="BU172" s="56"/>
      <c r="BV172" s="56"/>
      <c r="BW172" s="56"/>
      <c r="BX172" s="56"/>
      <c r="BY172" s="56"/>
      <c r="BZ172" s="56"/>
      <c r="CA172" s="56"/>
      <c r="CB172" s="56"/>
      <c r="CC172" s="56"/>
      <c r="CD172" s="56"/>
      <c r="CE172" s="56"/>
      <c r="CF172" s="56"/>
      <c r="CG172" s="56"/>
      <c r="CH172" s="56"/>
      <c r="CI172" s="56"/>
      <c r="CJ172" s="56"/>
      <c r="CK172" s="56"/>
      <c r="CL172" s="56"/>
      <c r="CM172" s="56"/>
      <c r="CN172" s="56"/>
      <c r="CO172" s="56"/>
      <c r="CP172" s="56"/>
      <c r="CQ172" s="56"/>
      <c r="CR172" s="56"/>
      <c r="CS172" s="56"/>
      <c r="CT172" s="56"/>
      <c r="CU172" s="56"/>
      <c r="CV172" s="56"/>
      <c r="CW172" s="56"/>
      <c r="CX172" s="56"/>
      <c r="CY172" s="56"/>
      <c r="CZ172" s="56"/>
      <c r="DA172" s="56"/>
      <c r="DB172" s="56"/>
      <c r="DC172" s="56"/>
      <c r="DD172" s="56"/>
      <c r="DE172" s="56"/>
      <c r="DF172" s="56"/>
      <c r="DG172" s="56"/>
      <c r="DH172" s="56"/>
      <c r="DI172" s="56"/>
      <c r="DJ172" s="56"/>
      <c r="DK172" s="56"/>
      <c r="DL172" s="56"/>
      <c r="DM172" s="56"/>
      <c r="DN172" s="56"/>
      <c r="DO172" s="56"/>
      <c r="DP172" s="56"/>
      <c r="DQ172" s="56"/>
      <c r="DR172" s="56"/>
      <c r="DS172" s="56"/>
      <c r="DT172" s="56"/>
      <c r="DU172" s="56"/>
      <c r="DV172" s="56"/>
      <c r="DW172" s="56"/>
      <c r="DX172" s="56"/>
      <c r="DY172" s="56"/>
      <c r="DZ172" s="56"/>
      <c r="EA172" s="56"/>
      <c r="EB172" s="56"/>
      <c r="EC172" s="56"/>
      <c r="ED172" s="56"/>
      <c r="EE172" s="56"/>
      <c r="EF172" s="56"/>
      <c r="EG172" s="56"/>
      <c r="EH172" s="56"/>
      <c r="EI172" s="56"/>
      <c r="EJ172" s="56"/>
      <c r="EK172" s="56"/>
      <c r="EL172" s="56"/>
      <c r="EM172" s="56"/>
      <c r="EN172" s="56"/>
      <c r="EO172" s="56"/>
      <c r="EP172" s="56"/>
      <c r="EQ172" s="56"/>
      <c r="ER172" s="56"/>
      <c r="ES172" s="56"/>
      <c r="ET172" s="56"/>
      <c r="EU172" s="56"/>
      <c r="EV172" s="56"/>
      <c r="EW172" s="56"/>
      <c r="EX172" s="56"/>
      <c r="EY172" s="56"/>
      <c r="EZ172" s="56"/>
      <c r="FA172" s="56"/>
      <c r="FB172" s="56"/>
      <c r="FC172" s="56"/>
      <c r="FD172" s="56"/>
      <c r="FE172" s="56"/>
      <c r="FF172" s="56"/>
      <c r="FG172" s="56"/>
      <c r="FH172" s="56"/>
      <c r="FI172" s="56"/>
      <c r="FJ172" s="56"/>
      <c r="FK172" s="56"/>
      <c r="FL172" s="56"/>
      <c r="FM172" s="56"/>
      <c r="FN172" s="56"/>
      <c r="FO172" s="56"/>
      <c r="FP172" s="56"/>
      <c r="FQ172" s="56"/>
      <c r="FR172" s="56"/>
      <c r="FS172" s="56"/>
      <c r="FT172" s="56"/>
      <c r="FU172" s="56"/>
      <c r="FV172" s="56"/>
      <c r="FW172" s="56"/>
      <c r="FX172" s="56"/>
      <c r="FY172" s="56"/>
      <c r="FZ172" s="56"/>
      <c r="GA172" s="56"/>
      <c r="GB172" s="56"/>
      <c r="GC172" s="56"/>
      <c r="GD172" s="56"/>
      <c r="GE172" s="56"/>
      <c r="GF172" s="56"/>
      <c r="GG172" s="56"/>
      <c r="GH172" s="56"/>
      <c r="GI172" s="56"/>
      <c r="GJ172" s="56"/>
      <c r="GK172" s="56"/>
      <c r="GL172" s="56"/>
      <c r="GM172" s="56"/>
      <c r="GN172" s="56"/>
      <c r="GO172" s="56"/>
      <c r="GP172" s="56"/>
      <c r="GQ172" s="56"/>
      <c r="GR172" s="56"/>
      <c r="GS172" s="56"/>
      <c r="GT172" s="56"/>
      <c r="GU172" s="56"/>
      <c r="GV172" s="56"/>
      <c r="GW172" s="56"/>
    </row>
    <row r="173" spans="7:205" ht="20.100000000000001" customHeight="1">
      <c r="G173" s="54"/>
      <c r="H173" s="54"/>
      <c r="I173" s="54"/>
      <c r="J173" s="54"/>
      <c r="K173" s="54"/>
      <c r="L173" s="54"/>
      <c r="M173" s="54"/>
      <c r="N173" s="54"/>
      <c r="O173" s="54"/>
      <c r="P173" s="54"/>
      <c r="Q173" s="54"/>
      <c r="R173" s="54"/>
      <c r="S173" s="54"/>
      <c r="T173" s="54"/>
      <c r="U173" s="54"/>
      <c r="V173" s="54"/>
      <c r="W173" s="54"/>
      <c r="X173" s="54"/>
      <c r="Y173" s="54"/>
      <c r="Z173" s="54"/>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56"/>
      <c r="BN173" s="56"/>
      <c r="BO173" s="56"/>
      <c r="BP173" s="56"/>
      <c r="BQ173" s="56"/>
      <c r="BR173" s="56"/>
      <c r="BS173" s="56"/>
      <c r="BT173" s="56"/>
      <c r="BU173" s="56"/>
      <c r="BV173" s="56"/>
      <c r="BW173" s="56"/>
      <c r="BX173" s="56"/>
      <c r="BY173" s="56"/>
      <c r="BZ173" s="56"/>
      <c r="CA173" s="56"/>
      <c r="CB173" s="56"/>
      <c r="CC173" s="56"/>
      <c r="CD173" s="56"/>
      <c r="CE173" s="56"/>
      <c r="CF173" s="56"/>
      <c r="CG173" s="56"/>
      <c r="CH173" s="56"/>
      <c r="CI173" s="56"/>
      <c r="CJ173" s="56"/>
      <c r="CK173" s="56"/>
      <c r="CL173" s="56"/>
      <c r="CM173" s="56"/>
      <c r="CN173" s="56"/>
      <c r="CO173" s="56"/>
      <c r="CP173" s="56"/>
      <c r="CQ173" s="56"/>
      <c r="CR173" s="56"/>
      <c r="CS173" s="56"/>
      <c r="CT173" s="56"/>
      <c r="CU173" s="56"/>
      <c r="CV173" s="56"/>
      <c r="CW173" s="56"/>
      <c r="CX173" s="56"/>
      <c r="CY173" s="56"/>
      <c r="CZ173" s="56"/>
      <c r="DA173" s="56"/>
      <c r="DB173" s="56"/>
      <c r="DC173" s="56"/>
      <c r="DD173" s="56"/>
      <c r="DE173" s="56"/>
      <c r="DF173" s="56"/>
      <c r="DG173" s="56"/>
      <c r="DH173" s="56"/>
      <c r="DI173" s="56"/>
      <c r="DJ173" s="56"/>
      <c r="DK173" s="56"/>
      <c r="DL173" s="56"/>
      <c r="DM173" s="56"/>
      <c r="DN173" s="56"/>
      <c r="DO173" s="56"/>
      <c r="DP173" s="56"/>
      <c r="DQ173" s="56"/>
      <c r="DR173" s="56"/>
      <c r="DS173" s="56"/>
      <c r="DT173" s="56"/>
      <c r="DU173" s="56"/>
      <c r="DV173" s="56"/>
      <c r="DW173" s="56"/>
      <c r="DX173" s="56"/>
      <c r="DY173" s="56"/>
      <c r="DZ173" s="56"/>
      <c r="EA173" s="56"/>
      <c r="EB173" s="56"/>
      <c r="EC173" s="56"/>
      <c r="ED173" s="56"/>
      <c r="EE173" s="56"/>
      <c r="EF173" s="56"/>
      <c r="EG173" s="56"/>
      <c r="EH173" s="56"/>
      <c r="EI173" s="56"/>
      <c r="EJ173" s="56"/>
      <c r="EK173" s="56"/>
      <c r="EL173" s="56"/>
      <c r="EM173" s="56"/>
      <c r="EN173" s="56"/>
      <c r="EO173" s="56"/>
      <c r="EP173" s="56"/>
      <c r="EQ173" s="56"/>
      <c r="ER173" s="56"/>
      <c r="ES173" s="56"/>
      <c r="ET173" s="56"/>
      <c r="EU173" s="56"/>
      <c r="EV173" s="56"/>
      <c r="EW173" s="56"/>
      <c r="EX173" s="56"/>
      <c r="EY173" s="56"/>
      <c r="EZ173" s="56"/>
      <c r="FA173" s="56"/>
      <c r="FB173" s="56"/>
      <c r="FC173" s="56"/>
      <c r="FD173" s="56"/>
      <c r="FE173" s="56"/>
      <c r="FF173" s="56"/>
      <c r="FG173" s="56"/>
      <c r="FH173" s="56"/>
      <c r="FI173" s="56"/>
      <c r="FJ173" s="56"/>
      <c r="FK173" s="56"/>
      <c r="FL173" s="56"/>
      <c r="FM173" s="56"/>
      <c r="FN173" s="56"/>
      <c r="FO173" s="56"/>
      <c r="FP173" s="56"/>
      <c r="FQ173" s="56"/>
      <c r="FR173" s="56"/>
      <c r="FS173" s="56"/>
      <c r="FT173" s="56"/>
      <c r="FU173" s="56"/>
      <c r="FV173" s="56"/>
      <c r="FW173" s="56"/>
      <c r="FX173" s="56"/>
      <c r="FY173" s="56"/>
      <c r="FZ173" s="56"/>
      <c r="GA173" s="56"/>
      <c r="GB173" s="56"/>
      <c r="GC173" s="56"/>
      <c r="GD173" s="56"/>
      <c r="GE173" s="56"/>
      <c r="GF173" s="56"/>
      <c r="GG173" s="56"/>
      <c r="GH173" s="56"/>
      <c r="GI173" s="56"/>
      <c r="GJ173" s="56"/>
      <c r="GK173" s="56"/>
      <c r="GL173" s="56"/>
      <c r="GM173" s="56"/>
      <c r="GN173" s="56"/>
      <c r="GO173" s="56"/>
      <c r="GP173" s="56"/>
      <c r="GQ173" s="56"/>
      <c r="GR173" s="56"/>
      <c r="GS173" s="56"/>
      <c r="GT173" s="56"/>
      <c r="GU173" s="56"/>
      <c r="GV173" s="56"/>
      <c r="GW173" s="56"/>
    </row>
    <row r="174" spans="7:205" ht="20.100000000000001" customHeight="1">
      <c r="G174" s="54"/>
      <c r="H174" s="54"/>
      <c r="I174" s="54"/>
      <c r="J174" s="54"/>
      <c r="K174" s="54"/>
      <c r="L174" s="54"/>
      <c r="M174" s="54"/>
      <c r="N174" s="54"/>
      <c r="O174" s="54"/>
      <c r="P174" s="54"/>
      <c r="Q174" s="54"/>
      <c r="R174" s="54"/>
      <c r="S174" s="54"/>
      <c r="T174" s="54"/>
      <c r="U174" s="54"/>
      <c r="V174" s="54"/>
      <c r="W174" s="54"/>
      <c r="X174" s="54"/>
      <c r="Y174" s="54"/>
      <c r="Z174" s="54"/>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c r="BF174" s="56"/>
      <c r="BG174" s="56"/>
      <c r="BH174" s="56"/>
      <c r="BI174" s="56"/>
      <c r="BJ174" s="56"/>
      <c r="BK174" s="56"/>
      <c r="BL174" s="56"/>
      <c r="BM174" s="56"/>
      <c r="BN174" s="56"/>
      <c r="BO174" s="56"/>
      <c r="BP174" s="56"/>
      <c r="BQ174" s="56"/>
      <c r="BR174" s="56"/>
      <c r="BS174" s="56"/>
      <c r="BT174" s="56"/>
      <c r="BU174" s="56"/>
      <c r="BV174" s="56"/>
      <c r="BW174" s="56"/>
      <c r="BX174" s="56"/>
      <c r="BY174" s="56"/>
      <c r="BZ174" s="56"/>
      <c r="CA174" s="56"/>
      <c r="CB174" s="56"/>
      <c r="CC174" s="56"/>
      <c r="CD174" s="56"/>
      <c r="CE174" s="56"/>
      <c r="CF174" s="56"/>
      <c r="CG174" s="56"/>
      <c r="CH174" s="56"/>
      <c r="CI174" s="56"/>
      <c r="CJ174" s="56"/>
      <c r="CK174" s="56"/>
      <c r="CL174" s="56"/>
      <c r="CM174" s="56"/>
      <c r="CN174" s="56"/>
      <c r="CO174" s="56"/>
      <c r="CP174" s="56"/>
      <c r="CQ174" s="56"/>
      <c r="CR174" s="56"/>
      <c r="CS174" s="56"/>
      <c r="CT174" s="56"/>
      <c r="CU174" s="56"/>
      <c r="CV174" s="56"/>
      <c r="CW174" s="56"/>
      <c r="CX174" s="56"/>
      <c r="CY174" s="56"/>
      <c r="CZ174" s="56"/>
      <c r="DA174" s="56"/>
      <c r="DB174" s="56"/>
      <c r="DC174" s="56"/>
      <c r="DD174" s="56"/>
      <c r="DE174" s="56"/>
      <c r="DF174" s="56"/>
      <c r="DG174" s="56"/>
      <c r="DH174" s="56"/>
      <c r="DI174" s="56"/>
      <c r="DJ174" s="56"/>
      <c r="DK174" s="56"/>
      <c r="DL174" s="56"/>
      <c r="DM174" s="56"/>
      <c r="DN174" s="56"/>
      <c r="DO174" s="56"/>
      <c r="DP174" s="56"/>
      <c r="DQ174" s="56"/>
      <c r="DR174" s="56"/>
      <c r="DS174" s="56"/>
      <c r="DT174" s="56"/>
      <c r="DU174" s="56"/>
      <c r="DV174" s="56"/>
      <c r="DW174" s="56"/>
      <c r="DX174" s="56"/>
      <c r="DY174" s="56"/>
      <c r="DZ174" s="56"/>
      <c r="EA174" s="56"/>
      <c r="EB174" s="56"/>
      <c r="EC174" s="56"/>
      <c r="ED174" s="56"/>
      <c r="EE174" s="56"/>
      <c r="EF174" s="56"/>
      <c r="EG174" s="56"/>
      <c r="EH174" s="56"/>
      <c r="EI174" s="56"/>
      <c r="EJ174" s="56"/>
      <c r="EK174" s="56"/>
      <c r="EL174" s="56"/>
      <c r="EM174" s="56"/>
      <c r="EN174" s="56"/>
      <c r="EO174" s="56"/>
      <c r="EP174" s="56"/>
      <c r="EQ174" s="56"/>
      <c r="ER174" s="56"/>
      <c r="ES174" s="56"/>
      <c r="ET174" s="56"/>
      <c r="EU174" s="56"/>
      <c r="EV174" s="56"/>
      <c r="EW174" s="56"/>
      <c r="EX174" s="56"/>
      <c r="EY174" s="56"/>
      <c r="EZ174" s="56"/>
      <c r="FA174" s="56"/>
      <c r="FB174" s="56"/>
      <c r="FC174" s="56"/>
      <c r="FD174" s="56"/>
      <c r="FE174" s="56"/>
      <c r="FF174" s="56"/>
      <c r="FG174" s="56"/>
      <c r="FH174" s="56"/>
      <c r="FI174" s="56"/>
      <c r="FJ174" s="56"/>
      <c r="FK174" s="56"/>
      <c r="FL174" s="56"/>
      <c r="FM174" s="56"/>
      <c r="FN174" s="56"/>
      <c r="FO174" s="56"/>
      <c r="FP174" s="56"/>
      <c r="FQ174" s="56"/>
      <c r="FR174" s="56"/>
      <c r="FS174" s="56"/>
      <c r="FT174" s="56"/>
      <c r="FU174" s="56"/>
      <c r="FV174" s="56"/>
      <c r="FW174" s="56"/>
      <c r="FX174" s="56"/>
      <c r="FY174" s="56"/>
      <c r="FZ174" s="56"/>
      <c r="GA174" s="56"/>
      <c r="GB174" s="56"/>
      <c r="GC174" s="56"/>
      <c r="GD174" s="56"/>
      <c r="GE174" s="56"/>
      <c r="GF174" s="56"/>
      <c r="GG174" s="56"/>
      <c r="GH174" s="56"/>
      <c r="GI174" s="56"/>
      <c r="GJ174" s="56"/>
      <c r="GK174" s="56"/>
      <c r="GL174" s="56"/>
      <c r="GM174" s="56"/>
      <c r="GN174" s="56"/>
      <c r="GO174" s="56"/>
      <c r="GP174" s="56"/>
      <c r="GQ174" s="56"/>
      <c r="GR174" s="56"/>
      <c r="GS174" s="56"/>
      <c r="GT174" s="56"/>
      <c r="GU174" s="56"/>
      <c r="GV174" s="56"/>
      <c r="GW174" s="56"/>
    </row>
    <row r="175" spans="7:205" ht="20.100000000000001" customHeight="1">
      <c r="G175" s="54"/>
      <c r="H175" s="54"/>
      <c r="I175" s="54"/>
      <c r="J175" s="54"/>
      <c r="K175" s="54"/>
      <c r="L175" s="54"/>
      <c r="M175" s="54"/>
      <c r="N175" s="54"/>
      <c r="O175" s="54"/>
      <c r="P175" s="54"/>
      <c r="Q175" s="54"/>
      <c r="R175" s="54"/>
      <c r="S175" s="54"/>
      <c r="T175" s="54"/>
      <c r="U175" s="54"/>
      <c r="V175" s="54"/>
      <c r="W175" s="54"/>
      <c r="X175" s="54"/>
      <c r="Y175" s="54"/>
      <c r="Z175" s="54"/>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BB175" s="56"/>
      <c r="BC175" s="56"/>
      <c r="BD175" s="56"/>
      <c r="BE175" s="56"/>
      <c r="BF175" s="56"/>
      <c r="BG175" s="56"/>
      <c r="BH175" s="56"/>
      <c r="BI175" s="56"/>
      <c r="BJ175" s="56"/>
      <c r="BK175" s="56"/>
      <c r="BL175" s="56"/>
      <c r="BM175" s="56"/>
      <c r="BN175" s="56"/>
      <c r="BO175" s="56"/>
      <c r="BP175" s="56"/>
      <c r="BQ175" s="56"/>
      <c r="BR175" s="56"/>
      <c r="BS175" s="56"/>
      <c r="BT175" s="56"/>
      <c r="BU175" s="56"/>
      <c r="BV175" s="56"/>
      <c r="BW175" s="56"/>
      <c r="BX175" s="56"/>
      <c r="BY175" s="56"/>
      <c r="BZ175" s="56"/>
      <c r="CA175" s="56"/>
      <c r="CB175" s="56"/>
      <c r="CC175" s="56"/>
      <c r="CD175" s="56"/>
      <c r="CE175" s="56"/>
      <c r="CF175" s="56"/>
      <c r="CG175" s="56"/>
      <c r="CH175" s="56"/>
      <c r="CI175" s="56"/>
      <c r="CJ175" s="56"/>
      <c r="CK175" s="56"/>
      <c r="CL175" s="56"/>
      <c r="CM175" s="56"/>
      <c r="CN175" s="56"/>
      <c r="CO175" s="56"/>
      <c r="CP175" s="56"/>
      <c r="CQ175" s="56"/>
      <c r="CR175" s="56"/>
      <c r="CS175" s="56"/>
      <c r="CT175" s="56"/>
      <c r="CU175" s="56"/>
      <c r="CV175" s="56"/>
      <c r="CW175" s="56"/>
      <c r="CX175" s="56"/>
      <c r="CY175" s="56"/>
      <c r="CZ175" s="56"/>
      <c r="DA175" s="56"/>
      <c r="DB175" s="56"/>
      <c r="DC175" s="56"/>
      <c r="DD175" s="56"/>
      <c r="DE175" s="56"/>
      <c r="DF175" s="56"/>
      <c r="DG175" s="56"/>
      <c r="DH175" s="56"/>
      <c r="DI175" s="56"/>
      <c r="DJ175" s="56"/>
      <c r="DK175" s="56"/>
      <c r="DL175" s="56"/>
      <c r="DM175" s="56"/>
      <c r="DN175" s="56"/>
      <c r="DO175" s="56"/>
      <c r="DP175" s="56"/>
      <c r="DQ175" s="56"/>
      <c r="DR175" s="56"/>
      <c r="DS175" s="56"/>
      <c r="DT175" s="56"/>
      <c r="DU175" s="56"/>
      <c r="DV175" s="56"/>
      <c r="DW175" s="56"/>
      <c r="DX175" s="56"/>
      <c r="DY175" s="56"/>
      <c r="DZ175" s="56"/>
      <c r="EA175" s="56"/>
      <c r="EB175" s="56"/>
      <c r="EC175" s="56"/>
      <c r="ED175" s="56"/>
      <c r="EE175" s="56"/>
      <c r="EF175" s="56"/>
      <c r="EG175" s="56"/>
      <c r="EH175" s="56"/>
      <c r="EI175" s="56"/>
      <c r="EJ175" s="56"/>
      <c r="EK175" s="56"/>
      <c r="EL175" s="56"/>
      <c r="EM175" s="56"/>
      <c r="EN175" s="56"/>
      <c r="EO175" s="56"/>
      <c r="EP175" s="56"/>
      <c r="EQ175" s="56"/>
      <c r="ER175" s="56"/>
      <c r="ES175" s="56"/>
      <c r="ET175" s="56"/>
      <c r="EU175" s="56"/>
      <c r="EV175" s="56"/>
      <c r="EW175" s="56"/>
      <c r="EX175" s="56"/>
      <c r="EY175" s="56"/>
      <c r="EZ175" s="56"/>
      <c r="FA175" s="56"/>
      <c r="FB175" s="56"/>
      <c r="FC175" s="56"/>
      <c r="FD175" s="56"/>
      <c r="FE175" s="56"/>
      <c r="FF175" s="56"/>
      <c r="FG175" s="56"/>
      <c r="FH175" s="56"/>
      <c r="FI175" s="56"/>
      <c r="FJ175" s="56"/>
      <c r="FK175" s="56"/>
      <c r="FL175" s="56"/>
      <c r="FM175" s="56"/>
      <c r="FN175" s="56"/>
      <c r="FO175" s="56"/>
      <c r="FP175" s="56"/>
      <c r="FQ175" s="56"/>
      <c r="FR175" s="56"/>
      <c r="FS175" s="56"/>
      <c r="FT175" s="56"/>
      <c r="FU175" s="56"/>
      <c r="FV175" s="56"/>
      <c r="FW175" s="56"/>
      <c r="FX175" s="56"/>
      <c r="FY175" s="56"/>
      <c r="FZ175" s="56"/>
      <c r="GA175" s="56"/>
      <c r="GB175" s="56"/>
      <c r="GC175" s="56"/>
      <c r="GD175" s="56"/>
      <c r="GE175" s="56"/>
      <c r="GF175" s="56"/>
      <c r="GG175" s="56"/>
      <c r="GH175" s="56"/>
      <c r="GI175" s="56"/>
      <c r="GJ175" s="56"/>
      <c r="GK175" s="56"/>
      <c r="GL175" s="56"/>
      <c r="GM175" s="56"/>
      <c r="GN175" s="56"/>
      <c r="GO175" s="56"/>
      <c r="GP175" s="56"/>
      <c r="GQ175" s="56"/>
      <c r="GR175" s="56"/>
      <c r="GS175" s="56"/>
      <c r="GT175" s="56"/>
      <c r="GU175" s="56"/>
      <c r="GV175" s="56"/>
      <c r="GW175" s="56"/>
    </row>
    <row r="176" spans="7:205" ht="20.100000000000001" customHeight="1">
      <c r="G176" s="54"/>
      <c r="H176" s="54"/>
      <c r="I176" s="54"/>
      <c r="J176" s="54"/>
      <c r="K176" s="54"/>
      <c r="L176" s="54"/>
      <c r="M176" s="54"/>
      <c r="N176" s="54"/>
      <c r="O176" s="54"/>
      <c r="P176" s="54"/>
      <c r="Q176" s="54"/>
      <c r="R176" s="54"/>
      <c r="S176" s="54"/>
      <c r="T176" s="54"/>
      <c r="U176" s="54"/>
      <c r="V176" s="54"/>
      <c r="W176" s="54"/>
      <c r="X176" s="54"/>
      <c r="Y176" s="54"/>
      <c r="Z176" s="54"/>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56"/>
      <c r="BN176" s="56"/>
      <c r="BO176" s="56"/>
      <c r="BP176" s="56"/>
      <c r="BQ176" s="56"/>
      <c r="BR176" s="56"/>
      <c r="BS176" s="56"/>
      <c r="BT176" s="56"/>
      <c r="BU176" s="56"/>
      <c r="BV176" s="56"/>
      <c r="BW176" s="56"/>
      <c r="BX176" s="56"/>
      <c r="BY176" s="56"/>
      <c r="BZ176" s="56"/>
      <c r="CA176" s="56"/>
      <c r="CB176" s="56"/>
      <c r="CC176" s="56"/>
      <c r="CD176" s="56"/>
      <c r="CE176" s="56"/>
      <c r="CF176" s="56"/>
      <c r="CG176" s="56"/>
      <c r="CH176" s="56"/>
      <c r="CI176" s="56"/>
      <c r="CJ176" s="56"/>
      <c r="CK176" s="56"/>
      <c r="CL176" s="56"/>
      <c r="CM176" s="56"/>
      <c r="CN176" s="56"/>
      <c r="CO176" s="56"/>
      <c r="CP176" s="56"/>
      <c r="CQ176" s="56"/>
      <c r="CR176" s="56"/>
      <c r="CS176" s="56"/>
      <c r="CT176" s="56"/>
      <c r="CU176" s="56"/>
      <c r="CV176" s="56"/>
      <c r="CW176" s="56"/>
      <c r="CX176" s="56"/>
      <c r="CY176" s="56"/>
      <c r="CZ176" s="56"/>
      <c r="DA176" s="56"/>
      <c r="DB176" s="56"/>
      <c r="DC176" s="56"/>
      <c r="DD176" s="56"/>
      <c r="DE176" s="56"/>
      <c r="DF176" s="56"/>
      <c r="DG176" s="56"/>
      <c r="DH176" s="56"/>
      <c r="DI176" s="56"/>
      <c r="DJ176" s="56"/>
      <c r="DK176" s="56"/>
      <c r="DL176" s="56"/>
      <c r="DM176" s="56"/>
      <c r="DN176" s="56"/>
      <c r="DO176" s="56"/>
      <c r="DP176" s="56"/>
      <c r="DQ176" s="56"/>
      <c r="DR176" s="56"/>
      <c r="DS176" s="56"/>
      <c r="DT176" s="56"/>
      <c r="DU176" s="56"/>
      <c r="DV176" s="56"/>
      <c r="DW176" s="56"/>
      <c r="DX176" s="56"/>
      <c r="DY176" s="56"/>
      <c r="DZ176" s="56"/>
      <c r="EA176" s="56"/>
      <c r="EB176" s="56"/>
      <c r="EC176" s="56"/>
      <c r="ED176" s="56"/>
      <c r="EE176" s="56"/>
      <c r="EF176" s="56"/>
      <c r="EG176" s="56"/>
      <c r="EH176" s="56"/>
      <c r="EI176" s="56"/>
      <c r="EJ176" s="56"/>
      <c r="EK176" s="56"/>
      <c r="EL176" s="56"/>
      <c r="EM176" s="56"/>
      <c r="EN176" s="56"/>
      <c r="EO176" s="56"/>
      <c r="EP176" s="56"/>
      <c r="EQ176" s="56"/>
      <c r="ER176" s="56"/>
      <c r="ES176" s="56"/>
      <c r="ET176" s="56"/>
      <c r="EU176" s="56"/>
      <c r="EV176" s="56"/>
      <c r="EW176" s="56"/>
      <c r="EX176" s="56"/>
      <c r="EY176" s="56"/>
      <c r="EZ176" s="56"/>
      <c r="FA176" s="56"/>
      <c r="FB176" s="56"/>
      <c r="FC176" s="56"/>
      <c r="FD176" s="56"/>
      <c r="FE176" s="56"/>
      <c r="FF176" s="56"/>
      <c r="FG176" s="56"/>
      <c r="FH176" s="56"/>
      <c r="FI176" s="56"/>
      <c r="FJ176" s="56"/>
      <c r="FK176" s="56"/>
      <c r="FL176" s="56"/>
      <c r="FM176" s="56"/>
      <c r="FN176" s="56"/>
      <c r="FO176" s="56"/>
      <c r="FP176" s="56"/>
      <c r="FQ176" s="56"/>
      <c r="FR176" s="56"/>
      <c r="FS176" s="56"/>
      <c r="FT176" s="56"/>
      <c r="FU176" s="56"/>
      <c r="FV176" s="56"/>
      <c r="FW176" s="56"/>
      <c r="FX176" s="56"/>
      <c r="FY176" s="56"/>
      <c r="FZ176" s="56"/>
      <c r="GA176" s="56"/>
      <c r="GB176" s="56"/>
      <c r="GC176" s="56"/>
      <c r="GD176" s="56"/>
      <c r="GE176" s="56"/>
      <c r="GF176" s="56"/>
      <c r="GG176" s="56"/>
      <c r="GH176" s="56"/>
      <c r="GI176" s="56"/>
      <c r="GJ176" s="56"/>
      <c r="GK176" s="56"/>
      <c r="GL176" s="56"/>
      <c r="GM176" s="56"/>
      <c r="GN176" s="56"/>
      <c r="GO176" s="56"/>
      <c r="GP176" s="56"/>
      <c r="GQ176" s="56"/>
      <c r="GR176" s="56"/>
      <c r="GS176" s="56"/>
      <c r="GT176" s="56"/>
      <c r="GU176" s="56"/>
      <c r="GV176" s="56"/>
      <c r="GW176" s="56"/>
    </row>
    <row r="177" spans="7:205" ht="20.100000000000001" customHeight="1">
      <c r="G177" s="54"/>
      <c r="H177" s="54"/>
      <c r="I177" s="54"/>
      <c r="J177" s="54"/>
      <c r="K177" s="54"/>
      <c r="L177" s="54"/>
      <c r="M177" s="54"/>
      <c r="N177" s="54"/>
      <c r="O177" s="54"/>
      <c r="P177" s="54"/>
      <c r="Q177" s="54"/>
      <c r="R177" s="54"/>
      <c r="S177" s="54"/>
      <c r="T177" s="54"/>
      <c r="U177" s="54"/>
      <c r="V177" s="54"/>
      <c r="W177" s="54"/>
      <c r="X177" s="54"/>
      <c r="Y177" s="54"/>
      <c r="Z177" s="54"/>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c r="BM177" s="56"/>
      <c r="BN177" s="56"/>
      <c r="BO177" s="56"/>
      <c r="BP177" s="56"/>
      <c r="BQ177" s="56"/>
      <c r="BR177" s="56"/>
      <c r="BS177" s="56"/>
      <c r="BT177" s="56"/>
      <c r="BU177" s="56"/>
      <c r="BV177" s="56"/>
      <c r="BW177" s="56"/>
      <c r="BX177" s="56"/>
      <c r="BY177" s="56"/>
      <c r="BZ177" s="56"/>
      <c r="CA177" s="56"/>
      <c r="CB177" s="56"/>
      <c r="CC177" s="56"/>
      <c r="CD177" s="56"/>
      <c r="CE177" s="56"/>
      <c r="CF177" s="56"/>
      <c r="CG177" s="56"/>
      <c r="CH177" s="56"/>
      <c r="CI177" s="56"/>
      <c r="CJ177" s="56"/>
      <c r="CK177" s="56"/>
      <c r="CL177" s="56"/>
      <c r="CM177" s="56"/>
      <c r="CN177" s="56"/>
      <c r="CO177" s="56"/>
      <c r="CP177" s="56"/>
      <c r="CQ177" s="56"/>
      <c r="CR177" s="56"/>
      <c r="CS177" s="56"/>
      <c r="CT177" s="56"/>
      <c r="CU177" s="56"/>
      <c r="CV177" s="56"/>
      <c r="CW177" s="56"/>
      <c r="CX177" s="56"/>
      <c r="CY177" s="56"/>
      <c r="CZ177" s="56"/>
      <c r="DA177" s="56"/>
      <c r="DB177" s="56"/>
      <c r="DC177" s="56"/>
      <c r="DD177" s="56"/>
      <c r="DE177" s="56"/>
      <c r="DF177" s="56"/>
      <c r="DG177" s="56"/>
      <c r="DH177" s="56"/>
      <c r="DI177" s="56"/>
      <c r="DJ177" s="56"/>
      <c r="DK177" s="56"/>
      <c r="DL177" s="56"/>
      <c r="DM177" s="56"/>
      <c r="DN177" s="56"/>
      <c r="DO177" s="56"/>
      <c r="DP177" s="56"/>
      <c r="DQ177" s="56"/>
      <c r="DR177" s="56"/>
      <c r="DS177" s="56"/>
      <c r="DT177" s="56"/>
      <c r="DU177" s="56"/>
      <c r="DV177" s="56"/>
      <c r="DW177" s="56"/>
      <c r="DX177" s="56"/>
      <c r="DY177" s="56"/>
      <c r="DZ177" s="56"/>
      <c r="EA177" s="56"/>
      <c r="EB177" s="56"/>
      <c r="EC177" s="56"/>
      <c r="ED177" s="56"/>
      <c r="EE177" s="56"/>
      <c r="EF177" s="56"/>
      <c r="EG177" s="56"/>
      <c r="EH177" s="56"/>
      <c r="EI177" s="56"/>
      <c r="EJ177" s="56"/>
      <c r="EK177" s="56"/>
      <c r="EL177" s="56"/>
      <c r="EM177" s="56"/>
      <c r="EN177" s="56"/>
      <c r="EO177" s="56"/>
      <c r="EP177" s="56"/>
      <c r="EQ177" s="56"/>
      <c r="ER177" s="56"/>
      <c r="ES177" s="56"/>
      <c r="ET177" s="56"/>
      <c r="EU177" s="56"/>
      <c r="EV177" s="56"/>
      <c r="EW177" s="56"/>
      <c r="EX177" s="56"/>
      <c r="EY177" s="56"/>
      <c r="EZ177" s="56"/>
      <c r="FA177" s="56"/>
      <c r="FB177" s="56"/>
      <c r="FC177" s="56"/>
      <c r="FD177" s="56"/>
      <c r="FE177" s="56"/>
      <c r="FF177" s="56"/>
      <c r="FG177" s="56"/>
      <c r="FH177" s="56"/>
      <c r="FI177" s="56"/>
      <c r="FJ177" s="56"/>
      <c r="FK177" s="56"/>
      <c r="FL177" s="56"/>
      <c r="FM177" s="56"/>
      <c r="FN177" s="56"/>
      <c r="FO177" s="56"/>
      <c r="FP177" s="56"/>
      <c r="FQ177" s="56"/>
      <c r="FR177" s="56"/>
      <c r="FS177" s="56"/>
      <c r="FT177" s="56"/>
      <c r="FU177" s="56"/>
      <c r="FV177" s="56"/>
      <c r="FW177" s="56"/>
      <c r="FX177" s="56"/>
      <c r="FY177" s="56"/>
      <c r="FZ177" s="56"/>
      <c r="GA177" s="56"/>
      <c r="GB177" s="56"/>
      <c r="GC177" s="56"/>
      <c r="GD177" s="56"/>
      <c r="GE177" s="56"/>
      <c r="GF177" s="56"/>
      <c r="GG177" s="56"/>
      <c r="GH177" s="56"/>
      <c r="GI177" s="56"/>
      <c r="GJ177" s="56"/>
      <c r="GK177" s="56"/>
      <c r="GL177" s="56"/>
      <c r="GM177" s="56"/>
      <c r="GN177" s="56"/>
      <c r="GO177" s="56"/>
      <c r="GP177" s="56"/>
      <c r="GQ177" s="56"/>
      <c r="GR177" s="56"/>
      <c r="GS177" s="56"/>
      <c r="GT177" s="56"/>
      <c r="GU177" s="56"/>
      <c r="GV177" s="56"/>
      <c r="GW177" s="56"/>
    </row>
    <row r="178" spans="7:205" ht="20.100000000000001" customHeight="1">
      <c r="G178" s="54"/>
      <c r="H178" s="54"/>
      <c r="I178" s="54"/>
      <c r="J178" s="54"/>
      <c r="K178" s="54"/>
      <c r="L178" s="54"/>
      <c r="M178" s="54"/>
      <c r="N178" s="54"/>
      <c r="O178" s="54"/>
      <c r="P178" s="54"/>
      <c r="Q178" s="54"/>
      <c r="R178" s="54"/>
      <c r="S178" s="54"/>
      <c r="T178" s="54"/>
      <c r="U178" s="54"/>
      <c r="V178" s="54"/>
      <c r="W178" s="54"/>
      <c r="X178" s="54"/>
      <c r="Y178" s="54"/>
      <c r="Z178" s="54"/>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56"/>
      <c r="BN178" s="56"/>
      <c r="BO178" s="56"/>
      <c r="BP178" s="56"/>
      <c r="BQ178" s="56"/>
      <c r="BR178" s="56"/>
      <c r="BS178" s="56"/>
      <c r="BT178" s="56"/>
      <c r="BU178" s="56"/>
      <c r="BV178" s="56"/>
      <c r="BW178" s="56"/>
      <c r="BX178" s="56"/>
      <c r="BY178" s="56"/>
      <c r="BZ178" s="56"/>
      <c r="CA178" s="56"/>
      <c r="CB178" s="56"/>
      <c r="CC178" s="56"/>
      <c r="CD178" s="56"/>
      <c r="CE178" s="56"/>
      <c r="CF178" s="56"/>
      <c r="CG178" s="56"/>
      <c r="CH178" s="56"/>
      <c r="CI178" s="56"/>
      <c r="CJ178" s="56"/>
      <c r="CK178" s="56"/>
      <c r="CL178" s="56"/>
      <c r="CM178" s="56"/>
      <c r="CN178" s="56"/>
      <c r="CO178" s="56"/>
      <c r="CP178" s="56"/>
      <c r="CQ178" s="56"/>
      <c r="CR178" s="56"/>
      <c r="CS178" s="56"/>
      <c r="CT178" s="56"/>
      <c r="CU178" s="56"/>
      <c r="CV178" s="56"/>
      <c r="CW178" s="56"/>
      <c r="CX178" s="56"/>
      <c r="CY178" s="56"/>
      <c r="CZ178" s="56"/>
      <c r="DA178" s="56"/>
      <c r="DB178" s="56"/>
      <c r="DC178" s="56"/>
      <c r="DD178" s="56"/>
      <c r="DE178" s="56"/>
      <c r="DF178" s="56"/>
      <c r="DG178" s="56"/>
      <c r="DH178" s="56"/>
      <c r="DI178" s="56"/>
      <c r="DJ178" s="56"/>
      <c r="DK178" s="56"/>
      <c r="DL178" s="56"/>
      <c r="DM178" s="56"/>
      <c r="DN178" s="56"/>
      <c r="DO178" s="56"/>
      <c r="DP178" s="56"/>
      <c r="DQ178" s="56"/>
      <c r="DR178" s="56"/>
      <c r="DS178" s="56"/>
      <c r="DT178" s="56"/>
      <c r="DU178" s="56"/>
      <c r="DV178" s="56"/>
      <c r="DW178" s="56"/>
      <c r="DX178" s="56"/>
      <c r="DY178" s="56"/>
      <c r="DZ178" s="56"/>
      <c r="EA178" s="56"/>
      <c r="EB178" s="56"/>
      <c r="EC178" s="56"/>
      <c r="ED178" s="56"/>
      <c r="EE178" s="56"/>
      <c r="EF178" s="56"/>
      <c r="EG178" s="56"/>
      <c r="EH178" s="56"/>
      <c r="EI178" s="56"/>
      <c r="EJ178" s="56"/>
      <c r="EK178" s="56"/>
      <c r="EL178" s="56"/>
      <c r="EM178" s="56"/>
      <c r="EN178" s="56"/>
      <c r="EO178" s="56"/>
      <c r="EP178" s="56"/>
      <c r="EQ178" s="56"/>
      <c r="ER178" s="56"/>
      <c r="ES178" s="56"/>
      <c r="ET178" s="56"/>
      <c r="EU178" s="56"/>
      <c r="EV178" s="56"/>
      <c r="EW178" s="56"/>
      <c r="EX178" s="56"/>
      <c r="EY178" s="56"/>
      <c r="EZ178" s="56"/>
      <c r="FA178" s="56"/>
      <c r="FB178" s="56"/>
      <c r="FC178" s="56"/>
      <c r="FD178" s="56"/>
      <c r="FE178" s="56"/>
      <c r="FF178" s="56"/>
      <c r="FG178" s="56"/>
      <c r="FH178" s="56"/>
      <c r="FI178" s="56"/>
      <c r="FJ178" s="56"/>
      <c r="FK178" s="56"/>
      <c r="FL178" s="56"/>
      <c r="FM178" s="56"/>
      <c r="FN178" s="56"/>
      <c r="FO178" s="56"/>
      <c r="FP178" s="56"/>
      <c r="FQ178" s="56"/>
      <c r="FR178" s="56"/>
      <c r="FS178" s="56"/>
      <c r="FT178" s="56"/>
      <c r="FU178" s="56"/>
      <c r="FV178" s="56"/>
      <c r="FW178" s="56"/>
      <c r="FX178" s="56"/>
      <c r="FY178" s="56"/>
      <c r="FZ178" s="56"/>
      <c r="GA178" s="56"/>
      <c r="GB178" s="56"/>
      <c r="GC178" s="56"/>
      <c r="GD178" s="56"/>
      <c r="GE178" s="56"/>
      <c r="GF178" s="56"/>
      <c r="GG178" s="56"/>
      <c r="GH178" s="56"/>
      <c r="GI178" s="56"/>
      <c r="GJ178" s="56"/>
      <c r="GK178" s="56"/>
      <c r="GL178" s="56"/>
      <c r="GM178" s="56"/>
      <c r="GN178" s="56"/>
      <c r="GO178" s="56"/>
      <c r="GP178" s="56"/>
      <c r="GQ178" s="56"/>
      <c r="GR178" s="56"/>
      <c r="GS178" s="56"/>
      <c r="GT178" s="56"/>
      <c r="GU178" s="56"/>
      <c r="GV178" s="56"/>
      <c r="GW178" s="56"/>
    </row>
    <row r="179" spans="7:205" ht="20.100000000000001" customHeight="1">
      <c r="G179" s="54"/>
      <c r="H179" s="54"/>
      <c r="I179" s="54"/>
      <c r="J179" s="54"/>
      <c r="K179" s="54"/>
      <c r="L179" s="54"/>
      <c r="M179" s="54"/>
      <c r="N179" s="54"/>
      <c r="O179" s="54"/>
      <c r="P179" s="54"/>
      <c r="Q179" s="54"/>
      <c r="R179" s="54"/>
      <c r="S179" s="54"/>
      <c r="T179" s="54"/>
      <c r="U179" s="54"/>
      <c r="V179" s="54"/>
      <c r="W179" s="54"/>
      <c r="X179" s="54"/>
      <c r="Y179" s="54"/>
      <c r="Z179" s="54"/>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c r="BM179" s="56"/>
      <c r="BN179" s="56"/>
      <c r="BO179" s="56"/>
      <c r="BP179" s="56"/>
      <c r="BQ179" s="56"/>
      <c r="BR179" s="56"/>
      <c r="BS179" s="56"/>
      <c r="BT179" s="56"/>
      <c r="BU179" s="56"/>
      <c r="BV179" s="56"/>
      <c r="BW179" s="56"/>
      <c r="BX179" s="56"/>
      <c r="BY179" s="56"/>
      <c r="BZ179" s="56"/>
      <c r="CA179" s="56"/>
      <c r="CB179" s="56"/>
      <c r="CC179" s="56"/>
      <c r="CD179" s="56"/>
      <c r="CE179" s="56"/>
      <c r="CF179" s="56"/>
      <c r="CG179" s="56"/>
      <c r="CH179" s="56"/>
      <c r="CI179" s="56"/>
      <c r="CJ179" s="56"/>
      <c r="CK179" s="56"/>
      <c r="CL179" s="56"/>
      <c r="CM179" s="56"/>
      <c r="CN179" s="56"/>
      <c r="CO179" s="56"/>
      <c r="CP179" s="56"/>
      <c r="CQ179" s="56"/>
      <c r="CR179" s="56"/>
      <c r="CS179" s="56"/>
      <c r="CT179" s="56"/>
      <c r="CU179" s="56"/>
      <c r="CV179" s="56"/>
      <c r="CW179" s="56"/>
      <c r="CX179" s="56"/>
      <c r="CY179" s="56"/>
      <c r="CZ179" s="56"/>
      <c r="DA179" s="56"/>
      <c r="DB179" s="56"/>
      <c r="DC179" s="56"/>
      <c r="DD179" s="56"/>
      <c r="DE179" s="56"/>
      <c r="DF179" s="56"/>
      <c r="DG179" s="56"/>
      <c r="DH179" s="56"/>
      <c r="DI179" s="56"/>
      <c r="DJ179" s="56"/>
      <c r="DK179" s="56"/>
      <c r="DL179" s="56"/>
      <c r="DM179" s="56"/>
      <c r="DN179" s="56"/>
      <c r="DO179" s="56"/>
      <c r="DP179" s="56"/>
      <c r="DQ179" s="56"/>
      <c r="DR179" s="56"/>
      <c r="DS179" s="56"/>
      <c r="DT179" s="56"/>
      <c r="DU179" s="56"/>
      <c r="DV179" s="56"/>
      <c r="DW179" s="56"/>
      <c r="DX179" s="56"/>
      <c r="DY179" s="56"/>
      <c r="DZ179" s="56"/>
      <c r="EA179" s="56"/>
      <c r="EB179" s="56"/>
      <c r="EC179" s="56"/>
      <c r="ED179" s="56"/>
      <c r="EE179" s="56"/>
      <c r="EF179" s="56"/>
      <c r="EG179" s="56"/>
      <c r="EH179" s="56"/>
      <c r="EI179" s="56"/>
      <c r="EJ179" s="56"/>
      <c r="EK179" s="56"/>
      <c r="EL179" s="56"/>
      <c r="EM179" s="56"/>
      <c r="EN179" s="56"/>
      <c r="EO179" s="56"/>
      <c r="EP179" s="56"/>
      <c r="EQ179" s="56"/>
      <c r="ER179" s="56"/>
      <c r="ES179" s="56"/>
      <c r="ET179" s="56"/>
      <c r="EU179" s="56"/>
      <c r="EV179" s="56"/>
      <c r="EW179" s="56"/>
      <c r="EX179" s="56"/>
      <c r="EY179" s="56"/>
      <c r="EZ179" s="56"/>
      <c r="FA179" s="56"/>
      <c r="FB179" s="56"/>
      <c r="FC179" s="56"/>
      <c r="FD179" s="56"/>
      <c r="FE179" s="56"/>
      <c r="FF179" s="56"/>
      <c r="FG179" s="56"/>
      <c r="FH179" s="56"/>
      <c r="FI179" s="56"/>
      <c r="FJ179" s="56"/>
      <c r="FK179" s="56"/>
      <c r="FL179" s="56"/>
      <c r="FM179" s="56"/>
      <c r="FN179" s="56"/>
      <c r="FO179" s="56"/>
      <c r="FP179" s="56"/>
      <c r="FQ179" s="56"/>
      <c r="FR179" s="56"/>
      <c r="FS179" s="56"/>
      <c r="FT179" s="56"/>
      <c r="FU179" s="56"/>
      <c r="FV179" s="56"/>
      <c r="FW179" s="56"/>
      <c r="FX179" s="56"/>
      <c r="FY179" s="56"/>
      <c r="FZ179" s="56"/>
      <c r="GA179" s="56"/>
      <c r="GB179" s="56"/>
      <c r="GC179" s="56"/>
      <c r="GD179" s="56"/>
      <c r="GE179" s="56"/>
      <c r="GF179" s="56"/>
      <c r="GG179" s="56"/>
      <c r="GH179" s="56"/>
      <c r="GI179" s="56"/>
      <c r="GJ179" s="56"/>
      <c r="GK179" s="56"/>
      <c r="GL179" s="56"/>
      <c r="GM179" s="56"/>
      <c r="GN179" s="56"/>
      <c r="GO179" s="56"/>
      <c r="GP179" s="56"/>
      <c r="GQ179" s="56"/>
      <c r="GR179" s="56"/>
      <c r="GS179" s="56"/>
      <c r="GT179" s="56"/>
      <c r="GU179" s="56"/>
      <c r="GV179" s="56"/>
      <c r="GW179" s="56"/>
    </row>
    <row r="180" spans="7:205" ht="20.100000000000001" customHeight="1">
      <c r="G180" s="54"/>
      <c r="H180" s="54"/>
      <c r="I180" s="54"/>
      <c r="J180" s="54"/>
      <c r="K180" s="54"/>
      <c r="L180" s="54"/>
      <c r="M180" s="54"/>
      <c r="N180" s="54"/>
      <c r="O180" s="54"/>
      <c r="P180" s="54"/>
      <c r="Q180" s="54"/>
      <c r="R180" s="54"/>
      <c r="S180" s="54"/>
      <c r="T180" s="54"/>
      <c r="U180" s="54"/>
      <c r="V180" s="54"/>
      <c r="W180" s="54"/>
      <c r="X180" s="54"/>
      <c r="Y180" s="54"/>
      <c r="Z180" s="54"/>
      <c r="AA180" s="56"/>
      <c r="AB180" s="56"/>
      <c r="AC180" s="56"/>
      <c r="AD180" s="56"/>
      <c r="AE180" s="56"/>
      <c r="AF180" s="56"/>
      <c r="AG180" s="56"/>
      <c r="AH180" s="56"/>
      <c r="AI180" s="56"/>
      <c r="AJ180" s="56"/>
      <c r="AK180" s="56"/>
      <c r="AL180" s="56"/>
      <c r="AM180" s="56"/>
      <c r="AN180" s="56"/>
      <c r="AO180" s="56"/>
      <c r="AP180" s="56"/>
      <c r="AQ180" s="56"/>
      <c r="AR180" s="56"/>
      <c r="AS180" s="56"/>
      <c r="AT180" s="56"/>
      <c r="AU180" s="56"/>
      <c r="AV180" s="56"/>
      <c r="AW180" s="56"/>
      <c r="AX180" s="56"/>
      <c r="AY180" s="56"/>
      <c r="AZ180" s="56"/>
      <c r="BA180" s="56"/>
      <c r="BB180" s="56"/>
      <c r="BC180" s="56"/>
      <c r="BD180" s="56"/>
      <c r="BE180" s="56"/>
      <c r="BF180" s="56"/>
      <c r="BG180" s="56"/>
      <c r="BH180" s="56"/>
      <c r="BI180" s="56"/>
      <c r="BJ180" s="56"/>
      <c r="BK180" s="56"/>
      <c r="BL180" s="56"/>
      <c r="BM180" s="56"/>
      <c r="BN180" s="56"/>
      <c r="BO180" s="56"/>
      <c r="BP180" s="56"/>
      <c r="BQ180" s="56"/>
      <c r="BR180" s="56"/>
      <c r="BS180" s="56"/>
      <c r="BT180" s="56"/>
      <c r="BU180" s="56"/>
      <c r="BV180" s="56"/>
      <c r="BW180" s="56"/>
      <c r="BX180" s="56"/>
      <c r="BY180" s="56"/>
      <c r="BZ180" s="56"/>
      <c r="CA180" s="56"/>
      <c r="CB180" s="56"/>
      <c r="CC180" s="56"/>
      <c r="CD180" s="56"/>
      <c r="CE180" s="56"/>
      <c r="CF180" s="56"/>
      <c r="CG180" s="56"/>
      <c r="CH180" s="56"/>
      <c r="CI180" s="56"/>
      <c r="CJ180" s="56"/>
      <c r="CK180" s="56"/>
      <c r="CL180" s="56"/>
      <c r="CM180" s="56"/>
      <c r="CN180" s="56"/>
      <c r="CO180" s="56"/>
      <c r="CP180" s="56"/>
      <c r="CQ180" s="56"/>
      <c r="CR180" s="56"/>
      <c r="CS180" s="56"/>
      <c r="CT180" s="56"/>
      <c r="CU180" s="56"/>
      <c r="CV180" s="56"/>
      <c r="CW180" s="56"/>
      <c r="CX180" s="56"/>
      <c r="CY180" s="56"/>
      <c r="CZ180" s="56"/>
      <c r="DA180" s="56"/>
      <c r="DB180" s="56"/>
      <c r="DC180" s="56"/>
      <c r="DD180" s="56"/>
      <c r="DE180" s="56"/>
      <c r="DF180" s="56"/>
      <c r="DG180" s="56"/>
      <c r="DH180" s="56"/>
      <c r="DI180" s="56"/>
      <c r="DJ180" s="56"/>
      <c r="DK180" s="56"/>
      <c r="DL180" s="56"/>
      <c r="DM180" s="56"/>
      <c r="DN180" s="56"/>
      <c r="DO180" s="56"/>
      <c r="DP180" s="56"/>
      <c r="DQ180" s="56"/>
      <c r="DR180" s="56"/>
      <c r="DS180" s="56"/>
      <c r="DT180" s="56"/>
      <c r="DU180" s="56"/>
      <c r="DV180" s="56"/>
      <c r="DW180" s="56"/>
      <c r="DX180" s="56"/>
      <c r="DY180" s="56"/>
      <c r="DZ180" s="56"/>
      <c r="EA180" s="56"/>
      <c r="EB180" s="56"/>
      <c r="EC180" s="56"/>
      <c r="ED180" s="56"/>
      <c r="EE180" s="56"/>
      <c r="EF180" s="56"/>
      <c r="EG180" s="56"/>
      <c r="EH180" s="56"/>
      <c r="EI180" s="56"/>
      <c r="EJ180" s="56"/>
      <c r="EK180" s="56"/>
      <c r="EL180" s="56"/>
      <c r="EM180" s="56"/>
      <c r="EN180" s="56"/>
      <c r="EO180" s="56"/>
      <c r="EP180" s="56"/>
      <c r="EQ180" s="56"/>
      <c r="ER180" s="56"/>
      <c r="ES180" s="56"/>
      <c r="ET180" s="56"/>
      <c r="EU180" s="56"/>
      <c r="EV180" s="56"/>
      <c r="EW180" s="56"/>
      <c r="EX180" s="56"/>
      <c r="EY180" s="56"/>
      <c r="EZ180" s="56"/>
      <c r="FA180" s="56"/>
      <c r="FB180" s="56"/>
      <c r="FC180" s="56"/>
      <c r="FD180" s="56"/>
      <c r="FE180" s="56"/>
      <c r="FF180" s="56"/>
      <c r="FG180" s="56"/>
      <c r="FH180" s="56"/>
      <c r="FI180" s="56"/>
      <c r="FJ180" s="56"/>
      <c r="FK180" s="56"/>
      <c r="FL180" s="56"/>
      <c r="FM180" s="56"/>
      <c r="FN180" s="56"/>
      <c r="FO180" s="56"/>
      <c r="FP180" s="56"/>
      <c r="FQ180" s="56"/>
      <c r="FR180" s="56"/>
      <c r="FS180" s="56"/>
      <c r="FT180" s="56"/>
      <c r="FU180" s="56"/>
      <c r="FV180" s="56"/>
      <c r="FW180" s="56"/>
      <c r="FX180" s="56"/>
      <c r="FY180" s="56"/>
      <c r="FZ180" s="56"/>
      <c r="GA180" s="56"/>
      <c r="GB180" s="56"/>
      <c r="GC180" s="56"/>
      <c r="GD180" s="56"/>
      <c r="GE180" s="56"/>
      <c r="GF180" s="56"/>
      <c r="GG180" s="56"/>
      <c r="GH180" s="56"/>
      <c r="GI180" s="56"/>
      <c r="GJ180" s="56"/>
      <c r="GK180" s="56"/>
      <c r="GL180" s="56"/>
      <c r="GM180" s="56"/>
      <c r="GN180" s="56"/>
      <c r="GO180" s="56"/>
      <c r="GP180" s="56"/>
      <c r="GQ180" s="56"/>
      <c r="GR180" s="56"/>
      <c r="GS180" s="56"/>
      <c r="GT180" s="56"/>
      <c r="GU180" s="56"/>
      <c r="GV180" s="56"/>
      <c r="GW180" s="56"/>
    </row>
    <row r="181" spans="7:205" ht="20.100000000000001" customHeight="1">
      <c r="G181" s="54"/>
      <c r="H181" s="54"/>
      <c r="I181" s="54"/>
      <c r="J181" s="54"/>
      <c r="K181" s="54"/>
      <c r="L181" s="54"/>
      <c r="M181" s="54"/>
      <c r="N181" s="54"/>
      <c r="O181" s="54"/>
      <c r="P181" s="54"/>
      <c r="Q181" s="54"/>
      <c r="R181" s="54"/>
      <c r="S181" s="54"/>
      <c r="T181" s="54"/>
      <c r="U181" s="54"/>
      <c r="V181" s="54"/>
      <c r="W181" s="54"/>
      <c r="X181" s="54"/>
      <c r="Y181" s="54"/>
      <c r="Z181" s="54"/>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c r="BM181" s="56"/>
      <c r="BN181" s="56"/>
      <c r="BO181" s="56"/>
      <c r="BP181" s="56"/>
      <c r="BQ181" s="56"/>
      <c r="BR181" s="56"/>
      <c r="BS181" s="56"/>
      <c r="BT181" s="56"/>
      <c r="BU181" s="56"/>
      <c r="BV181" s="56"/>
      <c r="BW181" s="56"/>
      <c r="BX181" s="56"/>
      <c r="BY181" s="56"/>
      <c r="BZ181" s="56"/>
      <c r="CA181" s="56"/>
      <c r="CB181" s="56"/>
      <c r="CC181" s="56"/>
      <c r="CD181" s="56"/>
      <c r="CE181" s="56"/>
      <c r="CF181" s="56"/>
      <c r="CG181" s="56"/>
      <c r="CH181" s="56"/>
      <c r="CI181" s="56"/>
      <c r="CJ181" s="56"/>
      <c r="CK181" s="56"/>
      <c r="CL181" s="56"/>
      <c r="CM181" s="56"/>
      <c r="CN181" s="56"/>
      <c r="CO181" s="56"/>
      <c r="CP181" s="56"/>
      <c r="CQ181" s="56"/>
      <c r="CR181" s="56"/>
      <c r="CS181" s="56"/>
      <c r="CT181" s="56"/>
      <c r="CU181" s="56"/>
      <c r="CV181" s="56"/>
      <c r="CW181" s="56"/>
      <c r="CX181" s="56"/>
      <c r="CY181" s="56"/>
      <c r="CZ181" s="56"/>
      <c r="DA181" s="56"/>
      <c r="DB181" s="56"/>
      <c r="DC181" s="56"/>
      <c r="DD181" s="56"/>
      <c r="DE181" s="56"/>
      <c r="DF181" s="56"/>
      <c r="DG181" s="56"/>
      <c r="DH181" s="56"/>
      <c r="DI181" s="56"/>
      <c r="DJ181" s="56"/>
      <c r="DK181" s="56"/>
      <c r="DL181" s="56"/>
      <c r="DM181" s="56"/>
      <c r="DN181" s="56"/>
      <c r="DO181" s="56"/>
      <c r="DP181" s="56"/>
      <c r="DQ181" s="56"/>
      <c r="DR181" s="56"/>
      <c r="DS181" s="56"/>
      <c r="DT181" s="56"/>
      <c r="DU181" s="56"/>
      <c r="DV181" s="56"/>
      <c r="DW181" s="56"/>
      <c r="DX181" s="56"/>
      <c r="DY181" s="56"/>
      <c r="DZ181" s="56"/>
      <c r="EA181" s="56"/>
      <c r="EB181" s="56"/>
      <c r="EC181" s="56"/>
      <c r="ED181" s="56"/>
      <c r="EE181" s="56"/>
      <c r="EF181" s="56"/>
      <c r="EG181" s="56"/>
      <c r="EH181" s="56"/>
      <c r="EI181" s="56"/>
      <c r="EJ181" s="56"/>
      <c r="EK181" s="56"/>
      <c r="EL181" s="56"/>
      <c r="EM181" s="56"/>
      <c r="EN181" s="56"/>
      <c r="EO181" s="56"/>
      <c r="EP181" s="56"/>
      <c r="EQ181" s="56"/>
      <c r="ER181" s="56"/>
      <c r="ES181" s="56"/>
      <c r="ET181" s="56"/>
      <c r="EU181" s="56"/>
      <c r="EV181" s="56"/>
      <c r="EW181" s="56"/>
      <c r="EX181" s="56"/>
      <c r="EY181" s="56"/>
      <c r="EZ181" s="56"/>
      <c r="FA181" s="56"/>
      <c r="FB181" s="56"/>
      <c r="FC181" s="56"/>
      <c r="FD181" s="56"/>
      <c r="FE181" s="56"/>
      <c r="FF181" s="56"/>
      <c r="FG181" s="56"/>
      <c r="FH181" s="56"/>
      <c r="FI181" s="56"/>
      <c r="FJ181" s="56"/>
      <c r="FK181" s="56"/>
      <c r="FL181" s="56"/>
      <c r="FM181" s="56"/>
      <c r="FN181" s="56"/>
      <c r="FO181" s="56"/>
      <c r="FP181" s="56"/>
      <c r="FQ181" s="56"/>
      <c r="FR181" s="56"/>
      <c r="FS181" s="56"/>
      <c r="FT181" s="56"/>
      <c r="FU181" s="56"/>
      <c r="FV181" s="56"/>
      <c r="FW181" s="56"/>
      <c r="FX181" s="56"/>
      <c r="FY181" s="56"/>
      <c r="FZ181" s="56"/>
      <c r="GA181" s="56"/>
      <c r="GB181" s="56"/>
      <c r="GC181" s="56"/>
      <c r="GD181" s="56"/>
      <c r="GE181" s="56"/>
      <c r="GF181" s="56"/>
      <c r="GG181" s="56"/>
      <c r="GH181" s="56"/>
      <c r="GI181" s="56"/>
      <c r="GJ181" s="56"/>
      <c r="GK181" s="56"/>
      <c r="GL181" s="56"/>
      <c r="GM181" s="56"/>
      <c r="GN181" s="56"/>
      <c r="GO181" s="56"/>
      <c r="GP181" s="56"/>
      <c r="GQ181" s="56"/>
      <c r="GR181" s="56"/>
      <c r="GS181" s="56"/>
      <c r="GT181" s="56"/>
      <c r="GU181" s="56"/>
      <c r="GV181" s="56"/>
      <c r="GW181" s="56"/>
    </row>
    <row r="182" spans="7:205" ht="20.100000000000001" customHeight="1">
      <c r="G182" s="54"/>
      <c r="H182" s="54"/>
      <c r="I182" s="54"/>
      <c r="J182" s="54"/>
      <c r="K182" s="54"/>
      <c r="L182" s="54"/>
      <c r="M182" s="54"/>
      <c r="N182" s="54"/>
      <c r="O182" s="54"/>
      <c r="P182" s="54"/>
      <c r="Q182" s="54"/>
      <c r="R182" s="54"/>
      <c r="S182" s="54"/>
      <c r="T182" s="54"/>
      <c r="U182" s="54"/>
      <c r="V182" s="54"/>
      <c r="W182" s="54"/>
      <c r="X182" s="54"/>
      <c r="Y182" s="54"/>
      <c r="Z182" s="54"/>
      <c r="AA182" s="56"/>
      <c r="AB182" s="56"/>
      <c r="AC182" s="56"/>
      <c r="AD182" s="56"/>
      <c r="AE182" s="56"/>
      <c r="AF182" s="56"/>
      <c r="AG182" s="56"/>
      <c r="AH182" s="56"/>
      <c r="AI182" s="56"/>
      <c r="AJ182" s="56"/>
      <c r="AK182" s="56"/>
      <c r="AL182" s="56"/>
      <c r="AM182" s="56"/>
      <c r="AN182" s="56"/>
      <c r="AO182" s="56"/>
      <c r="AP182" s="56"/>
      <c r="AQ182" s="56"/>
      <c r="AR182" s="56"/>
      <c r="AS182" s="56"/>
      <c r="AT182" s="56"/>
      <c r="AU182" s="56"/>
      <c r="AV182" s="56"/>
      <c r="AW182" s="56"/>
      <c r="AX182" s="56"/>
      <c r="AY182" s="56"/>
      <c r="AZ182" s="56"/>
      <c r="BA182" s="56"/>
      <c r="BB182" s="56"/>
      <c r="BC182" s="56"/>
      <c r="BD182" s="56"/>
      <c r="BE182" s="56"/>
      <c r="BF182" s="56"/>
      <c r="BG182" s="56"/>
      <c r="BH182" s="56"/>
      <c r="BI182" s="56"/>
      <c r="BJ182" s="56"/>
      <c r="BK182" s="56"/>
      <c r="BL182" s="56"/>
      <c r="BM182" s="56"/>
      <c r="BN182" s="56"/>
      <c r="BO182" s="56"/>
      <c r="BP182" s="56"/>
      <c r="BQ182" s="56"/>
      <c r="BR182" s="56"/>
      <c r="BS182" s="56"/>
      <c r="BT182" s="56"/>
      <c r="BU182" s="56"/>
      <c r="BV182" s="56"/>
      <c r="BW182" s="56"/>
      <c r="BX182" s="56"/>
      <c r="BY182" s="56"/>
      <c r="BZ182" s="56"/>
      <c r="CA182" s="56"/>
      <c r="CB182" s="56"/>
      <c r="CC182" s="56"/>
      <c r="CD182" s="56"/>
      <c r="CE182" s="56"/>
      <c r="CF182" s="56"/>
      <c r="CG182" s="56"/>
      <c r="CH182" s="56"/>
      <c r="CI182" s="56"/>
      <c r="CJ182" s="56"/>
      <c r="CK182" s="56"/>
      <c r="CL182" s="56"/>
      <c r="CM182" s="56"/>
      <c r="CN182" s="56"/>
      <c r="CO182" s="56"/>
      <c r="CP182" s="56"/>
      <c r="CQ182" s="56"/>
      <c r="CR182" s="56"/>
      <c r="CS182" s="56"/>
      <c r="CT182" s="56"/>
      <c r="CU182" s="56"/>
      <c r="CV182" s="56"/>
      <c r="CW182" s="56"/>
      <c r="CX182" s="56"/>
      <c r="CY182" s="56"/>
      <c r="CZ182" s="56"/>
      <c r="DA182" s="56"/>
      <c r="DB182" s="56"/>
      <c r="DC182" s="56"/>
      <c r="DD182" s="56"/>
      <c r="DE182" s="56"/>
      <c r="DF182" s="56"/>
      <c r="DG182" s="56"/>
      <c r="DH182" s="56"/>
      <c r="DI182" s="56"/>
      <c r="DJ182" s="56"/>
      <c r="DK182" s="56"/>
      <c r="DL182" s="56"/>
      <c r="DM182" s="56"/>
      <c r="DN182" s="56"/>
      <c r="DO182" s="56"/>
      <c r="DP182" s="56"/>
      <c r="DQ182" s="56"/>
      <c r="DR182" s="56"/>
      <c r="DS182" s="56"/>
      <c r="DT182" s="56"/>
      <c r="DU182" s="56"/>
      <c r="DV182" s="56"/>
      <c r="DW182" s="56"/>
      <c r="DX182" s="56"/>
      <c r="DY182" s="56"/>
      <c r="DZ182" s="56"/>
      <c r="EA182" s="56"/>
      <c r="EB182" s="56"/>
      <c r="EC182" s="56"/>
      <c r="ED182" s="56"/>
      <c r="EE182" s="56"/>
      <c r="EF182" s="56"/>
      <c r="EG182" s="56"/>
      <c r="EH182" s="56"/>
      <c r="EI182" s="56"/>
      <c r="EJ182" s="56"/>
      <c r="EK182" s="56"/>
      <c r="EL182" s="56"/>
      <c r="EM182" s="56"/>
      <c r="EN182" s="56"/>
      <c r="EO182" s="56"/>
      <c r="EP182" s="56"/>
      <c r="EQ182" s="56"/>
      <c r="ER182" s="56"/>
      <c r="ES182" s="56"/>
      <c r="ET182" s="56"/>
      <c r="EU182" s="56"/>
      <c r="EV182" s="56"/>
      <c r="EW182" s="56"/>
      <c r="EX182" s="56"/>
      <c r="EY182" s="56"/>
      <c r="EZ182" s="56"/>
      <c r="FA182" s="56"/>
      <c r="FB182" s="56"/>
      <c r="FC182" s="56"/>
      <c r="FD182" s="56"/>
      <c r="FE182" s="56"/>
      <c r="FF182" s="56"/>
      <c r="FG182" s="56"/>
      <c r="FH182" s="56"/>
      <c r="FI182" s="56"/>
      <c r="FJ182" s="56"/>
      <c r="FK182" s="56"/>
      <c r="FL182" s="56"/>
      <c r="FM182" s="56"/>
      <c r="FN182" s="56"/>
      <c r="FO182" s="56"/>
      <c r="FP182" s="56"/>
      <c r="FQ182" s="56"/>
      <c r="FR182" s="56"/>
      <c r="FS182" s="56"/>
      <c r="FT182" s="56"/>
      <c r="FU182" s="56"/>
      <c r="FV182" s="56"/>
      <c r="FW182" s="56"/>
      <c r="FX182" s="56"/>
      <c r="FY182" s="56"/>
      <c r="FZ182" s="56"/>
      <c r="GA182" s="56"/>
      <c r="GB182" s="56"/>
      <c r="GC182" s="56"/>
      <c r="GD182" s="56"/>
      <c r="GE182" s="56"/>
      <c r="GF182" s="56"/>
      <c r="GG182" s="56"/>
      <c r="GH182" s="56"/>
      <c r="GI182" s="56"/>
      <c r="GJ182" s="56"/>
      <c r="GK182" s="56"/>
      <c r="GL182" s="56"/>
      <c r="GM182" s="56"/>
      <c r="GN182" s="56"/>
      <c r="GO182" s="56"/>
      <c r="GP182" s="56"/>
      <c r="GQ182" s="56"/>
      <c r="GR182" s="56"/>
      <c r="GS182" s="56"/>
      <c r="GT182" s="56"/>
      <c r="GU182" s="56"/>
      <c r="GV182" s="56"/>
      <c r="GW182" s="56"/>
    </row>
    <row r="183" spans="7:205" ht="20.100000000000001" customHeight="1">
      <c r="G183" s="54"/>
      <c r="H183" s="54"/>
      <c r="I183" s="54"/>
      <c r="J183" s="54"/>
      <c r="K183" s="54"/>
      <c r="L183" s="54"/>
      <c r="M183" s="54"/>
      <c r="N183" s="54"/>
      <c r="O183" s="54"/>
      <c r="P183" s="54"/>
      <c r="Q183" s="54"/>
      <c r="R183" s="54"/>
      <c r="S183" s="54"/>
      <c r="T183" s="54"/>
      <c r="U183" s="54"/>
      <c r="V183" s="54"/>
      <c r="W183" s="54"/>
      <c r="X183" s="54"/>
      <c r="Y183" s="54"/>
      <c r="Z183" s="54"/>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c r="BG183" s="56"/>
      <c r="BH183" s="56"/>
      <c r="BI183" s="56"/>
      <c r="BJ183" s="56"/>
      <c r="BK183" s="56"/>
      <c r="BL183" s="56"/>
      <c r="BM183" s="56"/>
      <c r="BN183" s="56"/>
      <c r="BO183" s="56"/>
      <c r="BP183" s="56"/>
      <c r="BQ183" s="56"/>
      <c r="BR183" s="56"/>
      <c r="BS183" s="56"/>
      <c r="BT183" s="56"/>
      <c r="BU183" s="56"/>
      <c r="BV183" s="56"/>
      <c r="BW183" s="56"/>
      <c r="BX183" s="56"/>
      <c r="BY183" s="56"/>
      <c r="BZ183" s="56"/>
      <c r="CA183" s="56"/>
      <c r="CB183" s="56"/>
      <c r="CC183" s="56"/>
      <c r="CD183" s="56"/>
      <c r="CE183" s="56"/>
      <c r="CF183" s="56"/>
      <c r="CG183" s="56"/>
      <c r="CH183" s="56"/>
      <c r="CI183" s="56"/>
      <c r="CJ183" s="56"/>
      <c r="CK183" s="56"/>
      <c r="CL183" s="56"/>
      <c r="CM183" s="56"/>
      <c r="CN183" s="56"/>
      <c r="CO183" s="56"/>
      <c r="CP183" s="56"/>
      <c r="CQ183" s="56"/>
      <c r="CR183" s="56"/>
      <c r="CS183" s="56"/>
      <c r="CT183" s="56"/>
      <c r="CU183" s="56"/>
      <c r="CV183" s="56"/>
      <c r="CW183" s="56"/>
      <c r="CX183" s="56"/>
      <c r="CY183" s="56"/>
      <c r="CZ183" s="56"/>
      <c r="DA183" s="56"/>
      <c r="DB183" s="56"/>
      <c r="DC183" s="56"/>
      <c r="DD183" s="56"/>
      <c r="DE183" s="56"/>
      <c r="DF183" s="56"/>
      <c r="DG183" s="56"/>
      <c r="DH183" s="56"/>
      <c r="DI183" s="56"/>
      <c r="DJ183" s="56"/>
      <c r="DK183" s="56"/>
      <c r="DL183" s="56"/>
      <c r="DM183" s="56"/>
      <c r="DN183" s="56"/>
      <c r="DO183" s="56"/>
      <c r="DP183" s="56"/>
      <c r="DQ183" s="56"/>
      <c r="DR183" s="56"/>
      <c r="DS183" s="56"/>
      <c r="DT183" s="56"/>
      <c r="DU183" s="56"/>
      <c r="DV183" s="56"/>
      <c r="DW183" s="56"/>
      <c r="DX183" s="56"/>
      <c r="DY183" s="56"/>
      <c r="DZ183" s="56"/>
      <c r="EA183" s="56"/>
      <c r="EB183" s="56"/>
      <c r="EC183" s="56"/>
      <c r="ED183" s="56"/>
      <c r="EE183" s="56"/>
      <c r="EF183" s="56"/>
      <c r="EG183" s="56"/>
      <c r="EH183" s="56"/>
      <c r="EI183" s="56"/>
      <c r="EJ183" s="56"/>
      <c r="EK183" s="56"/>
      <c r="EL183" s="56"/>
      <c r="EM183" s="56"/>
      <c r="EN183" s="56"/>
      <c r="EO183" s="56"/>
      <c r="EP183" s="56"/>
      <c r="EQ183" s="56"/>
      <c r="ER183" s="56"/>
      <c r="ES183" s="56"/>
      <c r="ET183" s="56"/>
      <c r="EU183" s="56"/>
      <c r="EV183" s="56"/>
      <c r="EW183" s="56"/>
      <c r="EX183" s="56"/>
      <c r="EY183" s="56"/>
      <c r="EZ183" s="56"/>
      <c r="FA183" s="56"/>
      <c r="FB183" s="56"/>
      <c r="FC183" s="56"/>
      <c r="FD183" s="56"/>
      <c r="FE183" s="56"/>
      <c r="FF183" s="56"/>
      <c r="FG183" s="56"/>
      <c r="FH183" s="56"/>
      <c r="FI183" s="56"/>
      <c r="FJ183" s="56"/>
      <c r="FK183" s="56"/>
      <c r="FL183" s="56"/>
      <c r="FM183" s="56"/>
      <c r="FN183" s="56"/>
      <c r="FO183" s="56"/>
      <c r="FP183" s="56"/>
      <c r="FQ183" s="56"/>
      <c r="FR183" s="56"/>
      <c r="FS183" s="56"/>
      <c r="FT183" s="56"/>
      <c r="FU183" s="56"/>
      <c r="FV183" s="56"/>
      <c r="FW183" s="56"/>
      <c r="FX183" s="56"/>
      <c r="FY183" s="56"/>
      <c r="FZ183" s="56"/>
      <c r="GA183" s="56"/>
      <c r="GB183" s="56"/>
      <c r="GC183" s="56"/>
      <c r="GD183" s="56"/>
      <c r="GE183" s="56"/>
      <c r="GF183" s="56"/>
      <c r="GG183" s="56"/>
      <c r="GH183" s="56"/>
      <c r="GI183" s="56"/>
      <c r="GJ183" s="56"/>
      <c r="GK183" s="56"/>
      <c r="GL183" s="56"/>
      <c r="GM183" s="56"/>
      <c r="GN183" s="56"/>
      <c r="GO183" s="56"/>
      <c r="GP183" s="56"/>
      <c r="GQ183" s="56"/>
      <c r="GR183" s="56"/>
      <c r="GS183" s="56"/>
      <c r="GT183" s="56"/>
      <c r="GU183" s="56"/>
      <c r="GV183" s="56"/>
      <c r="GW183" s="56"/>
    </row>
    <row r="184" spans="7:205" ht="20.100000000000001" customHeight="1">
      <c r="G184" s="54"/>
      <c r="H184" s="54"/>
      <c r="I184" s="54"/>
      <c r="J184" s="54"/>
      <c r="K184" s="54"/>
      <c r="L184" s="54"/>
      <c r="M184" s="54"/>
      <c r="N184" s="54"/>
      <c r="O184" s="54"/>
      <c r="P184" s="54"/>
      <c r="Q184" s="54"/>
      <c r="R184" s="54"/>
      <c r="S184" s="54"/>
      <c r="T184" s="54"/>
      <c r="U184" s="54"/>
      <c r="V184" s="54"/>
      <c r="W184" s="54"/>
      <c r="X184" s="54"/>
      <c r="Y184" s="54"/>
      <c r="Z184" s="54"/>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c r="BB184" s="56"/>
      <c r="BC184" s="56"/>
      <c r="BD184" s="56"/>
      <c r="BE184" s="56"/>
      <c r="BF184" s="56"/>
      <c r="BG184" s="56"/>
      <c r="BH184" s="56"/>
      <c r="BI184" s="56"/>
      <c r="BJ184" s="56"/>
      <c r="BK184" s="56"/>
      <c r="BL184" s="56"/>
      <c r="BM184" s="56"/>
      <c r="BN184" s="56"/>
      <c r="BO184" s="56"/>
      <c r="BP184" s="56"/>
      <c r="BQ184" s="56"/>
      <c r="BR184" s="56"/>
      <c r="BS184" s="56"/>
      <c r="BT184" s="56"/>
      <c r="BU184" s="56"/>
      <c r="BV184" s="56"/>
      <c r="BW184" s="56"/>
      <c r="BX184" s="56"/>
      <c r="BY184" s="56"/>
      <c r="BZ184" s="56"/>
      <c r="CA184" s="56"/>
      <c r="CB184" s="56"/>
      <c r="CC184" s="56"/>
      <c r="CD184" s="56"/>
      <c r="CE184" s="56"/>
      <c r="CF184" s="56"/>
      <c r="CG184" s="56"/>
      <c r="CH184" s="56"/>
      <c r="CI184" s="56"/>
      <c r="CJ184" s="56"/>
      <c r="CK184" s="56"/>
      <c r="CL184" s="56"/>
      <c r="CM184" s="56"/>
      <c r="CN184" s="56"/>
      <c r="CO184" s="56"/>
      <c r="CP184" s="56"/>
      <c r="CQ184" s="56"/>
      <c r="CR184" s="56"/>
      <c r="CS184" s="56"/>
      <c r="CT184" s="56"/>
      <c r="CU184" s="56"/>
      <c r="CV184" s="56"/>
      <c r="CW184" s="56"/>
      <c r="CX184" s="56"/>
      <c r="CY184" s="56"/>
      <c r="CZ184" s="56"/>
      <c r="DA184" s="56"/>
      <c r="DB184" s="56"/>
      <c r="DC184" s="56"/>
      <c r="DD184" s="56"/>
      <c r="DE184" s="56"/>
      <c r="DF184" s="56"/>
      <c r="DG184" s="56"/>
      <c r="DH184" s="56"/>
      <c r="DI184" s="56"/>
      <c r="DJ184" s="56"/>
      <c r="DK184" s="56"/>
      <c r="DL184" s="56"/>
      <c r="DM184" s="56"/>
      <c r="DN184" s="56"/>
      <c r="DO184" s="56"/>
      <c r="DP184" s="56"/>
      <c r="DQ184" s="56"/>
      <c r="DR184" s="56"/>
      <c r="DS184" s="56"/>
      <c r="DT184" s="56"/>
      <c r="DU184" s="56"/>
      <c r="DV184" s="56"/>
      <c r="DW184" s="56"/>
      <c r="DX184" s="56"/>
      <c r="DY184" s="56"/>
      <c r="DZ184" s="56"/>
      <c r="EA184" s="56"/>
      <c r="EB184" s="56"/>
      <c r="EC184" s="56"/>
      <c r="ED184" s="56"/>
      <c r="EE184" s="56"/>
      <c r="EF184" s="56"/>
      <c r="EG184" s="56"/>
      <c r="EH184" s="56"/>
      <c r="EI184" s="56"/>
      <c r="EJ184" s="56"/>
      <c r="EK184" s="56"/>
      <c r="EL184" s="56"/>
      <c r="EM184" s="56"/>
      <c r="EN184" s="56"/>
      <c r="EO184" s="56"/>
      <c r="EP184" s="56"/>
      <c r="EQ184" s="56"/>
      <c r="ER184" s="56"/>
      <c r="ES184" s="56"/>
      <c r="ET184" s="56"/>
      <c r="EU184" s="56"/>
      <c r="EV184" s="56"/>
      <c r="EW184" s="56"/>
      <c r="EX184" s="56"/>
      <c r="EY184" s="56"/>
      <c r="EZ184" s="56"/>
      <c r="FA184" s="56"/>
      <c r="FB184" s="56"/>
      <c r="FC184" s="56"/>
      <c r="FD184" s="56"/>
      <c r="FE184" s="56"/>
      <c r="FF184" s="56"/>
      <c r="FG184" s="56"/>
      <c r="FH184" s="56"/>
      <c r="FI184" s="56"/>
      <c r="FJ184" s="56"/>
      <c r="FK184" s="56"/>
      <c r="FL184" s="56"/>
      <c r="FM184" s="56"/>
      <c r="FN184" s="56"/>
      <c r="FO184" s="56"/>
      <c r="FP184" s="56"/>
      <c r="FQ184" s="56"/>
      <c r="FR184" s="56"/>
      <c r="FS184" s="56"/>
      <c r="FT184" s="56"/>
      <c r="FU184" s="56"/>
      <c r="FV184" s="56"/>
      <c r="FW184" s="56"/>
      <c r="FX184" s="56"/>
      <c r="FY184" s="56"/>
      <c r="FZ184" s="56"/>
      <c r="GA184" s="56"/>
      <c r="GB184" s="56"/>
      <c r="GC184" s="56"/>
      <c r="GD184" s="56"/>
      <c r="GE184" s="56"/>
      <c r="GF184" s="56"/>
      <c r="GG184" s="56"/>
      <c r="GH184" s="56"/>
      <c r="GI184" s="56"/>
      <c r="GJ184" s="56"/>
      <c r="GK184" s="56"/>
      <c r="GL184" s="56"/>
      <c r="GM184" s="56"/>
      <c r="GN184" s="56"/>
      <c r="GO184" s="56"/>
      <c r="GP184" s="56"/>
      <c r="GQ184" s="56"/>
      <c r="GR184" s="56"/>
      <c r="GS184" s="56"/>
      <c r="GT184" s="56"/>
      <c r="GU184" s="56"/>
      <c r="GV184" s="56"/>
      <c r="GW184" s="56"/>
    </row>
    <row r="185" spans="7:205" ht="20.100000000000001" customHeight="1">
      <c r="G185" s="54"/>
      <c r="H185" s="54"/>
      <c r="I185" s="54"/>
      <c r="J185" s="54"/>
      <c r="K185" s="54"/>
      <c r="L185" s="54"/>
      <c r="M185" s="54"/>
      <c r="N185" s="54"/>
      <c r="O185" s="54"/>
      <c r="P185" s="54"/>
      <c r="Q185" s="54"/>
      <c r="R185" s="54"/>
      <c r="S185" s="54"/>
      <c r="T185" s="54"/>
      <c r="U185" s="54"/>
      <c r="V185" s="54"/>
      <c r="W185" s="54"/>
      <c r="X185" s="54"/>
      <c r="Y185" s="54"/>
      <c r="Z185" s="54"/>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c r="BM185" s="56"/>
      <c r="BN185" s="56"/>
      <c r="BO185" s="56"/>
      <c r="BP185" s="56"/>
      <c r="BQ185" s="56"/>
      <c r="BR185" s="56"/>
      <c r="BS185" s="56"/>
      <c r="BT185" s="56"/>
      <c r="BU185" s="56"/>
      <c r="BV185" s="56"/>
      <c r="BW185" s="56"/>
      <c r="BX185" s="56"/>
      <c r="BY185" s="56"/>
      <c r="BZ185" s="56"/>
      <c r="CA185" s="56"/>
      <c r="CB185" s="56"/>
      <c r="CC185" s="56"/>
      <c r="CD185" s="56"/>
      <c r="CE185" s="56"/>
      <c r="CF185" s="56"/>
      <c r="CG185" s="56"/>
      <c r="CH185" s="56"/>
      <c r="CI185" s="56"/>
      <c r="CJ185" s="56"/>
      <c r="CK185" s="56"/>
      <c r="CL185" s="56"/>
      <c r="CM185" s="56"/>
      <c r="CN185" s="56"/>
      <c r="CO185" s="56"/>
      <c r="CP185" s="56"/>
      <c r="CQ185" s="56"/>
      <c r="CR185" s="56"/>
      <c r="CS185" s="56"/>
      <c r="CT185" s="56"/>
      <c r="CU185" s="56"/>
      <c r="CV185" s="56"/>
      <c r="CW185" s="56"/>
      <c r="CX185" s="56"/>
      <c r="CY185" s="56"/>
      <c r="CZ185" s="56"/>
      <c r="DA185" s="56"/>
      <c r="DB185" s="56"/>
      <c r="DC185" s="56"/>
      <c r="DD185" s="56"/>
      <c r="DE185" s="56"/>
      <c r="DF185" s="56"/>
      <c r="DG185" s="56"/>
      <c r="DH185" s="56"/>
      <c r="DI185" s="56"/>
      <c r="DJ185" s="56"/>
      <c r="DK185" s="56"/>
      <c r="DL185" s="56"/>
      <c r="DM185" s="56"/>
      <c r="DN185" s="56"/>
      <c r="DO185" s="56"/>
      <c r="DP185" s="56"/>
      <c r="DQ185" s="56"/>
      <c r="DR185" s="56"/>
      <c r="DS185" s="56"/>
      <c r="DT185" s="56"/>
      <c r="DU185" s="56"/>
      <c r="DV185" s="56"/>
      <c r="DW185" s="56"/>
      <c r="DX185" s="56"/>
      <c r="DY185" s="56"/>
      <c r="DZ185" s="56"/>
      <c r="EA185" s="56"/>
      <c r="EB185" s="56"/>
      <c r="EC185" s="56"/>
      <c r="ED185" s="56"/>
      <c r="EE185" s="56"/>
      <c r="EF185" s="56"/>
      <c r="EG185" s="56"/>
      <c r="EH185" s="56"/>
      <c r="EI185" s="56"/>
      <c r="EJ185" s="56"/>
      <c r="EK185" s="56"/>
      <c r="EL185" s="56"/>
      <c r="EM185" s="56"/>
      <c r="EN185" s="56"/>
      <c r="EO185" s="56"/>
      <c r="EP185" s="56"/>
      <c r="EQ185" s="56"/>
      <c r="ER185" s="56"/>
      <c r="ES185" s="56"/>
      <c r="ET185" s="56"/>
      <c r="EU185" s="56"/>
      <c r="EV185" s="56"/>
      <c r="EW185" s="56"/>
      <c r="EX185" s="56"/>
      <c r="EY185" s="56"/>
      <c r="EZ185" s="56"/>
      <c r="FA185" s="56"/>
      <c r="FB185" s="56"/>
      <c r="FC185" s="56"/>
      <c r="FD185" s="56"/>
      <c r="FE185" s="56"/>
      <c r="FF185" s="56"/>
      <c r="FG185" s="56"/>
      <c r="FH185" s="56"/>
      <c r="FI185" s="56"/>
      <c r="FJ185" s="56"/>
      <c r="FK185" s="56"/>
      <c r="FL185" s="56"/>
      <c r="FM185" s="56"/>
      <c r="FN185" s="56"/>
      <c r="FO185" s="56"/>
      <c r="FP185" s="56"/>
      <c r="FQ185" s="56"/>
      <c r="FR185" s="56"/>
      <c r="FS185" s="56"/>
      <c r="FT185" s="56"/>
      <c r="FU185" s="56"/>
      <c r="FV185" s="56"/>
      <c r="FW185" s="56"/>
      <c r="FX185" s="56"/>
      <c r="FY185" s="56"/>
      <c r="FZ185" s="56"/>
      <c r="GA185" s="56"/>
      <c r="GB185" s="56"/>
      <c r="GC185" s="56"/>
      <c r="GD185" s="56"/>
      <c r="GE185" s="56"/>
      <c r="GF185" s="56"/>
      <c r="GG185" s="56"/>
      <c r="GH185" s="56"/>
      <c r="GI185" s="56"/>
      <c r="GJ185" s="56"/>
      <c r="GK185" s="56"/>
      <c r="GL185" s="56"/>
      <c r="GM185" s="56"/>
      <c r="GN185" s="56"/>
      <c r="GO185" s="56"/>
      <c r="GP185" s="56"/>
      <c r="GQ185" s="56"/>
      <c r="GR185" s="56"/>
      <c r="GS185" s="56"/>
      <c r="GT185" s="56"/>
      <c r="GU185" s="56"/>
      <c r="GV185" s="56"/>
      <c r="GW185" s="56"/>
    </row>
    <row r="186" spans="7:205" ht="20.100000000000001" customHeight="1">
      <c r="G186" s="54"/>
      <c r="H186" s="54"/>
      <c r="I186" s="54"/>
      <c r="J186" s="54"/>
      <c r="K186" s="54"/>
      <c r="L186" s="54"/>
      <c r="M186" s="54"/>
      <c r="N186" s="54"/>
      <c r="O186" s="54"/>
      <c r="P186" s="54"/>
      <c r="Q186" s="54"/>
      <c r="R186" s="54"/>
      <c r="S186" s="54"/>
      <c r="T186" s="54"/>
      <c r="U186" s="54"/>
      <c r="V186" s="54"/>
      <c r="W186" s="54"/>
      <c r="X186" s="54"/>
      <c r="Y186" s="54"/>
      <c r="Z186" s="54"/>
      <c r="AA186" s="56"/>
      <c r="AB186" s="56"/>
      <c r="AC186" s="56"/>
      <c r="AD186" s="56"/>
      <c r="AE186" s="56"/>
      <c r="AF186" s="56"/>
      <c r="AG186" s="56"/>
      <c r="AH186" s="56"/>
      <c r="AI186" s="56"/>
      <c r="AJ186" s="56"/>
      <c r="AK186" s="56"/>
      <c r="AL186" s="56"/>
      <c r="AM186" s="56"/>
      <c r="AN186" s="56"/>
      <c r="AO186" s="56"/>
      <c r="AP186" s="56"/>
      <c r="AQ186" s="56"/>
      <c r="AR186" s="56"/>
      <c r="AS186" s="56"/>
      <c r="AT186" s="56"/>
      <c r="AU186" s="56"/>
      <c r="AV186" s="56"/>
      <c r="AW186" s="56"/>
      <c r="AX186" s="56"/>
      <c r="AY186" s="56"/>
      <c r="AZ186" s="56"/>
      <c r="BA186" s="56"/>
      <c r="BB186" s="56"/>
      <c r="BC186" s="56"/>
      <c r="BD186" s="56"/>
      <c r="BE186" s="56"/>
      <c r="BF186" s="56"/>
      <c r="BG186" s="56"/>
      <c r="BH186" s="56"/>
      <c r="BI186" s="56"/>
      <c r="BJ186" s="56"/>
      <c r="BK186" s="56"/>
      <c r="BL186" s="56"/>
      <c r="BM186" s="56"/>
      <c r="BN186" s="56"/>
      <c r="BO186" s="56"/>
      <c r="BP186" s="56"/>
      <c r="BQ186" s="56"/>
      <c r="BR186" s="56"/>
      <c r="BS186" s="56"/>
      <c r="BT186" s="56"/>
      <c r="BU186" s="56"/>
      <c r="BV186" s="56"/>
      <c r="BW186" s="56"/>
      <c r="BX186" s="56"/>
      <c r="BY186" s="56"/>
      <c r="BZ186" s="56"/>
      <c r="CA186" s="56"/>
      <c r="CB186" s="56"/>
      <c r="CC186" s="56"/>
      <c r="CD186" s="56"/>
      <c r="CE186" s="56"/>
      <c r="CF186" s="56"/>
      <c r="CG186" s="56"/>
      <c r="CH186" s="56"/>
      <c r="CI186" s="56"/>
      <c r="CJ186" s="56"/>
      <c r="CK186" s="56"/>
      <c r="CL186" s="56"/>
      <c r="CM186" s="56"/>
      <c r="CN186" s="56"/>
      <c r="CO186" s="56"/>
      <c r="CP186" s="56"/>
      <c r="CQ186" s="56"/>
      <c r="CR186" s="56"/>
      <c r="CS186" s="56"/>
      <c r="CT186" s="56"/>
      <c r="CU186" s="56"/>
      <c r="CV186" s="56"/>
      <c r="CW186" s="56"/>
      <c r="CX186" s="56"/>
      <c r="CY186" s="56"/>
      <c r="CZ186" s="56"/>
      <c r="DA186" s="56"/>
      <c r="DB186" s="56"/>
      <c r="DC186" s="56"/>
      <c r="DD186" s="56"/>
      <c r="DE186" s="56"/>
      <c r="DF186" s="56"/>
      <c r="DG186" s="56"/>
      <c r="DH186" s="56"/>
      <c r="DI186" s="56"/>
      <c r="DJ186" s="56"/>
      <c r="DK186" s="56"/>
      <c r="DL186" s="56"/>
      <c r="DM186" s="56"/>
      <c r="DN186" s="56"/>
      <c r="DO186" s="56"/>
      <c r="DP186" s="56"/>
      <c r="DQ186" s="56"/>
      <c r="DR186" s="56"/>
      <c r="DS186" s="56"/>
      <c r="DT186" s="56"/>
      <c r="DU186" s="56"/>
      <c r="DV186" s="56"/>
      <c r="DW186" s="56"/>
      <c r="DX186" s="56"/>
      <c r="DY186" s="56"/>
      <c r="DZ186" s="56"/>
      <c r="EA186" s="56"/>
      <c r="EB186" s="56"/>
      <c r="EC186" s="56"/>
      <c r="ED186" s="56"/>
      <c r="EE186" s="56"/>
      <c r="EF186" s="56"/>
      <c r="EG186" s="56"/>
      <c r="EH186" s="56"/>
      <c r="EI186" s="56"/>
      <c r="EJ186" s="56"/>
      <c r="EK186" s="56"/>
      <c r="EL186" s="56"/>
      <c r="EM186" s="56"/>
      <c r="EN186" s="56"/>
      <c r="EO186" s="56"/>
      <c r="EP186" s="56"/>
      <c r="EQ186" s="56"/>
      <c r="ER186" s="56"/>
      <c r="ES186" s="56"/>
      <c r="ET186" s="56"/>
      <c r="EU186" s="56"/>
      <c r="EV186" s="56"/>
      <c r="EW186" s="56"/>
      <c r="EX186" s="56"/>
      <c r="EY186" s="56"/>
      <c r="EZ186" s="56"/>
      <c r="FA186" s="56"/>
      <c r="FB186" s="56"/>
      <c r="FC186" s="56"/>
      <c r="FD186" s="56"/>
      <c r="FE186" s="56"/>
      <c r="FF186" s="56"/>
      <c r="FG186" s="56"/>
      <c r="FH186" s="56"/>
      <c r="FI186" s="56"/>
      <c r="FJ186" s="56"/>
      <c r="FK186" s="56"/>
      <c r="FL186" s="56"/>
      <c r="FM186" s="56"/>
      <c r="FN186" s="56"/>
      <c r="FO186" s="56"/>
      <c r="FP186" s="56"/>
      <c r="FQ186" s="56"/>
      <c r="FR186" s="56"/>
      <c r="FS186" s="56"/>
      <c r="FT186" s="56"/>
      <c r="FU186" s="56"/>
      <c r="FV186" s="56"/>
      <c r="FW186" s="56"/>
      <c r="FX186" s="56"/>
      <c r="FY186" s="56"/>
      <c r="FZ186" s="56"/>
      <c r="GA186" s="56"/>
      <c r="GB186" s="56"/>
      <c r="GC186" s="56"/>
      <c r="GD186" s="56"/>
      <c r="GE186" s="56"/>
      <c r="GF186" s="56"/>
      <c r="GG186" s="56"/>
      <c r="GH186" s="56"/>
      <c r="GI186" s="56"/>
      <c r="GJ186" s="56"/>
      <c r="GK186" s="56"/>
      <c r="GL186" s="56"/>
      <c r="GM186" s="56"/>
      <c r="GN186" s="56"/>
      <c r="GO186" s="56"/>
      <c r="GP186" s="56"/>
      <c r="GQ186" s="56"/>
      <c r="GR186" s="56"/>
      <c r="GS186" s="56"/>
      <c r="GT186" s="56"/>
      <c r="GU186" s="56"/>
      <c r="GV186" s="56"/>
      <c r="GW186" s="56"/>
    </row>
    <row r="187" spans="7:205" ht="20.100000000000001" customHeight="1">
      <c r="G187" s="54"/>
      <c r="H187" s="54"/>
      <c r="I187" s="54"/>
      <c r="J187" s="54"/>
      <c r="K187" s="54"/>
      <c r="L187" s="54"/>
      <c r="M187" s="54"/>
      <c r="N187" s="54"/>
      <c r="O187" s="54"/>
      <c r="P187" s="54"/>
      <c r="Q187" s="54"/>
      <c r="R187" s="54"/>
      <c r="S187" s="54"/>
      <c r="T187" s="54"/>
      <c r="U187" s="54"/>
      <c r="V187" s="54"/>
      <c r="W187" s="54"/>
      <c r="X187" s="54"/>
      <c r="Y187" s="54"/>
      <c r="Z187" s="54"/>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BB187" s="56"/>
      <c r="BC187" s="56"/>
      <c r="BD187" s="56"/>
      <c r="BE187" s="56"/>
      <c r="BF187" s="56"/>
      <c r="BG187" s="56"/>
      <c r="BH187" s="56"/>
      <c r="BI187" s="56"/>
      <c r="BJ187" s="56"/>
      <c r="BK187" s="56"/>
      <c r="BL187" s="56"/>
      <c r="BM187" s="56"/>
      <c r="BN187" s="56"/>
      <c r="BO187" s="56"/>
      <c r="BP187" s="56"/>
      <c r="BQ187" s="56"/>
      <c r="BR187" s="56"/>
      <c r="BS187" s="56"/>
      <c r="BT187" s="56"/>
      <c r="BU187" s="56"/>
      <c r="BV187" s="56"/>
      <c r="BW187" s="56"/>
      <c r="BX187" s="56"/>
      <c r="BY187" s="56"/>
      <c r="BZ187" s="56"/>
      <c r="CA187" s="56"/>
      <c r="CB187" s="56"/>
      <c r="CC187" s="56"/>
      <c r="CD187" s="56"/>
      <c r="CE187" s="56"/>
      <c r="CF187" s="56"/>
      <c r="CG187" s="56"/>
      <c r="CH187" s="56"/>
      <c r="CI187" s="56"/>
      <c r="CJ187" s="56"/>
      <c r="CK187" s="56"/>
      <c r="CL187" s="56"/>
      <c r="CM187" s="56"/>
      <c r="CN187" s="56"/>
      <c r="CO187" s="56"/>
      <c r="CP187" s="56"/>
      <c r="CQ187" s="56"/>
      <c r="CR187" s="56"/>
      <c r="CS187" s="56"/>
      <c r="CT187" s="56"/>
      <c r="CU187" s="56"/>
      <c r="CV187" s="56"/>
      <c r="CW187" s="56"/>
      <c r="CX187" s="56"/>
      <c r="CY187" s="56"/>
      <c r="CZ187" s="56"/>
      <c r="DA187" s="56"/>
      <c r="DB187" s="56"/>
      <c r="DC187" s="56"/>
      <c r="DD187" s="56"/>
      <c r="DE187" s="56"/>
      <c r="DF187" s="56"/>
      <c r="DG187" s="56"/>
      <c r="DH187" s="56"/>
      <c r="DI187" s="56"/>
      <c r="DJ187" s="56"/>
      <c r="DK187" s="56"/>
      <c r="DL187" s="56"/>
      <c r="DM187" s="56"/>
      <c r="DN187" s="56"/>
      <c r="DO187" s="56"/>
      <c r="DP187" s="56"/>
      <c r="DQ187" s="56"/>
      <c r="DR187" s="56"/>
      <c r="DS187" s="56"/>
      <c r="DT187" s="56"/>
      <c r="DU187" s="56"/>
      <c r="DV187" s="56"/>
      <c r="DW187" s="56"/>
      <c r="DX187" s="56"/>
      <c r="DY187" s="56"/>
      <c r="DZ187" s="56"/>
      <c r="EA187" s="56"/>
      <c r="EB187" s="56"/>
      <c r="EC187" s="56"/>
      <c r="ED187" s="56"/>
      <c r="EE187" s="56"/>
      <c r="EF187" s="56"/>
      <c r="EG187" s="56"/>
      <c r="EH187" s="56"/>
      <c r="EI187" s="56"/>
      <c r="EJ187" s="56"/>
      <c r="EK187" s="56"/>
      <c r="EL187" s="56"/>
      <c r="EM187" s="56"/>
      <c r="EN187" s="56"/>
      <c r="EO187" s="56"/>
      <c r="EP187" s="56"/>
      <c r="EQ187" s="56"/>
      <c r="ER187" s="56"/>
      <c r="ES187" s="56"/>
      <c r="ET187" s="56"/>
      <c r="EU187" s="56"/>
      <c r="EV187" s="56"/>
      <c r="EW187" s="56"/>
      <c r="EX187" s="56"/>
      <c r="EY187" s="56"/>
      <c r="EZ187" s="56"/>
      <c r="FA187" s="56"/>
      <c r="FB187" s="56"/>
      <c r="FC187" s="56"/>
      <c r="FD187" s="56"/>
      <c r="FE187" s="56"/>
      <c r="FF187" s="56"/>
      <c r="FG187" s="56"/>
      <c r="FH187" s="56"/>
      <c r="FI187" s="56"/>
      <c r="FJ187" s="56"/>
      <c r="FK187" s="56"/>
      <c r="FL187" s="56"/>
      <c r="FM187" s="56"/>
      <c r="FN187" s="56"/>
      <c r="FO187" s="56"/>
      <c r="FP187" s="56"/>
      <c r="FQ187" s="56"/>
      <c r="FR187" s="56"/>
      <c r="FS187" s="56"/>
      <c r="FT187" s="56"/>
      <c r="FU187" s="56"/>
      <c r="FV187" s="56"/>
      <c r="FW187" s="56"/>
      <c r="FX187" s="56"/>
      <c r="FY187" s="56"/>
      <c r="FZ187" s="56"/>
      <c r="GA187" s="56"/>
      <c r="GB187" s="56"/>
      <c r="GC187" s="56"/>
      <c r="GD187" s="56"/>
      <c r="GE187" s="56"/>
      <c r="GF187" s="56"/>
      <c r="GG187" s="56"/>
      <c r="GH187" s="56"/>
      <c r="GI187" s="56"/>
      <c r="GJ187" s="56"/>
      <c r="GK187" s="56"/>
      <c r="GL187" s="56"/>
      <c r="GM187" s="56"/>
      <c r="GN187" s="56"/>
      <c r="GO187" s="56"/>
      <c r="GP187" s="56"/>
      <c r="GQ187" s="56"/>
      <c r="GR187" s="56"/>
      <c r="GS187" s="56"/>
      <c r="GT187" s="56"/>
      <c r="GU187" s="56"/>
      <c r="GV187" s="56"/>
      <c r="GW187" s="56"/>
    </row>
    <row r="188" spans="7:205" ht="20.100000000000001" customHeight="1">
      <c r="G188" s="54"/>
      <c r="H188" s="54"/>
      <c r="I188" s="54"/>
      <c r="J188" s="54"/>
      <c r="K188" s="54"/>
      <c r="L188" s="54"/>
      <c r="M188" s="54"/>
      <c r="N188" s="54"/>
      <c r="O188" s="54"/>
      <c r="P188" s="54"/>
      <c r="Q188" s="54"/>
      <c r="R188" s="54"/>
      <c r="S188" s="54"/>
      <c r="T188" s="54"/>
      <c r="U188" s="54"/>
      <c r="V188" s="54"/>
      <c r="W188" s="54"/>
      <c r="X188" s="54"/>
      <c r="Y188" s="54"/>
      <c r="Z188" s="54"/>
      <c r="AA188" s="56"/>
      <c r="AB188" s="56"/>
      <c r="AC188" s="56"/>
      <c r="AD188" s="56"/>
      <c r="AE188" s="56"/>
      <c r="AF188" s="56"/>
      <c r="AG188" s="56"/>
      <c r="AH188" s="56"/>
      <c r="AI188" s="56"/>
      <c r="AJ188" s="56"/>
      <c r="AK188" s="56"/>
      <c r="AL188" s="56"/>
      <c r="AM188" s="56"/>
      <c r="AN188" s="56"/>
      <c r="AO188" s="56"/>
      <c r="AP188" s="56"/>
      <c r="AQ188" s="56"/>
      <c r="AR188" s="56"/>
      <c r="AS188" s="56"/>
      <c r="AT188" s="56"/>
      <c r="AU188" s="56"/>
      <c r="AV188" s="56"/>
      <c r="AW188" s="56"/>
      <c r="AX188" s="56"/>
      <c r="AY188" s="56"/>
      <c r="AZ188" s="56"/>
      <c r="BA188" s="56"/>
      <c r="BB188" s="56"/>
      <c r="BC188" s="56"/>
      <c r="BD188" s="56"/>
      <c r="BE188" s="56"/>
      <c r="BF188" s="56"/>
      <c r="BG188" s="56"/>
      <c r="BH188" s="56"/>
      <c r="BI188" s="56"/>
      <c r="BJ188" s="56"/>
      <c r="BK188" s="56"/>
      <c r="BL188" s="56"/>
      <c r="BM188" s="56"/>
      <c r="BN188" s="56"/>
      <c r="BO188" s="56"/>
      <c r="BP188" s="56"/>
      <c r="BQ188" s="56"/>
      <c r="BR188" s="56"/>
      <c r="BS188" s="56"/>
      <c r="BT188" s="56"/>
      <c r="BU188" s="56"/>
      <c r="BV188" s="56"/>
      <c r="BW188" s="56"/>
      <c r="BX188" s="56"/>
      <c r="BY188" s="56"/>
      <c r="BZ188" s="56"/>
      <c r="CA188" s="56"/>
      <c r="CB188" s="56"/>
      <c r="CC188" s="56"/>
      <c r="CD188" s="56"/>
      <c r="CE188" s="56"/>
      <c r="CF188" s="56"/>
      <c r="CG188" s="56"/>
      <c r="CH188" s="56"/>
      <c r="CI188" s="56"/>
      <c r="CJ188" s="56"/>
      <c r="CK188" s="56"/>
      <c r="CL188" s="56"/>
      <c r="CM188" s="56"/>
      <c r="CN188" s="56"/>
      <c r="CO188" s="56"/>
      <c r="CP188" s="56"/>
      <c r="CQ188" s="56"/>
      <c r="CR188" s="56"/>
      <c r="CS188" s="56"/>
      <c r="CT188" s="56"/>
      <c r="CU188" s="56"/>
      <c r="CV188" s="56"/>
      <c r="CW188" s="56"/>
      <c r="CX188" s="56"/>
      <c r="CY188" s="56"/>
      <c r="CZ188" s="56"/>
      <c r="DA188" s="56"/>
      <c r="DB188" s="56"/>
      <c r="DC188" s="56"/>
      <c r="DD188" s="56"/>
      <c r="DE188" s="56"/>
      <c r="DF188" s="56"/>
      <c r="DG188" s="56"/>
      <c r="DH188" s="56"/>
      <c r="DI188" s="56"/>
      <c r="DJ188" s="56"/>
      <c r="DK188" s="56"/>
      <c r="DL188" s="56"/>
      <c r="DM188" s="56"/>
      <c r="DN188" s="56"/>
      <c r="DO188" s="56"/>
      <c r="DP188" s="56"/>
      <c r="DQ188" s="56"/>
      <c r="DR188" s="56"/>
      <c r="DS188" s="56"/>
      <c r="DT188" s="56"/>
      <c r="DU188" s="56"/>
      <c r="DV188" s="56"/>
      <c r="DW188" s="56"/>
      <c r="DX188" s="56"/>
      <c r="DY188" s="56"/>
      <c r="DZ188" s="56"/>
      <c r="EA188" s="56"/>
      <c r="EB188" s="56"/>
      <c r="EC188" s="56"/>
      <c r="ED188" s="56"/>
      <c r="EE188" s="56"/>
      <c r="EF188" s="56"/>
      <c r="EG188" s="56"/>
      <c r="EH188" s="56"/>
      <c r="EI188" s="56"/>
      <c r="EJ188" s="56"/>
      <c r="EK188" s="56"/>
      <c r="EL188" s="56"/>
      <c r="EM188" s="56"/>
      <c r="EN188" s="56"/>
      <c r="EO188" s="56"/>
      <c r="EP188" s="56"/>
      <c r="EQ188" s="56"/>
      <c r="ER188" s="56"/>
      <c r="ES188" s="56"/>
      <c r="ET188" s="56"/>
      <c r="EU188" s="56"/>
      <c r="EV188" s="56"/>
      <c r="EW188" s="56"/>
      <c r="EX188" s="56"/>
      <c r="EY188" s="56"/>
      <c r="EZ188" s="56"/>
      <c r="FA188" s="56"/>
      <c r="FB188" s="56"/>
      <c r="FC188" s="56"/>
      <c r="FD188" s="56"/>
      <c r="FE188" s="56"/>
      <c r="FF188" s="56"/>
      <c r="FG188" s="56"/>
      <c r="FH188" s="56"/>
      <c r="FI188" s="56"/>
      <c r="FJ188" s="56"/>
      <c r="FK188" s="56"/>
      <c r="FL188" s="56"/>
      <c r="FM188" s="56"/>
      <c r="FN188" s="56"/>
      <c r="FO188" s="56"/>
      <c r="FP188" s="56"/>
      <c r="FQ188" s="56"/>
      <c r="FR188" s="56"/>
      <c r="FS188" s="56"/>
      <c r="FT188" s="56"/>
      <c r="FU188" s="56"/>
      <c r="FV188" s="56"/>
      <c r="FW188" s="56"/>
      <c r="FX188" s="56"/>
      <c r="FY188" s="56"/>
      <c r="FZ188" s="56"/>
      <c r="GA188" s="56"/>
      <c r="GB188" s="56"/>
      <c r="GC188" s="56"/>
      <c r="GD188" s="56"/>
      <c r="GE188" s="56"/>
      <c r="GF188" s="56"/>
      <c r="GG188" s="56"/>
      <c r="GH188" s="56"/>
      <c r="GI188" s="56"/>
      <c r="GJ188" s="56"/>
      <c r="GK188" s="56"/>
      <c r="GL188" s="56"/>
      <c r="GM188" s="56"/>
      <c r="GN188" s="56"/>
      <c r="GO188" s="56"/>
      <c r="GP188" s="56"/>
      <c r="GQ188" s="56"/>
      <c r="GR188" s="56"/>
      <c r="GS188" s="56"/>
      <c r="GT188" s="56"/>
      <c r="GU188" s="56"/>
      <c r="GV188" s="56"/>
      <c r="GW188" s="56"/>
    </row>
    <row r="189" spans="7:205" ht="20.100000000000001" customHeight="1">
      <c r="G189" s="54"/>
      <c r="H189" s="54"/>
      <c r="I189" s="54"/>
      <c r="J189" s="54"/>
      <c r="K189" s="54"/>
      <c r="L189" s="54"/>
      <c r="M189" s="54"/>
      <c r="N189" s="54"/>
      <c r="O189" s="54"/>
      <c r="P189" s="54"/>
      <c r="Q189" s="54"/>
      <c r="R189" s="54"/>
      <c r="S189" s="54"/>
      <c r="T189" s="54"/>
      <c r="U189" s="54"/>
      <c r="V189" s="54"/>
      <c r="W189" s="54"/>
      <c r="X189" s="54"/>
      <c r="Y189" s="54"/>
      <c r="Z189" s="54"/>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c r="BG189" s="56"/>
      <c r="BH189" s="56"/>
      <c r="BI189" s="56"/>
      <c r="BJ189" s="56"/>
      <c r="BK189" s="56"/>
      <c r="BL189" s="56"/>
      <c r="BM189" s="56"/>
      <c r="BN189" s="56"/>
      <c r="BO189" s="56"/>
      <c r="BP189" s="56"/>
      <c r="BQ189" s="56"/>
      <c r="BR189" s="56"/>
      <c r="BS189" s="56"/>
      <c r="BT189" s="56"/>
      <c r="BU189" s="56"/>
      <c r="BV189" s="56"/>
      <c r="BW189" s="56"/>
      <c r="BX189" s="56"/>
      <c r="BY189" s="56"/>
      <c r="BZ189" s="56"/>
      <c r="CA189" s="56"/>
      <c r="CB189" s="56"/>
      <c r="CC189" s="56"/>
      <c r="CD189" s="56"/>
      <c r="CE189" s="56"/>
      <c r="CF189" s="56"/>
      <c r="CG189" s="56"/>
      <c r="CH189" s="56"/>
      <c r="CI189" s="56"/>
      <c r="CJ189" s="56"/>
      <c r="CK189" s="56"/>
      <c r="CL189" s="56"/>
      <c r="CM189" s="56"/>
      <c r="CN189" s="56"/>
      <c r="CO189" s="56"/>
      <c r="CP189" s="56"/>
      <c r="CQ189" s="56"/>
      <c r="CR189" s="56"/>
      <c r="CS189" s="56"/>
      <c r="CT189" s="56"/>
      <c r="CU189" s="56"/>
      <c r="CV189" s="56"/>
      <c r="CW189" s="56"/>
      <c r="CX189" s="56"/>
      <c r="CY189" s="56"/>
      <c r="CZ189" s="56"/>
      <c r="DA189" s="56"/>
      <c r="DB189" s="56"/>
      <c r="DC189" s="56"/>
      <c r="DD189" s="56"/>
      <c r="DE189" s="56"/>
      <c r="DF189" s="56"/>
      <c r="DG189" s="56"/>
      <c r="DH189" s="56"/>
      <c r="DI189" s="56"/>
      <c r="DJ189" s="56"/>
      <c r="DK189" s="56"/>
      <c r="DL189" s="56"/>
      <c r="DM189" s="56"/>
      <c r="DN189" s="56"/>
      <c r="DO189" s="56"/>
      <c r="DP189" s="56"/>
      <c r="DQ189" s="56"/>
      <c r="DR189" s="56"/>
      <c r="DS189" s="56"/>
      <c r="DT189" s="56"/>
      <c r="DU189" s="56"/>
      <c r="DV189" s="56"/>
      <c r="DW189" s="56"/>
      <c r="DX189" s="56"/>
      <c r="DY189" s="56"/>
      <c r="DZ189" s="56"/>
      <c r="EA189" s="56"/>
      <c r="EB189" s="56"/>
      <c r="EC189" s="56"/>
      <c r="ED189" s="56"/>
      <c r="EE189" s="56"/>
      <c r="EF189" s="56"/>
      <c r="EG189" s="56"/>
      <c r="EH189" s="56"/>
      <c r="EI189" s="56"/>
      <c r="EJ189" s="56"/>
      <c r="EK189" s="56"/>
      <c r="EL189" s="56"/>
      <c r="EM189" s="56"/>
      <c r="EN189" s="56"/>
      <c r="EO189" s="56"/>
      <c r="EP189" s="56"/>
      <c r="EQ189" s="56"/>
      <c r="ER189" s="56"/>
      <c r="ES189" s="56"/>
      <c r="ET189" s="56"/>
      <c r="EU189" s="56"/>
      <c r="EV189" s="56"/>
      <c r="EW189" s="56"/>
      <c r="EX189" s="56"/>
      <c r="EY189" s="56"/>
      <c r="EZ189" s="56"/>
      <c r="FA189" s="56"/>
      <c r="FB189" s="56"/>
      <c r="FC189" s="56"/>
      <c r="FD189" s="56"/>
      <c r="FE189" s="56"/>
      <c r="FF189" s="56"/>
      <c r="FG189" s="56"/>
      <c r="FH189" s="56"/>
      <c r="FI189" s="56"/>
      <c r="FJ189" s="56"/>
      <c r="FK189" s="56"/>
      <c r="FL189" s="56"/>
      <c r="FM189" s="56"/>
      <c r="FN189" s="56"/>
      <c r="FO189" s="56"/>
      <c r="FP189" s="56"/>
      <c r="FQ189" s="56"/>
      <c r="FR189" s="56"/>
      <c r="FS189" s="56"/>
      <c r="FT189" s="56"/>
      <c r="FU189" s="56"/>
      <c r="FV189" s="56"/>
      <c r="FW189" s="56"/>
      <c r="FX189" s="56"/>
      <c r="FY189" s="56"/>
      <c r="FZ189" s="56"/>
      <c r="GA189" s="56"/>
      <c r="GB189" s="56"/>
      <c r="GC189" s="56"/>
      <c r="GD189" s="56"/>
      <c r="GE189" s="56"/>
      <c r="GF189" s="56"/>
      <c r="GG189" s="56"/>
      <c r="GH189" s="56"/>
      <c r="GI189" s="56"/>
      <c r="GJ189" s="56"/>
      <c r="GK189" s="56"/>
      <c r="GL189" s="56"/>
      <c r="GM189" s="56"/>
      <c r="GN189" s="56"/>
      <c r="GO189" s="56"/>
      <c r="GP189" s="56"/>
      <c r="GQ189" s="56"/>
      <c r="GR189" s="56"/>
      <c r="GS189" s="56"/>
      <c r="GT189" s="56"/>
      <c r="GU189" s="56"/>
      <c r="GV189" s="56"/>
      <c r="GW189" s="56"/>
    </row>
    <row r="190" spans="7:205" ht="20.100000000000001" customHeight="1">
      <c r="G190" s="54"/>
      <c r="H190" s="54"/>
      <c r="I190" s="54"/>
      <c r="J190" s="54"/>
      <c r="K190" s="54"/>
      <c r="L190" s="54"/>
      <c r="M190" s="54"/>
      <c r="N190" s="54"/>
      <c r="O190" s="54"/>
      <c r="P190" s="54"/>
      <c r="Q190" s="54"/>
      <c r="R190" s="54"/>
      <c r="S190" s="54"/>
      <c r="T190" s="54"/>
      <c r="U190" s="54"/>
      <c r="V190" s="54"/>
      <c r="W190" s="54"/>
      <c r="X190" s="54"/>
      <c r="Y190" s="54"/>
      <c r="Z190" s="54"/>
      <c r="AA190" s="56"/>
      <c r="AB190" s="56"/>
      <c r="AC190" s="56"/>
      <c r="AD190" s="56"/>
      <c r="AE190" s="56"/>
      <c r="AF190" s="56"/>
      <c r="AG190" s="56"/>
      <c r="AH190" s="56"/>
      <c r="AI190" s="56"/>
      <c r="AJ190" s="56"/>
      <c r="AK190" s="56"/>
      <c r="AL190" s="56"/>
      <c r="AM190" s="56"/>
      <c r="AN190" s="56"/>
      <c r="AO190" s="56"/>
      <c r="AP190" s="56"/>
      <c r="AQ190" s="56"/>
      <c r="AR190" s="56"/>
      <c r="AS190" s="56"/>
      <c r="AT190" s="56"/>
      <c r="AU190" s="56"/>
      <c r="AV190" s="56"/>
      <c r="AW190" s="56"/>
      <c r="AX190" s="56"/>
      <c r="AY190" s="56"/>
      <c r="AZ190" s="56"/>
      <c r="BA190" s="56"/>
      <c r="BB190" s="56"/>
      <c r="BC190" s="56"/>
      <c r="BD190" s="56"/>
      <c r="BE190" s="56"/>
      <c r="BF190" s="56"/>
      <c r="BG190" s="56"/>
      <c r="BH190" s="56"/>
      <c r="BI190" s="56"/>
      <c r="BJ190" s="56"/>
      <c r="BK190" s="56"/>
      <c r="BL190" s="56"/>
      <c r="BM190" s="56"/>
      <c r="BN190" s="56"/>
      <c r="BO190" s="56"/>
      <c r="BP190" s="56"/>
      <c r="BQ190" s="56"/>
      <c r="BR190" s="56"/>
      <c r="BS190" s="56"/>
      <c r="BT190" s="56"/>
      <c r="BU190" s="56"/>
      <c r="BV190" s="56"/>
      <c r="BW190" s="56"/>
      <c r="BX190" s="56"/>
      <c r="BY190" s="56"/>
      <c r="BZ190" s="56"/>
      <c r="CA190" s="56"/>
      <c r="CB190" s="56"/>
      <c r="CC190" s="56"/>
      <c r="CD190" s="56"/>
      <c r="CE190" s="56"/>
      <c r="CF190" s="56"/>
      <c r="CG190" s="56"/>
      <c r="CH190" s="56"/>
      <c r="CI190" s="56"/>
      <c r="CJ190" s="56"/>
      <c r="CK190" s="56"/>
      <c r="CL190" s="56"/>
      <c r="CM190" s="56"/>
      <c r="CN190" s="56"/>
      <c r="CO190" s="56"/>
      <c r="CP190" s="56"/>
      <c r="CQ190" s="56"/>
      <c r="CR190" s="56"/>
      <c r="CS190" s="56"/>
      <c r="CT190" s="56"/>
      <c r="CU190" s="56"/>
      <c r="CV190" s="56"/>
      <c r="CW190" s="56"/>
      <c r="CX190" s="56"/>
      <c r="CY190" s="56"/>
      <c r="CZ190" s="56"/>
      <c r="DA190" s="56"/>
      <c r="DB190" s="56"/>
      <c r="DC190" s="56"/>
      <c r="DD190" s="56"/>
      <c r="DE190" s="56"/>
      <c r="DF190" s="56"/>
      <c r="DG190" s="56"/>
      <c r="DH190" s="56"/>
      <c r="DI190" s="56"/>
      <c r="DJ190" s="56"/>
      <c r="DK190" s="56"/>
      <c r="DL190" s="56"/>
      <c r="DM190" s="56"/>
      <c r="DN190" s="56"/>
      <c r="DO190" s="56"/>
      <c r="DP190" s="56"/>
      <c r="DQ190" s="56"/>
      <c r="DR190" s="56"/>
      <c r="DS190" s="56"/>
      <c r="DT190" s="56"/>
      <c r="DU190" s="56"/>
      <c r="DV190" s="56"/>
      <c r="DW190" s="56"/>
      <c r="DX190" s="56"/>
      <c r="DY190" s="56"/>
      <c r="DZ190" s="56"/>
      <c r="EA190" s="56"/>
      <c r="EB190" s="56"/>
      <c r="EC190" s="56"/>
      <c r="ED190" s="56"/>
      <c r="EE190" s="56"/>
      <c r="EF190" s="56"/>
      <c r="EG190" s="56"/>
      <c r="EH190" s="56"/>
      <c r="EI190" s="56"/>
      <c r="EJ190" s="56"/>
      <c r="EK190" s="56"/>
      <c r="EL190" s="56"/>
      <c r="EM190" s="56"/>
      <c r="EN190" s="56"/>
      <c r="EO190" s="56"/>
      <c r="EP190" s="56"/>
      <c r="EQ190" s="56"/>
      <c r="ER190" s="56"/>
      <c r="ES190" s="56"/>
      <c r="ET190" s="56"/>
      <c r="EU190" s="56"/>
      <c r="EV190" s="56"/>
      <c r="EW190" s="56"/>
      <c r="EX190" s="56"/>
      <c r="EY190" s="56"/>
      <c r="EZ190" s="56"/>
      <c r="FA190" s="56"/>
      <c r="FB190" s="56"/>
      <c r="FC190" s="56"/>
      <c r="FD190" s="56"/>
      <c r="FE190" s="56"/>
      <c r="FF190" s="56"/>
      <c r="FG190" s="56"/>
      <c r="FH190" s="56"/>
      <c r="FI190" s="56"/>
      <c r="FJ190" s="56"/>
      <c r="FK190" s="56"/>
      <c r="FL190" s="56"/>
      <c r="FM190" s="56"/>
      <c r="FN190" s="56"/>
      <c r="FO190" s="56"/>
      <c r="FP190" s="56"/>
      <c r="FQ190" s="56"/>
      <c r="FR190" s="56"/>
      <c r="FS190" s="56"/>
      <c r="FT190" s="56"/>
      <c r="FU190" s="56"/>
      <c r="FV190" s="56"/>
      <c r="FW190" s="56"/>
      <c r="FX190" s="56"/>
      <c r="FY190" s="56"/>
      <c r="FZ190" s="56"/>
      <c r="GA190" s="56"/>
      <c r="GB190" s="56"/>
      <c r="GC190" s="56"/>
      <c r="GD190" s="56"/>
      <c r="GE190" s="56"/>
      <c r="GF190" s="56"/>
      <c r="GG190" s="56"/>
      <c r="GH190" s="56"/>
      <c r="GI190" s="56"/>
      <c r="GJ190" s="56"/>
      <c r="GK190" s="56"/>
      <c r="GL190" s="56"/>
      <c r="GM190" s="56"/>
      <c r="GN190" s="56"/>
      <c r="GO190" s="56"/>
      <c r="GP190" s="56"/>
      <c r="GQ190" s="56"/>
      <c r="GR190" s="56"/>
      <c r="GS190" s="56"/>
      <c r="GT190" s="56"/>
      <c r="GU190" s="56"/>
      <c r="GV190" s="56"/>
      <c r="GW190" s="56"/>
    </row>
    <row r="191" spans="7:205" ht="20.100000000000001" customHeight="1">
      <c r="G191" s="54"/>
      <c r="H191" s="54"/>
      <c r="I191" s="54"/>
      <c r="J191" s="54"/>
      <c r="K191" s="54"/>
      <c r="L191" s="54"/>
      <c r="M191" s="54"/>
      <c r="N191" s="54"/>
      <c r="O191" s="54"/>
      <c r="P191" s="54"/>
      <c r="Q191" s="54"/>
      <c r="R191" s="54"/>
      <c r="S191" s="54"/>
      <c r="T191" s="54"/>
      <c r="U191" s="54"/>
      <c r="V191" s="54"/>
      <c r="W191" s="54"/>
      <c r="X191" s="54"/>
      <c r="Y191" s="54"/>
      <c r="Z191" s="54"/>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BB191" s="56"/>
      <c r="BC191" s="56"/>
      <c r="BD191" s="56"/>
      <c r="BE191" s="56"/>
      <c r="BF191" s="56"/>
      <c r="BG191" s="56"/>
      <c r="BH191" s="56"/>
      <c r="BI191" s="56"/>
      <c r="BJ191" s="56"/>
      <c r="BK191" s="56"/>
      <c r="BL191" s="56"/>
      <c r="BM191" s="56"/>
      <c r="BN191" s="56"/>
      <c r="BO191" s="56"/>
      <c r="BP191" s="56"/>
      <c r="BQ191" s="56"/>
      <c r="BR191" s="56"/>
      <c r="BS191" s="56"/>
      <c r="BT191" s="56"/>
      <c r="BU191" s="56"/>
      <c r="BV191" s="56"/>
      <c r="BW191" s="56"/>
      <c r="BX191" s="56"/>
      <c r="BY191" s="56"/>
      <c r="BZ191" s="56"/>
      <c r="CA191" s="56"/>
      <c r="CB191" s="56"/>
      <c r="CC191" s="56"/>
      <c r="CD191" s="56"/>
      <c r="CE191" s="56"/>
      <c r="CF191" s="56"/>
      <c r="CG191" s="56"/>
      <c r="CH191" s="56"/>
      <c r="CI191" s="56"/>
      <c r="CJ191" s="56"/>
      <c r="CK191" s="56"/>
      <c r="CL191" s="56"/>
      <c r="CM191" s="56"/>
      <c r="CN191" s="56"/>
      <c r="CO191" s="56"/>
      <c r="CP191" s="56"/>
      <c r="CQ191" s="56"/>
      <c r="CR191" s="56"/>
      <c r="CS191" s="56"/>
      <c r="CT191" s="56"/>
      <c r="CU191" s="56"/>
      <c r="CV191" s="56"/>
      <c r="CW191" s="56"/>
      <c r="CX191" s="56"/>
      <c r="CY191" s="56"/>
      <c r="CZ191" s="56"/>
      <c r="DA191" s="56"/>
      <c r="DB191" s="56"/>
      <c r="DC191" s="56"/>
      <c r="DD191" s="56"/>
      <c r="DE191" s="56"/>
      <c r="DF191" s="56"/>
      <c r="DG191" s="56"/>
      <c r="DH191" s="56"/>
      <c r="DI191" s="56"/>
      <c r="DJ191" s="56"/>
      <c r="DK191" s="56"/>
      <c r="DL191" s="56"/>
      <c r="DM191" s="56"/>
      <c r="DN191" s="56"/>
      <c r="DO191" s="56"/>
      <c r="DP191" s="56"/>
      <c r="DQ191" s="56"/>
      <c r="DR191" s="56"/>
      <c r="DS191" s="56"/>
      <c r="DT191" s="56"/>
      <c r="DU191" s="56"/>
      <c r="DV191" s="56"/>
      <c r="DW191" s="56"/>
      <c r="DX191" s="56"/>
      <c r="DY191" s="56"/>
      <c r="DZ191" s="56"/>
      <c r="EA191" s="56"/>
      <c r="EB191" s="56"/>
      <c r="EC191" s="56"/>
      <c r="ED191" s="56"/>
      <c r="EE191" s="56"/>
      <c r="EF191" s="56"/>
      <c r="EG191" s="56"/>
      <c r="EH191" s="56"/>
      <c r="EI191" s="56"/>
      <c r="EJ191" s="56"/>
      <c r="EK191" s="56"/>
      <c r="EL191" s="56"/>
      <c r="EM191" s="56"/>
      <c r="EN191" s="56"/>
      <c r="EO191" s="56"/>
      <c r="EP191" s="56"/>
      <c r="EQ191" s="56"/>
      <c r="ER191" s="56"/>
      <c r="ES191" s="56"/>
      <c r="ET191" s="56"/>
      <c r="EU191" s="56"/>
      <c r="EV191" s="56"/>
      <c r="EW191" s="56"/>
      <c r="EX191" s="56"/>
      <c r="EY191" s="56"/>
      <c r="EZ191" s="56"/>
      <c r="FA191" s="56"/>
      <c r="FB191" s="56"/>
      <c r="FC191" s="56"/>
      <c r="FD191" s="56"/>
      <c r="FE191" s="56"/>
      <c r="FF191" s="56"/>
      <c r="FG191" s="56"/>
      <c r="FH191" s="56"/>
      <c r="FI191" s="56"/>
      <c r="FJ191" s="56"/>
      <c r="FK191" s="56"/>
      <c r="FL191" s="56"/>
      <c r="FM191" s="56"/>
      <c r="FN191" s="56"/>
      <c r="FO191" s="56"/>
      <c r="FP191" s="56"/>
      <c r="FQ191" s="56"/>
      <c r="FR191" s="56"/>
      <c r="FS191" s="56"/>
      <c r="FT191" s="56"/>
      <c r="FU191" s="56"/>
      <c r="FV191" s="56"/>
      <c r="FW191" s="56"/>
      <c r="FX191" s="56"/>
      <c r="FY191" s="56"/>
      <c r="FZ191" s="56"/>
      <c r="GA191" s="56"/>
      <c r="GB191" s="56"/>
      <c r="GC191" s="56"/>
      <c r="GD191" s="56"/>
      <c r="GE191" s="56"/>
      <c r="GF191" s="56"/>
      <c r="GG191" s="56"/>
      <c r="GH191" s="56"/>
      <c r="GI191" s="56"/>
      <c r="GJ191" s="56"/>
      <c r="GK191" s="56"/>
      <c r="GL191" s="56"/>
      <c r="GM191" s="56"/>
      <c r="GN191" s="56"/>
      <c r="GO191" s="56"/>
      <c r="GP191" s="56"/>
      <c r="GQ191" s="56"/>
      <c r="GR191" s="56"/>
      <c r="GS191" s="56"/>
      <c r="GT191" s="56"/>
      <c r="GU191" s="56"/>
      <c r="GV191" s="56"/>
      <c r="GW191" s="56"/>
    </row>
    <row r="192" spans="7:205" ht="20.100000000000001" customHeight="1">
      <c r="G192" s="54"/>
      <c r="H192" s="54"/>
      <c r="I192" s="54"/>
      <c r="J192" s="54"/>
      <c r="K192" s="54"/>
      <c r="L192" s="54"/>
      <c r="M192" s="54"/>
      <c r="N192" s="54"/>
      <c r="O192" s="54"/>
      <c r="P192" s="54"/>
      <c r="Q192" s="54"/>
      <c r="R192" s="54"/>
      <c r="S192" s="54"/>
      <c r="T192" s="54"/>
      <c r="U192" s="54"/>
      <c r="V192" s="54"/>
      <c r="W192" s="54"/>
      <c r="X192" s="54"/>
      <c r="Y192" s="54"/>
      <c r="Z192" s="54"/>
      <c r="AA192" s="56"/>
      <c r="AB192" s="56"/>
      <c r="AC192" s="56"/>
      <c r="AD192" s="56"/>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56"/>
      <c r="BB192" s="56"/>
      <c r="BC192" s="56"/>
      <c r="BD192" s="56"/>
      <c r="BE192" s="56"/>
      <c r="BF192" s="56"/>
      <c r="BG192" s="56"/>
      <c r="BH192" s="56"/>
      <c r="BI192" s="56"/>
      <c r="BJ192" s="56"/>
      <c r="BK192" s="56"/>
      <c r="BL192" s="56"/>
      <c r="BM192" s="56"/>
      <c r="BN192" s="56"/>
      <c r="BO192" s="56"/>
      <c r="BP192" s="56"/>
      <c r="BQ192" s="56"/>
      <c r="BR192" s="56"/>
      <c r="BS192" s="56"/>
      <c r="BT192" s="56"/>
      <c r="BU192" s="56"/>
      <c r="BV192" s="56"/>
      <c r="BW192" s="56"/>
      <c r="BX192" s="56"/>
      <c r="BY192" s="56"/>
      <c r="BZ192" s="56"/>
      <c r="CA192" s="56"/>
      <c r="CB192" s="56"/>
      <c r="CC192" s="56"/>
      <c r="CD192" s="56"/>
      <c r="CE192" s="56"/>
      <c r="CF192" s="56"/>
      <c r="CG192" s="56"/>
      <c r="CH192" s="56"/>
      <c r="CI192" s="56"/>
      <c r="CJ192" s="56"/>
      <c r="CK192" s="56"/>
      <c r="CL192" s="56"/>
      <c r="CM192" s="56"/>
      <c r="CN192" s="56"/>
      <c r="CO192" s="56"/>
      <c r="CP192" s="56"/>
      <c r="CQ192" s="56"/>
      <c r="CR192" s="56"/>
      <c r="CS192" s="56"/>
      <c r="CT192" s="56"/>
      <c r="CU192" s="56"/>
      <c r="CV192" s="56"/>
      <c r="CW192" s="56"/>
      <c r="CX192" s="56"/>
      <c r="CY192" s="56"/>
      <c r="CZ192" s="56"/>
      <c r="DA192" s="56"/>
      <c r="DB192" s="56"/>
      <c r="DC192" s="56"/>
      <c r="DD192" s="56"/>
      <c r="DE192" s="56"/>
      <c r="DF192" s="56"/>
      <c r="DG192" s="56"/>
      <c r="DH192" s="56"/>
      <c r="DI192" s="56"/>
      <c r="DJ192" s="56"/>
      <c r="DK192" s="56"/>
      <c r="DL192" s="56"/>
      <c r="DM192" s="56"/>
      <c r="DN192" s="56"/>
      <c r="DO192" s="56"/>
      <c r="DP192" s="56"/>
      <c r="DQ192" s="56"/>
      <c r="DR192" s="56"/>
      <c r="DS192" s="56"/>
      <c r="DT192" s="56"/>
      <c r="DU192" s="56"/>
      <c r="DV192" s="56"/>
      <c r="DW192" s="56"/>
      <c r="DX192" s="56"/>
      <c r="DY192" s="56"/>
      <c r="DZ192" s="56"/>
      <c r="EA192" s="56"/>
      <c r="EB192" s="56"/>
      <c r="EC192" s="56"/>
      <c r="ED192" s="56"/>
      <c r="EE192" s="56"/>
      <c r="EF192" s="56"/>
      <c r="EG192" s="56"/>
      <c r="EH192" s="56"/>
      <c r="EI192" s="56"/>
      <c r="EJ192" s="56"/>
      <c r="EK192" s="56"/>
      <c r="EL192" s="56"/>
      <c r="EM192" s="56"/>
      <c r="EN192" s="56"/>
      <c r="EO192" s="56"/>
      <c r="EP192" s="56"/>
      <c r="EQ192" s="56"/>
      <c r="ER192" s="56"/>
      <c r="ES192" s="56"/>
      <c r="ET192" s="56"/>
      <c r="EU192" s="56"/>
      <c r="EV192" s="56"/>
      <c r="EW192" s="56"/>
      <c r="EX192" s="56"/>
      <c r="EY192" s="56"/>
      <c r="EZ192" s="56"/>
      <c r="FA192" s="56"/>
      <c r="FB192" s="56"/>
      <c r="FC192" s="56"/>
      <c r="FD192" s="56"/>
      <c r="FE192" s="56"/>
      <c r="FF192" s="56"/>
      <c r="FG192" s="56"/>
      <c r="FH192" s="56"/>
      <c r="FI192" s="56"/>
      <c r="FJ192" s="56"/>
      <c r="FK192" s="56"/>
      <c r="FL192" s="56"/>
      <c r="FM192" s="56"/>
      <c r="FN192" s="56"/>
      <c r="FO192" s="56"/>
      <c r="FP192" s="56"/>
      <c r="FQ192" s="56"/>
      <c r="FR192" s="56"/>
      <c r="FS192" s="56"/>
      <c r="FT192" s="56"/>
      <c r="FU192" s="56"/>
      <c r="FV192" s="56"/>
      <c r="FW192" s="56"/>
      <c r="FX192" s="56"/>
      <c r="FY192" s="56"/>
      <c r="FZ192" s="56"/>
      <c r="GA192" s="56"/>
      <c r="GB192" s="56"/>
      <c r="GC192" s="56"/>
      <c r="GD192" s="56"/>
      <c r="GE192" s="56"/>
      <c r="GF192" s="56"/>
      <c r="GG192" s="56"/>
      <c r="GH192" s="56"/>
      <c r="GI192" s="56"/>
      <c r="GJ192" s="56"/>
      <c r="GK192" s="56"/>
      <c r="GL192" s="56"/>
      <c r="GM192" s="56"/>
      <c r="GN192" s="56"/>
      <c r="GO192" s="56"/>
      <c r="GP192" s="56"/>
      <c r="GQ192" s="56"/>
      <c r="GR192" s="56"/>
      <c r="GS192" s="56"/>
      <c r="GT192" s="56"/>
      <c r="GU192" s="56"/>
      <c r="GV192" s="56"/>
      <c r="GW192" s="56"/>
    </row>
    <row r="193" spans="7:205" ht="20.100000000000001" customHeight="1">
      <c r="G193" s="54"/>
      <c r="H193" s="54"/>
      <c r="I193" s="54"/>
      <c r="J193" s="54"/>
      <c r="K193" s="54"/>
      <c r="L193" s="54"/>
      <c r="M193" s="54"/>
      <c r="N193" s="54"/>
      <c r="O193" s="54"/>
      <c r="P193" s="54"/>
      <c r="Q193" s="54"/>
      <c r="R193" s="54"/>
      <c r="S193" s="54"/>
      <c r="T193" s="54"/>
      <c r="U193" s="54"/>
      <c r="V193" s="54"/>
      <c r="W193" s="54"/>
      <c r="X193" s="54"/>
      <c r="Y193" s="54"/>
      <c r="Z193" s="54"/>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c r="AX193" s="56"/>
      <c r="AY193" s="56"/>
      <c r="AZ193" s="56"/>
      <c r="BA193" s="56"/>
      <c r="BB193" s="56"/>
      <c r="BC193" s="56"/>
      <c r="BD193" s="56"/>
      <c r="BE193" s="56"/>
      <c r="BF193" s="56"/>
      <c r="BG193" s="56"/>
      <c r="BH193" s="56"/>
      <c r="BI193" s="56"/>
      <c r="BJ193" s="56"/>
      <c r="BK193" s="56"/>
      <c r="BL193" s="56"/>
      <c r="BM193" s="56"/>
      <c r="BN193" s="56"/>
      <c r="BO193" s="56"/>
      <c r="BP193" s="56"/>
      <c r="BQ193" s="56"/>
      <c r="BR193" s="56"/>
      <c r="BS193" s="56"/>
      <c r="BT193" s="56"/>
      <c r="BU193" s="56"/>
      <c r="BV193" s="56"/>
      <c r="BW193" s="56"/>
      <c r="BX193" s="56"/>
      <c r="BY193" s="56"/>
      <c r="BZ193" s="56"/>
      <c r="CA193" s="56"/>
      <c r="CB193" s="56"/>
      <c r="CC193" s="56"/>
      <c r="CD193" s="56"/>
      <c r="CE193" s="56"/>
      <c r="CF193" s="56"/>
      <c r="CG193" s="56"/>
      <c r="CH193" s="56"/>
      <c r="CI193" s="56"/>
      <c r="CJ193" s="56"/>
      <c r="CK193" s="56"/>
      <c r="CL193" s="56"/>
      <c r="CM193" s="56"/>
      <c r="CN193" s="56"/>
      <c r="CO193" s="56"/>
      <c r="CP193" s="56"/>
      <c r="CQ193" s="56"/>
      <c r="CR193" s="56"/>
      <c r="CS193" s="56"/>
      <c r="CT193" s="56"/>
      <c r="CU193" s="56"/>
      <c r="CV193" s="56"/>
      <c r="CW193" s="56"/>
      <c r="CX193" s="56"/>
      <c r="CY193" s="56"/>
      <c r="CZ193" s="56"/>
      <c r="DA193" s="56"/>
      <c r="DB193" s="56"/>
      <c r="DC193" s="56"/>
      <c r="DD193" s="56"/>
      <c r="DE193" s="56"/>
      <c r="DF193" s="56"/>
      <c r="DG193" s="56"/>
      <c r="DH193" s="56"/>
      <c r="DI193" s="56"/>
      <c r="DJ193" s="56"/>
      <c r="DK193" s="56"/>
      <c r="DL193" s="56"/>
      <c r="DM193" s="56"/>
      <c r="DN193" s="56"/>
      <c r="DO193" s="56"/>
      <c r="DP193" s="56"/>
      <c r="DQ193" s="56"/>
      <c r="DR193" s="56"/>
      <c r="DS193" s="56"/>
      <c r="DT193" s="56"/>
      <c r="DU193" s="56"/>
      <c r="DV193" s="56"/>
      <c r="DW193" s="56"/>
      <c r="DX193" s="56"/>
      <c r="DY193" s="56"/>
      <c r="DZ193" s="56"/>
      <c r="EA193" s="56"/>
      <c r="EB193" s="56"/>
      <c r="EC193" s="56"/>
      <c r="ED193" s="56"/>
      <c r="EE193" s="56"/>
      <c r="EF193" s="56"/>
      <c r="EG193" s="56"/>
      <c r="EH193" s="56"/>
      <c r="EI193" s="56"/>
      <c r="EJ193" s="56"/>
      <c r="EK193" s="56"/>
      <c r="EL193" s="56"/>
      <c r="EM193" s="56"/>
      <c r="EN193" s="56"/>
      <c r="EO193" s="56"/>
      <c r="EP193" s="56"/>
      <c r="EQ193" s="56"/>
      <c r="ER193" s="56"/>
      <c r="ES193" s="56"/>
      <c r="ET193" s="56"/>
      <c r="EU193" s="56"/>
      <c r="EV193" s="56"/>
      <c r="EW193" s="56"/>
      <c r="EX193" s="56"/>
      <c r="EY193" s="56"/>
      <c r="EZ193" s="56"/>
      <c r="FA193" s="56"/>
      <c r="FB193" s="56"/>
      <c r="FC193" s="56"/>
      <c r="FD193" s="56"/>
      <c r="FE193" s="56"/>
      <c r="FF193" s="56"/>
      <c r="FG193" s="56"/>
      <c r="FH193" s="56"/>
      <c r="FI193" s="56"/>
      <c r="FJ193" s="56"/>
      <c r="FK193" s="56"/>
      <c r="FL193" s="56"/>
      <c r="FM193" s="56"/>
      <c r="FN193" s="56"/>
      <c r="FO193" s="56"/>
      <c r="FP193" s="56"/>
      <c r="FQ193" s="56"/>
      <c r="FR193" s="56"/>
      <c r="FS193" s="56"/>
      <c r="FT193" s="56"/>
      <c r="FU193" s="56"/>
      <c r="FV193" s="56"/>
      <c r="FW193" s="56"/>
      <c r="FX193" s="56"/>
      <c r="FY193" s="56"/>
      <c r="FZ193" s="56"/>
      <c r="GA193" s="56"/>
      <c r="GB193" s="56"/>
      <c r="GC193" s="56"/>
      <c r="GD193" s="56"/>
      <c r="GE193" s="56"/>
      <c r="GF193" s="56"/>
      <c r="GG193" s="56"/>
      <c r="GH193" s="56"/>
      <c r="GI193" s="56"/>
      <c r="GJ193" s="56"/>
      <c r="GK193" s="56"/>
      <c r="GL193" s="56"/>
      <c r="GM193" s="56"/>
      <c r="GN193" s="56"/>
      <c r="GO193" s="56"/>
      <c r="GP193" s="56"/>
      <c r="GQ193" s="56"/>
      <c r="GR193" s="56"/>
      <c r="GS193" s="56"/>
      <c r="GT193" s="56"/>
      <c r="GU193" s="56"/>
      <c r="GV193" s="56"/>
      <c r="GW193" s="56"/>
    </row>
    <row r="194" spans="7:205" ht="20.100000000000001" customHeight="1">
      <c r="G194" s="54"/>
      <c r="H194" s="54"/>
      <c r="I194" s="54"/>
      <c r="J194" s="54"/>
      <c r="K194" s="54"/>
      <c r="L194" s="54"/>
      <c r="M194" s="54"/>
      <c r="N194" s="54"/>
      <c r="O194" s="54"/>
      <c r="P194" s="54"/>
      <c r="Q194" s="54"/>
      <c r="R194" s="54"/>
      <c r="S194" s="54"/>
      <c r="T194" s="54"/>
      <c r="U194" s="54"/>
      <c r="V194" s="54"/>
      <c r="W194" s="54"/>
      <c r="X194" s="54"/>
      <c r="Y194" s="54"/>
      <c r="Z194" s="54"/>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c r="BB194" s="56"/>
      <c r="BC194" s="56"/>
      <c r="BD194" s="56"/>
      <c r="BE194" s="56"/>
      <c r="BF194" s="56"/>
      <c r="BG194" s="56"/>
      <c r="BH194" s="56"/>
      <c r="BI194" s="56"/>
      <c r="BJ194" s="56"/>
      <c r="BK194" s="56"/>
      <c r="BL194" s="56"/>
      <c r="BM194" s="56"/>
      <c r="BN194" s="56"/>
      <c r="BO194" s="56"/>
      <c r="BP194" s="56"/>
      <c r="BQ194" s="56"/>
      <c r="BR194" s="56"/>
      <c r="BS194" s="56"/>
      <c r="BT194" s="56"/>
      <c r="BU194" s="56"/>
      <c r="BV194" s="56"/>
      <c r="BW194" s="56"/>
      <c r="BX194" s="56"/>
      <c r="BY194" s="56"/>
      <c r="BZ194" s="56"/>
      <c r="CA194" s="56"/>
      <c r="CB194" s="56"/>
      <c r="CC194" s="56"/>
      <c r="CD194" s="56"/>
      <c r="CE194" s="56"/>
      <c r="CF194" s="56"/>
      <c r="CG194" s="56"/>
      <c r="CH194" s="56"/>
      <c r="CI194" s="56"/>
      <c r="CJ194" s="56"/>
      <c r="CK194" s="56"/>
      <c r="CL194" s="56"/>
      <c r="CM194" s="56"/>
      <c r="CN194" s="56"/>
      <c r="CO194" s="56"/>
      <c r="CP194" s="56"/>
      <c r="CQ194" s="56"/>
      <c r="CR194" s="56"/>
      <c r="CS194" s="56"/>
      <c r="CT194" s="56"/>
      <c r="CU194" s="56"/>
      <c r="CV194" s="56"/>
      <c r="CW194" s="56"/>
      <c r="CX194" s="56"/>
      <c r="CY194" s="56"/>
      <c r="CZ194" s="56"/>
      <c r="DA194" s="56"/>
      <c r="DB194" s="56"/>
      <c r="DC194" s="56"/>
      <c r="DD194" s="56"/>
      <c r="DE194" s="56"/>
      <c r="DF194" s="56"/>
      <c r="DG194" s="56"/>
      <c r="DH194" s="56"/>
      <c r="DI194" s="56"/>
      <c r="DJ194" s="56"/>
      <c r="DK194" s="56"/>
      <c r="DL194" s="56"/>
      <c r="DM194" s="56"/>
      <c r="DN194" s="56"/>
      <c r="DO194" s="56"/>
      <c r="DP194" s="56"/>
      <c r="DQ194" s="56"/>
      <c r="DR194" s="56"/>
      <c r="DS194" s="56"/>
      <c r="DT194" s="56"/>
      <c r="DU194" s="56"/>
      <c r="DV194" s="56"/>
      <c r="DW194" s="56"/>
      <c r="DX194" s="56"/>
      <c r="DY194" s="56"/>
      <c r="DZ194" s="56"/>
      <c r="EA194" s="56"/>
      <c r="EB194" s="56"/>
      <c r="EC194" s="56"/>
      <c r="ED194" s="56"/>
      <c r="EE194" s="56"/>
      <c r="EF194" s="56"/>
      <c r="EG194" s="56"/>
      <c r="EH194" s="56"/>
      <c r="EI194" s="56"/>
      <c r="EJ194" s="56"/>
      <c r="EK194" s="56"/>
      <c r="EL194" s="56"/>
      <c r="EM194" s="56"/>
      <c r="EN194" s="56"/>
      <c r="EO194" s="56"/>
      <c r="EP194" s="56"/>
      <c r="EQ194" s="56"/>
      <c r="ER194" s="56"/>
      <c r="ES194" s="56"/>
      <c r="ET194" s="56"/>
      <c r="EU194" s="56"/>
      <c r="EV194" s="56"/>
      <c r="EW194" s="56"/>
      <c r="EX194" s="56"/>
      <c r="EY194" s="56"/>
      <c r="EZ194" s="56"/>
      <c r="FA194" s="56"/>
      <c r="FB194" s="56"/>
      <c r="FC194" s="56"/>
      <c r="FD194" s="56"/>
      <c r="FE194" s="56"/>
      <c r="FF194" s="56"/>
      <c r="FG194" s="56"/>
      <c r="FH194" s="56"/>
      <c r="FI194" s="56"/>
      <c r="FJ194" s="56"/>
      <c r="FK194" s="56"/>
      <c r="FL194" s="56"/>
      <c r="FM194" s="56"/>
      <c r="FN194" s="56"/>
      <c r="FO194" s="56"/>
      <c r="FP194" s="56"/>
      <c r="FQ194" s="56"/>
      <c r="FR194" s="56"/>
      <c r="FS194" s="56"/>
      <c r="FT194" s="56"/>
      <c r="FU194" s="56"/>
      <c r="FV194" s="56"/>
      <c r="FW194" s="56"/>
      <c r="FX194" s="56"/>
      <c r="FY194" s="56"/>
      <c r="FZ194" s="56"/>
      <c r="GA194" s="56"/>
      <c r="GB194" s="56"/>
      <c r="GC194" s="56"/>
      <c r="GD194" s="56"/>
      <c r="GE194" s="56"/>
      <c r="GF194" s="56"/>
      <c r="GG194" s="56"/>
      <c r="GH194" s="56"/>
      <c r="GI194" s="56"/>
      <c r="GJ194" s="56"/>
      <c r="GK194" s="56"/>
      <c r="GL194" s="56"/>
      <c r="GM194" s="56"/>
      <c r="GN194" s="56"/>
      <c r="GO194" s="56"/>
      <c r="GP194" s="56"/>
      <c r="GQ194" s="56"/>
      <c r="GR194" s="56"/>
      <c r="GS194" s="56"/>
      <c r="GT194" s="56"/>
      <c r="GU194" s="56"/>
      <c r="GV194" s="56"/>
      <c r="GW194" s="56"/>
    </row>
    <row r="195" spans="7:205" ht="20.100000000000001" customHeight="1">
      <c r="G195" s="54"/>
      <c r="H195" s="54"/>
      <c r="I195" s="54"/>
      <c r="J195" s="54"/>
      <c r="K195" s="54"/>
      <c r="L195" s="54"/>
      <c r="M195" s="54"/>
      <c r="N195" s="54"/>
      <c r="O195" s="54"/>
      <c r="P195" s="54"/>
      <c r="Q195" s="54"/>
      <c r="R195" s="54"/>
      <c r="S195" s="54"/>
      <c r="T195" s="54"/>
      <c r="U195" s="54"/>
      <c r="V195" s="54"/>
      <c r="W195" s="54"/>
      <c r="X195" s="54"/>
      <c r="Y195" s="54"/>
      <c r="Z195" s="54"/>
      <c r="AA195" s="56"/>
      <c r="AB195" s="56"/>
      <c r="AC195" s="56"/>
      <c r="AD195" s="56"/>
      <c r="AE195" s="56"/>
      <c r="AF195" s="56"/>
      <c r="AG195" s="56"/>
      <c r="AH195" s="56"/>
      <c r="AI195" s="56"/>
      <c r="AJ195" s="56"/>
      <c r="AK195" s="56"/>
      <c r="AL195" s="56"/>
      <c r="AM195" s="56"/>
      <c r="AN195" s="56"/>
      <c r="AO195" s="56"/>
      <c r="AP195" s="56"/>
      <c r="AQ195" s="56"/>
      <c r="AR195" s="56"/>
      <c r="AS195" s="56"/>
      <c r="AT195" s="56"/>
      <c r="AU195" s="56"/>
      <c r="AV195" s="56"/>
      <c r="AW195" s="56"/>
      <c r="AX195" s="56"/>
      <c r="AY195" s="56"/>
      <c r="AZ195" s="56"/>
      <c r="BA195" s="56"/>
      <c r="BB195" s="56"/>
      <c r="BC195" s="56"/>
      <c r="BD195" s="56"/>
      <c r="BE195" s="56"/>
      <c r="BF195" s="56"/>
      <c r="BG195" s="56"/>
      <c r="BH195" s="56"/>
      <c r="BI195" s="56"/>
      <c r="BJ195" s="56"/>
      <c r="BK195" s="56"/>
      <c r="BL195" s="56"/>
      <c r="BM195" s="56"/>
      <c r="BN195" s="56"/>
      <c r="BO195" s="56"/>
      <c r="BP195" s="56"/>
      <c r="BQ195" s="56"/>
      <c r="BR195" s="56"/>
      <c r="BS195" s="56"/>
      <c r="BT195" s="56"/>
      <c r="BU195" s="56"/>
      <c r="BV195" s="56"/>
      <c r="BW195" s="56"/>
      <c r="BX195" s="56"/>
      <c r="BY195" s="56"/>
      <c r="BZ195" s="56"/>
      <c r="CA195" s="56"/>
      <c r="CB195" s="56"/>
      <c r="CC195" s="56"/>
      <c r="CD195" s="56"/>
      <c r="CE195" s="56"/>
      <c r="CF195" s="56"/>
      <c r="CG195" s="56"/>
      <c r="CH195" s="56"/>
      <c r="CI195" s="56"/>
      <c r="CJ195" s="56"/>
      <c r="CK195" s="56"/>
      <c r="CL195" s="56"/>
      <c r="CM195" s="56"/>
      <c r="CN195" s="56"/>
      <c r="CO195" s="56"/>
      <c r="CP195" s="56"/>
      <c r="CQ195" s="56"/>
      <c r="CR195" s="56"/>
      <c r="CS195" s="56"/>
      <c r="CT195" s="56"/>
      <c r="CU195" s="56"/>
      <c r="CV195" s="56"/>
      <c r="CW195" s="56"/>
      <c r="CX195" s="56"/>
      <c r="CY195" s="56"/>
      <c r="CZ195" s="56"/>
      <c r="DA195" s="56"/>
      <c r="DB195" s="56"/>
      <c r="DC195" s="56"/>
      <c r="DD195" s="56"/>
      <c r="DE195" s="56"/>
      <c r="DF195" s="56"/>
      <c r="DG195" s="56"/>
      <c r="DH195" s="56"/>
      <c r="DI195" s="56"/>
      <c r="DJ195" s="56"/>
      <c r="DK195" s="56"/>
      <c r="DL195" s="56"/>
      <c r="DM195" s="56"/>
      <c r="DN195" s="56"/>
      <c r="DO195" s="56"/>
      <c r="DP195" s="56"/>
      <c r="DQ195" s="56"/>
      <c r="DR195" s="56"/>
      <c r="DS195" s="56"/>
      <c r="DT195" s="56"/>
      <c r="DU195" s="56"/>
      <c r="DV195" s="56"/>
      <c r="DW195" s="56"/>
      <c r="DX195" s="56"/>
      <c r="DY195" s="56"/>
      <c r="DZ195" s="56"/>
      <c r="EA195" s="56"/>
      <c r="EB195" s="56"/>
      <c r="EC195" s="56"/>
      <c r="ED195" s="56"/>
      <c r="EE195" s="56"/>
      <c r="EF195" s="56"/>
      <c r="EG195" s="56"/>
      <c r="EH195" s="56"/>
      <c r="EI195" s="56"/>
      <c r="EJ195" s="56"/>
      <c r="EK195" s="56"/>
      <c r="EL195" s="56"/>
      <c r="EM195" s="56"/>
      <c r="EN195" s="56"/>
      <c r="EO195" s="56"/>
      <c r="EP195" s="56"/>
      <c r="EQ195" s="56"/>
      <c r="ER195" s="56"/>
      <c r="ES195" s="56"/>
      <c r="ET195" s="56"/>
      <c r="EU195" s="56"/>
      <c r="EV195" s="56"/>
      <c r="EW195" s="56"/>
      <c r="EX195" s="56"/>
      <c r="EY195" s="56"/>
      <c r="EZ195" s="56"/>
      <c r="FA195" s="56"/>
      <c r="FB195" s="56"/>
      <c r="FC195" s="56"/>
      <c r="FD195" s="56"/>
      <c r="FE195" s="56"/>
      <c r="FF195" s="56"/>
      <c r="FG195" s="56"/>
      <c r="FH195" s="56"/>
      <c r="FI195" s="56"/>
      <c r="FJ195" s="56"/>
      <c r="FK195" s="56"/>
      <c r="FL195" s="56"/>
      <c r="FM195" s="56"/>
      <c r="FN195" s="56"/>
      <c r="FO195" s="56"/>
      <c r="FP195" s="56"/>
      <c r="FQ195" s="56"/>
      <c r="FR195" s="56"/>
      <c r="FS195" s="56"/>
      <c r="FT195" s="56"/>
      <c r="FU195" s="56"/>
      <c r="FV195" s="56"/>
      <c r="FW195" s="56"/>
      <c r="FX195" s="56"/>
      <c r="FY195" s="56"/>
      <c r="FZ195" s="56"/>
      <c r="GA195" s="56"/>
      <c r="GB195" s="56"/>
      <c r="GC195" s="56"/>
      <c r="GD195" s="56"/>
      <c r="GE195" s="56"/>
      <c r="GF195" s="56"/>
      <c r="GG195" s="56"/>
      <c r="GH195" s="56"/>
      <c r="GI195" s="56"/>
      <c r="GJ195" s="56"/>
      <c r="GK195" s="56"/>
      <c r="GL195" s="56"/>
      <c r="GM195" s="56"/>
      <c r="GN195" s="56"/>
      <c r="GO195" s="56"/>
      <c r="GP195" s="56"/>
      <c r="GQ195" s="56"/>
      <c r="GR195" s="56"/>
      <c r="GS195" s="56"/>
      <c r="GT195" s="56"/>
      <c r="GU195" s="56"/>
      <c r="GV195" s="56"/>
      <c r="GW195" s="56"/>
    </row>
    <row r="196" spans="7:205" ht="20.100000000000001" customHeight="1">
      <c r="G196" s="54"/>
      <c r="H196" s="54"/>
      <c r="I196" s="54"/>
      <c r="J196" s="54"/>
      <c r="K196" s="54"/>
      <c r="L196" s="54"/>
      <c r="M196" s="54"/>
      <c r="N196" s="54"/>
      <c r="O196" s="54"/>
      <c r="P196" s="54"/>
      <c r="Q196" s="54"/>
      <c r="R196" s="54"/>
      <c r="S196" s="54"/>
      <c r="T196" s="54"/>
      <c r="U196" s="54"/>
      <c r="V196" s="54"/>
      <c r="W196" s="54"/>
      <c r="X196" s="54"/>
      <c r="Y196" s="54"/>
      <c r="Z196" s="54"/>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c r="AX196" s="56"/>
      <c r="AY196" s="56"/>
      <c r="AZ196" s="56"/>
      <c r="BA196" s="56"/>
      <c r="BB196" s="56"/>
      <c r="BC196" s="56"/>
      <c r="BD196" s="56"/>
      <c r="BE196" s="56"/>
      <c r="BF196" s="56"/>
      <c r="BG196" s="56"/>
      <c r="BH196" s="56"/>
      <c r="BI196" s="56"/>
      <c r="BJ196" s="56"/>
      <c r="BK196" s="56"/>
      <c r="BL196" s="56"/>
      <c r="BM196" s="56"/>
      <c r="BN196" s="56"/>
      <c r="BO196" s="56"/>
      <c r="BP196" s="56"/>
      <c r="BQ196" s="56"/>
      <c r="BR196" s="56"/>
      <c r="BS196" s="56"/>
      <c r="BT196" s="56"/>
      <c r="BU196" s="56"/>
      <c r="BV196" s="56"/>
      <c r="BW196" s="56"/>
      <c r="BX196" s="56"/>
      <c r="BY196" s="56"/>
      <c r="BZ196" s="56"/>
      <c r="CA196" s="56"/>
      <c r="CB196" s="56"/>
      <c r="CC196" s="56"/>
      <c r="CD196" s="56"/>
      <c r="CE196" s="56"/>
      <c r="CF196" s="56"/>
      <c r="CG196" s="56"/>
      <c r="CH196" s="56"/>
      <c r="CI196" s="56"/>
      <c r="CJ196" s="56"/>
      <c r="CK196" s="56"/>
      <c r="CL196" s="56"/>
      <c r="CM196" s="56"/>
      <c r="CN196" s="56"/>
      <c r="CO196" s="56"/>
      <c r="CP196" s="56"/>
      <c r="CQ196" s="56"/>
      <c r="CR196" s="56"/>
      <c r="CS196" s="56"/>
      <c r="CT196" s="56"/>
      <c r="CU196" s="56"/>
      <c r="CV196" s="56"/>
      <c r="CW196" s="56"/>
      <c r="CX196" s="56"/>
      <c r="CY196" s="56"/>
      <c r="CZ196" s="56"/>
      <c r="DA196" s="56"/>
      <c r="DB196" s="56"/>
      <c r="DC196" s="56"/>
      <c r="DD196" s="56"/>
      <c r="DE196" s="56"/>
      <c r="DF196" s="56"/>
      <c r="DG196" s="56"/>
      <c r="DH196" s="56"/>
      <c r="DI196" s="56"/>
      <c r="DJ196" s="56"/>
      <c r="DK196" s="56"/>
      <c r="DL196" s="56"/>
      <c r="DM196" s="56"/>
      <c r="DN196" s="56"/>
      <c r="DO196" s="56"/>
      <c r="DP196" s="56"/>
      <c r="DQ196" s="56"/>
      <c r="DR196" s="56"/>
      <c r="DS196" s="56"/>
      <c r="DT196" s="56"/>
      <c r="DU196" s="56"/>
      <c r="DV196" s="56"/>
      <c r="DW196" s="56"/>
      <c r="DX196" s="56"/>
      <c r="DY196" s="56"/>
      <c r="DZ196" s="56"/>
      <c r="EA196" s="56"/>
      <c r="EB196" s="56"/>
      <c r="EC196" s="56"/>
      <c r="ED196" s="56"/>
      <c r="EE196" s="56"/>
      <c r="EF196" s="56"/>
      <c r="EG196" s="56"/>
      <c r="EH196" s="56"/>
      <c r="EI196" s="56"/>
      <c r="EJ196" s="56"/>
      <c r="EK196" s="56"/>
      <c r="EL196" s="56"/>
      <c r="EM196" s="56"/>
      <c r="EN196" s="56"/>
      <c r="EO196" s="56"/>
      <c r="EP196" s="56"/>
      <c r="EQ196" s="56"/>
      <c r="ER196" s="56"/>
      <c r="ES196" s="56"/>
      <c r="ET196" s="56"/>
      <c r="EU196" s="56"/>
      <c r="EV196" s="56"/>
      <c r="EW196" s="56"/>
      <c r="EX196" s="56"/>
      <c r="EY196" s="56"/>
      <c r="EZ196" s="56"/>
      <c r="FA196" s="56"/>
      <c r="FB196" s="56"/>
      <c r="FC196" s="56"/>
      <c r="FD196" s="56"/>
      <c r="FE196" s="56"/>
      <c r="FF196" s="56"/>
      <c r="FG196" s="56"/>
      <c r="FH196" s="56"/>
      <c r="FI196" s="56"/>
      <c r="FJ196" s="56"/>
      <c r="FK196" s="56"/>
      <c r="FL196" s="56"/>
      <c r="FM196" s="56"/>
      <c r="FN196" s="56"/>
      <c r="FO196" s="56"/>
      <c r="FP196" s="56"/>
      <c r="FQ196" s="56"/>
      <c r="FR196" s="56"/>
      <c r="FS196" s="56"/>
      <c r="FT196" s="56"/>
      <c r="FU196" s="56"/>
      <c r="FV196" s="56"/>
      <c r="FW196" s="56"/>
      <c r="FX196" s="56"/>
      <c r="FY196" s="56"/>
      <c r="FZ196" s="56"/>
      <c r="GA196" s="56"/>
      <c r="GB196" s="56"/>
      <c r="GC196" s="56"/>
      <c r="GD196" s="56"/>
      <c r="GE196" s="56"/>
      <c r="GF196" s="56"/>
      <c r="GG196" s="56"/>
      <c r="GH196" s="56"/>
      <c r="GI196" s="56"/>
      <c r="GJ196" s="56"/>
      <c r="GK196" s="56"/>
      <c r="GL196" s="56"/>
      <c r="GM196" s="56"/>
      <c r="GN196" s="56"/>
      <c r="GO196" s="56"/>
      <c r="GP196" s="56"/>
      <c r="GQ196" s="56"/>
      <c r="GR196" s="56"/>
      <c r="GS196" s="56"/>
      <c r="GT196" s="56"/>
      <c r="GU196" s="56"/>
      <c r="GV196" s="56"/>
      <c r="GW196" s="56"/>
    </row>
    <row r="197" spans="7:205" ht="20.100000000000001" customHeight="1">
      <c r="G197" s="54"/>
      <c r="H197" s="54"/>
      <c r="I197" s="54"/>
      <c r="J197" s="54"/>
      <c r="K197" s="54"/>
      <c r="L197" s="54"/>
      <c r="M197" s="54"/>
      <c r="N197" s="54"/>
      <c r="O197" s="54"/>
      <c r="P197" s="54"/>
      <c r="Q197" s="54"/>
      <c r="R197" s="54"/>
      <c r="S197" s="54"/>
      <c r="T197" s="54"/>
      <c r="U197" s="54"/>
      <c r="V197" s="54"/>
      <c r="W197" s="54"/>
      <c r="X197" s="54"/>
      <c r="Y197" s="54"/>
      <c r="Z197" s="54"/>
      <c r="AA197" s="56"/>
      <c r="AB197" s="56"/>
      <c r="AC197" s="56"/>
      <c r="AD197" s="56"/>
      <c r="AE197" s="56"/>
      <c r="AF197" s="56"/>
      <c r="AG197" s="56"/>
      <c r="AH197" s="56"/>
      <c r="AI197" s="56"/>
      <c r="AJ197" s="56"/>
      <c r="AK197" s="56"/>
      <c r="AL197" s="56"/>
      <c r="AM197" s="56"/>
      <c r="AN197" s="56"/>
      <c r="AO197" s="56"/>
      <c r="AP197" s="56"/>
      <c r="AQ197" s="56"/>
      <c r="AR197" s="56"/>
      <c r="AS197" s="56"/>
      <c r="AT197" s="56"/>
      <c r="AU197" s="56"/>
      <c r="AV197" s="56"/>
      <c r="AW197" s="56"/>
      <c r="AX197" s="56"/>
      <c r="AY197" s="56"/>
      <c r="AZ197" s="56"/>
      <c r="BA197" s="56"/>
      <c r="BB197" s="56"/>
      <c r="BC197" s="56"/>
      <c r="BD197" s="56"/>
      <c r="BE197" s="56"/>
      <c r="BF197" s="56"/>
      <c r="BG197" s="56"/>
      <c r="BH197" s="56"/>
      <c r="BI197" s="56"/>
      <c r="BJ197" s="56"/>
      <c r="BK197" s="56"/>
      <c r="BL197" s="56"/>
      <c r="BM197" s="56"/>
      <c r="BN197" s="56"/>
      <c r="BO197" s="56"/>
      <c r="BP197" s="56"/>
      <c r="BQ197" s="56"/>
      <c r="BR197" s="56"/>
      <c r="BS197" s="56"/>
      <c r="BT197" s="56"/>
      <c r="BU197" s="56"/>
      <c r="BV197" s="56"/>
      <c r="BW197" s="56"/>
      <c r="BX197" s="56"/>
      <c r="BY197" s="56"/>
      <c r="BZ197" s="56"/>
      <c r="CA197" s="56"/>
      <c r="CB197" s="56"/>
      <c r="CC197" s="56"/>
      <c r="CD197" s="56"/>
      <c r="CE197" s="56"/>
      <c r="CF197" s="56"/>
      <c r="CG197" s="56"/>
      <c r="CH197" s="56"/>
      <c r="CI197" s="56"/>
      <c r="CJ197" s="56"/>
      <c r="CK197" s="56"/>
      <c r="CL197" s="56"/>
      <c r="CM197" s="56"/>
      <c r="CN197" s="56"/>
      <c r="CO197" s="56"/>
      <c r="CP197" s="56"/>
      <c r="CQ197" s="56"/>
      <c r="CR197" s="56"/>
      <c r="CS197" s="56"/>
      <c r="CT197" s="56"/>
      <c r="CU197" s="56"/>
      <c r="CV197" s="56"/>
      <c r="CW197" s="56"/>
      <c r="CX197" s="56"/>
      <c r="CY197" s="56"/>
      <c r="CZ197" s="56"/>
      <c r="DA197" s="56"/>
      <c r="DB197" s="56"/>
      <c r="DC197" s="56"/>
      <c r="DD197" s="56"/>
      <c r="DE197" s="56"/>
      <c r="DF197" s="56"/>
      <c r="DG197" s="56"/>
      <c r="DH197" s="56"/>
      <c r="DI197" s="56"/>
      <c r="DJ197" s="56"/>
      <c r="DK197" s="56"/>
      <c r="DL197" s="56"/>
      <c r="DM197" s="56"/>
      <c r="DN197" s="56"/>
      <c r="DO197" s="56"/>
      <c r="DP197" s="56"/>
      <c r="DQ197" s="56"/>
      <c r="DR197" s="56"/>
      <c r="DS197" s="56"/>
      <c r="DT197" s="56"/>
      <c r="DU197" s="56"/>
      <c r="DV197" s="56"/>
      <c r="DW197" s="56"/>
      <c r="DX197" s="56"/>
      <c r="DY197" s="56"/>
      <c r="DZ197" s="56"/>
      <c r="EA197" s="56"/>
      <c r="EB197" s="56"/>
      <c r="EC197" s="56"/>
      <c r="ED197" s="56"/>
      <c r="EE197" s="56"/>
      <c r="EF197" s="56"/>
      <c r="EG197" s="56"/>
      <c r="EH197" s="56"/>
      <c r="EI197" s="56"/>
      <c r="EJ197" s="56"/>
      <c r="EK197" s="56"/>
      <c r="EL197" s="56"/>
      <c r="EM197" s="56"/>
      <c r="EN197" s="56"/>
      <c r="EO197" s="56"/>
      <c r="EP197" s="56"/>
      <c r="EQ197" s="56"/>
      <c r="ER197" s="56"/>
      <c r="ES197" s="56"/>
      <c r="ET197" s="56"/>
      <c r="EU197" s="56"/>
      <c r="EV197" s="56"/>
      <c r="EW197" s="56"/>
      <c r="EX197" s="56"/>
      <c r="EY197" s="56"/>
      <c r="EZ197" s="56"/>
      <c r="FA197" s="56"/>
      <c r="FB197" s="56"/>
      <c r="FC197" s="56"/>
      <c r="FD197" s="56"/>
      <c r="FE197" s="56"/>
      <c r="FF197" s="56"/>
      <c r="FG197" s="56"/>
      <c r="FH197" s="56"/>
      <c r="FI197" s="56"/>
      <c r="FJ197" s="56"/>
      <c r="FK197" s="56"/>
      <c r="FL197" s="56"/>
      <c r="FM197" s="56"/>
      <c r="FN197" s="56"/>
      <c r="FO197" s="56"/>
      <c r="FP197" s="56"/>
      <c r="FQ197" s="56"/>
      <c r="FR197" s="56"/>
      <c r="FS197" s="56"/>
      <c r="FT197" s="56"/>
      <c r="FU197" s="56"/>
      <c r="FV197" s="56"/>
      <c r="FW197" s="56"/>
      <c r="FX197" s="56"/>
      <c r="FY197" s="56"/>
      <c r="FZ197" s="56"/>
      <c r="GA197" s="56"/>
      <c r="GB197" s="56"/>
      <c r="GC197" s="56"/>
      <c r="GD197" s="56"/>
      <c r="GE197" s="56"/>
      <c r="GF197" s="56"/>
      <c r="GG197" s="56"/>
      <c r="GH197" s="56"/>
      <c r="GI197" s="56"/>
      <c r="GJ197" s="56"/>
      <c r="GK197" s="56"/>
      <c r="GL197" s="56"/>
      <c r="GM197" s="56"/>
      <c r="GN197" s="56"/>
      <c r="GO197" s="56"/>
      <c r="GP197" s="56"/>
      <c r="GQ197" s="56"/>
      <c r="GR197" s="56"/>
      <c r="GS197" s="56"/>
      <c r="GT197" s="56"/>
      <c r="GU197" s="56"/>
      <c r="GV197" s="56"/>
      <c r="GW197" s="56"/>
    </row>
    <row r="198" spans="7:205" ht="20.100000000000001" customHeight="1">
      <c r="G198" s="54"/>
      <c r="H198" s="54"/>
      <c r="I198" s="54"/>
      <c r="J198" s="54"/>
      <c r="K198" s="54"/>
      <c r="L198" s="54"/>
      <c r="M198" s="54"/>
      <c r="N198" s="54"/>
      <c r="O198" s="54"/>
      <c r="P198" s="54"/>
      <c r="Q198" s="54"/>
      <c r="R198" s="54"/>
      <c r="S198" s="54"/>
      <c r="T198" s="54"/>
      <c r="U198" s="54"/>
      <c r="V198" s="54"/>
      <c r="W198" s="54"/>
      <c r="X198" s="54"/>
      <c r="Y198" s="54"/>
      <c r="Z198" s="54"/>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c r="AX198" s="56"/>
      <c r="AY198" s="56"/>
      <c r="AZ198" s="56"/>
      <c r="BA198" s="56"/>
      <c r="BB198" s="56"/>
      <c r="BC198" s="56"/>
      <c r="BD198" s="56"/>
      <c r="BE198" s="56"/>
      <c r="BF198" s="56"/>
      <c r="BG198" s="56"/>
      <c r="BH198" s="56"/>
      <c r="BI198" s="56"/>
      <c r="BJ198" s="56"/>
      <c r="BK198" s="56"/>
      <c r="BL198" s="56"/>
      <c r="BM198" s="56"/>
      <c r="BN198" s="56"/>
      <c r="BO198" s="56"/>
      <c r="BP198" s="56"/>
      <c r="BQ198" s="56"/>
      <c r="BR198" s="56"/>
      <c r="BS198" s="56"/>
      <c r="BT198" s="56"/>
      <c r="BU198" s="56"/>
      <c r="BV198" s="56"/>
      <c r="BW198" s="56"/>
      <c r="BX198" s="56"/>
      <c r="BY198" s="56"/>
      <c r="BZ198" s="56"/>
      <c r="CA198" s="56"/>
      <c r="CB198" s="56"/>
      <c r="CC198" s="56"/>
      <c r="CD198" s="56"/>
      <c r="CE198" s="56"/>
      <c r="CF198" s="56"/>
      <c r="CG198" s="56"/>
      <c r="CH198" s="56"/>
      <c r="CI198" s="56"/>
      <c r="CJ198" s="56"/>
      <c r="CK198" s="56"/>
      <c r="CL198" s="56"/>
      <c r="CM198" s="56"/>
      <c r="CN198" s="56"/>
      <c r="CO198" s="56"/>
      <c r="CP198" s="56"/>
      <c r="CQ198" s="56"/>
      <c r="CR198" s="56"/>
      <c r="CS198" s="56"/>
      <c r="CT198" s="56"/>
      <c r="CU198" s="56"/>
      <c r="CV198" s="56"/>
      <c r="CW198" s="56"/>
      <c r="CX198" s="56"/>
      <c r="CY198" s="56"/>
      <c r="CZ198" s="56"/>
      <c r="DA198" s="56"/>
      <c r="DB198" s="56"/>
      <c r="DC198" s="56"/>
      <c r="DD198" s="56"/>
      <c r="DE198" s="56"/>
      <c r="DF198" s="56"/>
      <c r="DG198" s="56"/>
      <c r="DH198" s="56"/>
      <c r="DI198" s="56"/>
      <c r="DJ198" s="56"/>
      <c r="DK198" s="56"/>
      <c r="DL198" s="56"/>
      <c r="DM198" s="56"/>
      <c r="DN198" s="56"/>
      <c r="DO198" s="56"/>
      <c r="DP198" s="56"/>
      <c r="DQ198" s="56"/>
      <c r="DR198" s="56"/>
      <c r="DS198" s="56"/>
      <c r="DT198" s="56"/>
      <c r="DU198" s="56"/>
      <c r="DV198" s="56"/>
      <c r="DW198" s="56"/>
      <c r="DX198" s="56"/>
      <c r="DY198" s="56"/>
      <c r="DZ198" s="56"/>
      <c r="EA198" s="56"/>
      <c r="EB198" s="56"/>
      <c r="EC198" s="56"/>
      <c r="ED198" s="56"/>
      <c r="EE198" s="56"/>
      <c r="EF198" s="56"/>
      <c r="EG198" s="56"/>
      <c r="EH198" s="56"/>
      <c r="EI198" s="56"/>
      <c r="EJ198" s="56"/>
      <c r="EK198" s="56"/>
      <c r="EL198" s="56"/>
      <c r="EM198" s="56"/>
      <c r="EN198" s="56"/>
      <c r="EO198" s="56"/>
      <c r="EP198" s="56"/>
      <c r="EQ198" s="56"/>
      <c r="ER198" s="56"/>
      <c r="ES198" s="56"/>
      <c r="ET198" s="56"/>
      <c r="EU198" s="56"/>
      <c r="EV198" s="56"/>
      <c r="EW198" s="56"/>
      <c r="EX198" s="56"/>
      <c r="EY198" s="56"/>
      <c r="EZ198" s="56"/>
      <c r="FA198" s="56"/>
      <c r="FB198" s="56"/>
      <c r="FC198" s="56"/>
      <c r="FD198" s="56"/>
      <c r="FE198" s="56"/>
      <c r="FF198" s="56"/>
      <c r="FG198" s="56"/>
      <c r="FH198" s="56"/>
      <c r="FI198" s="56"/>
      <c r="FJ198" s="56"/>
      <c r="FK198" s="56"/>
      <c r="FL198" s="56"/>
      <c r="FM198" s="56"/>
      <c r="FN198" s="56"/>
      <c r="FO198" s="56"/>
      <c r="FP198" s="56"/>
      <c r="FQ198" s="56"/>
      <c r="FR198" s="56"/>
      <c r="FS198" s="56"/>
      <c r="FT198" s="56"/>
      <c r="FU198" s="56"/>
      <c r="FV198" s="56"/>
      <c r="FW198" s="56"/>
      <c r="FX198" s="56"/>
      <c r="FY198" s="56"/>
      <c r="FZ198" s="56"/>
      <c r="GA198" s="56"/>
      <c r="GB198" s="56"/>
      <c r="GC198" s="56"/>
      <c r="GD198" s="56"/>
      <c r="GE198" s="56"/>
      <c r="GF198" s="56"/>
      <c r="GG198" s="56"/>
      <c r="GH198" s="56"/>
      <c r="GI198" s="56"/>
      <c r="GJ198" s="56"/>
      <c r="GK198" s="56"/>
      <c r="GL198" s="56"/>
      <c r="GM198" s="56"/>
      <c r="GN198" s="56"/>
      <c r="GO198" s="56"/>
      <c r="GP198" s="56"/>
      <c r="GQ198" s="56"/>
      <c r="GR198" s="56"/>
      <c r="GS198" s="56"/>
      <c r="GT198" s="56"/>
      <c r="GU198" s="56"/>
      <c r="GV198" s="56"/>
      <c r="GW198" s="56"/>
    </row>
    <row r="199" spans="7:205" ht="20.100000000000001" customHeight="1">
      <c r="G199" s="54"/>
      <c r="H199" s="54"/>
      <c r="I199" s="54"/>
      <c r="J199" s="54"/>
      <c r="K199" s="54"/>
      <c r="L199" s="54"/>
      <c r="M199" s="54"/>
      <c r="N199" s="54"/>
      <c r="O199" s="54"/>
      <c r="P199" s="54"/>
      <c r="Q199" s="54"/>
      <c r="R199" s="54"/>
      <c r="S199" s="54"/>
      <c r="T199" s="54"/>
      <c r="U199" s="54"/>
      <c r="V199" s="54"/>
      <c r="W199" s="54"/>
      <c r="X199" s="54"/>
      <c r="Y199" s="54"/>
      <c r="Z199" s="54"/>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c r="BB199" s="56"/>
      <c r="BC199" s="56"/>
      <c r="BD199" s="56"/>
      <c r="BE199" s="56"/>
      <c r="BF199" s="56"/>
      <c r="BG199" s="56"/>
      <c r="BH199" s="56"/>
      <c r="BI199" s="56"/>
      <c r="BJ199" s="56"/>
      <c r="BK199" s="56"/>
      <c r="BL199" s="56"/>
      <c r="BM199" s="56"/>
      <c r="BN199" s="56"/>
      <c r="BO199" s="56"/>
      <c r="BP199" s="56"/>
      <c r="BQ199" s="56"/>
      <c r="BR199" s="56"/>
      <c r="BS199" s="56"/>
      <c r="BT199" s="56"/>
      <c r="BU199" s="56"/>
      <c r="BV199" s="56"/>
      <c r="BW199" s="56"/>
      <c r="BX199" s="56"/>
      <c r="BY199" s="56"/>
      <c r="BZ199" s="56"/>
      <c r="CA199" s="56"/>
      <c r="CB199" s="56"/>
      <c r="CC199" s="56"/>
      <c r="CD199" s="56"/>
      <c r="CE199" s="56"/>
      <c r="CF199" s="56"/>
      <c r="CG199" s="56"/>
      <c r="CH199" s="56"/>
      <c r="CI199" s="56"/>
      <c r="CJ199" s="56"/>
      <c r="CK199" s="56"/>
      <c r="CL199" s="56"/>
      <c r="CM199" s="56"/>
      <c r="CN199" s="56"/>
      <c r="CO199" s="56"/>
      <c r="CP199" s="56"/>
      <c r="CQ199" s="56"/>
      <c r="CR199" s="56"/>
      <c r="CS199" s="56"/>
      <c r="CT199" s="56"/>
      <c r="CU199" s="56"/>
      <c r="CV199" s="56"/>
      <c r="CW199" s="56"/>
      <c r="CX199" s="56"/>
      <c r="CY199" s="56"/>
      <c r="CZ199" s="56"/>
      <c r="DA199" s="56"/>
      <c r="DB199" s="56"/>
      <c r="DC199" s="56"/>
      <c r="DD199" s="56"/>
      <c r="DE199" s="56"/>
      <c r="DF199" s="56"/>
      <c r="DG199" s="56"/>
      <c r="DH199" s="56"/>
      <c r="DI199" s="56"/>
      <c r="DJ199" s="56"/>
      <c r="DK199" s="56"/>
      <c r="DL199" s="56"/>
      <c r="DM199" s="56"/>
      <c r="DN199" s="56"/>
      <c r="DO199" s="56"/>
      <c r="DP199" s="56"/>
      <c r="DQ199" s="56"/>
      <c r="DR199" s="56"/>
      <c r="DS199" s="56"/>
      <c r="DT199" s="56"/>
      <c r="DU199" s="56"/>
      <c r="DV199" s="56"/>
      <c r="DW199" s="56"/>
      <c r="DX199" s="56"/>
      <c r="DY199" s="56"/>
      <c r="DZ199" s="56"/>
      <c r="EA199" s="56"/>
      <c r="EB199" s="56"/>
      <c r="EC199" s="56"/>
      <c r="ED199" s="56"/>
      <c r="EE199" s="56"/>
      <c r="EF199" s="56"/>
      <c r="EG199" s="56"/>
      <c r="EH199" s="56"/>
      <c r="EI199" s="56"/>
      <c r="EJ199" s="56"/>
      <c r="EK199" s="56"/>
      <c r="EL199" s="56"/>
      <c r="EM199" s="56"/>
      <c r="EN199" s="56"/>
      <c r="EO199" s="56"/>
      <c r="EP199" s="56"/>
      <c r="EQ199" s="56"/>
      <c r="ER199" s="56"/>
      <c r="ES199" s="56"/>
      <c r="ET199" s="56"/>
      <c r="EU199" s="56"/>
      <c r="EV199" s="56"/>
      <c r="EW199" s="56"/>
      <c r="EX199" s="56"/>
      <c r="EY199" s="56"/>
      <c r="EZ199" s="56"/>
      <c r="FA199" s="56"/>
      <c r="FB199" s="56"/>
      <c r="FC199" s="56"/>
      <c r="FD199" s="56"/>
      <c r="FE199" s="56"/>
      <c r="FF199" s="56"/>
      <c r="FG199" s="56"/>
      <c r="FH199" s="56"/>
      <c r="FI199" s="56"/>
      <c r="FJ199" s="56"/>
      <c r="FK199" s="56"/>
      <c r="FL199" s="56"/>
      <c r="FM199" s="56"/>
      <c r="FN199" s="56"/>
      <c r="FO199" s="56"/>
      <c r="FP199" s="56"/>
      <c r="FQ199" s="56"/>
      <c r="FR199" s="56"/>
      <c r="FS199" s="56"/>
      <c r="FT199" s="56"/>
      <c r="FU199" s="56"/>
      <c r="FV199" s="56"/>
      <c r="FW199" s="56"/>
      <c r="FX199" s="56"/>
      <c r="FY199" s="56"/>
      <c r="FZ199" s="56"/>
      <c r="GA199" s="56"/>
      <c r="GB199" s="56"/>
      <c r="GC199" s="56"/>
      <c r="GD199" s="56"/>
      <c r="GE199" s="56"/>
      <c r="GF199" s="56"/>
      <c r="GG199" s="56"/>
      <c r="GH199" s="56"/>
      <c r="GI199" s="56"/>
      <c r="GJ199" s="56"/>
      <c r="GK199" s="56"/>
      <c r="GL199" s="56"/>
      <c r="GM199" s="56"/>
      <c r="GN199" s="56"/>
      <c r="GO199" s="56"/>
      <c r="GP199" s="56"/>
      <c r="GQ199" s="56"/>
      <c r="GR199" s="56"/>
      <c r="GS199" s="56"/>
      <c r="GT199" s="56"/>
      <c r="GU199" s="56"/>
      <c r="GV199" s="56"/>
      <c r="GW199" s="56"/>
    </row>
    <row r="200" spans="7:205" ht="20.100000000000001" customHeight="1">
      <c r="G200" s="54"/>
      <c r="H200" s="54"/>
      <c r="I200" s="54"/>
      <c r="J200" s="54"/>
      <c r="K200" s="54"/>
      <c r="L200" s="54"/>
      <c r="M200" s="54"/>
      <c r="N200" s="54"/>
      <c r="O200" s="54"/>
      <c r="P200" s="54"/>
      <c r="Q200" s="54"/>
      <c r="R200" s="54"/>
      <c r="S200" s="54"/>
      <c r="T200" s="54"/>
      <c r="U200" s="54"/>
      <c r="V200" s="54"/>
      <c r="W200" s="54"/>
      <c r="X200" s="54"/>
      <c r="Y200" s="54"/>
      <c r="Z200" s="54"/>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c r="BM200" s="56"/>
      <c r="BN200" s="56"/>
      <c r="BO200" s="56"/>
      <c r="BP200" s="56"/>
      <c r="BQ200" s="56"/>
      <c r="BR200" s="56"/>
      <c r="BS200" s="56"/>
      <c r="BT200" s="56"/>
      <c r="BU200" s="56"/>
      <c r="BV200" s="56"/>
      <c r="BW200" s="56"/>
      <c r="BX200" s="56"/>
      <c r="BY200" s="56"/>
      <c r="BZ200" s="56"/>
      <c r="CA200" s="56"/>
      <c r="CB200" s="56"/>
      <c r="CC200" s="56"/>
      <c r="CD200" s="56"/>
      <c r="CE200" s="56"/>
      <c r="CF200" s="56"/>
      <c r="CG200" s="56"/>
      <c r="CH200" s="56"/>
      <c r="CI200" s="56"/>
      <c r="CJ200" s="56"/>
      <c r="CK200" s="56"/>
      <c r="CL200" s="56"/>
      <c r="CM200" s="56"/>
      <c r="CN200" s="56"/>
      <c r="CO200" s="56"/>
      <c r="CP200" s="56"/>
      <c r="CQ200" s="56"/>
      <c r="CR200" s="56"/>
      <c r="CS200" s="56"/>
      <c r="CT200" s="56"/>
      <c r="CU200" s="56"/>
      <c r="CV200" s="56"/>
      <c r="CW200" s="56"/>
      <c r="CX200" s="56"/>
      <c r="CY200" s="56"/>
      <c r="CZ200" s="56"/>
      <c r="DA200" s="56"/>
      <c r="DB200" s="56"/>
      <c r="DC200" s="56"/>
      <c r="DD200" s="56"/>
      <c r="DE200" s="56"/>
      <c r="DF200" s="56"/>
      <c r="DG200" s="56"/>
      <c r="DH200" s="56"/>
      <c r="DI200" s="56"/>
      <c r="DJ200" s="56"/>
      <c r="DK200" s="56"/>
      <c r="DL200" s="56"/>
      <c r="DM200" s="56"/>
      <c r="DN200" s="56"/>
      <c r="DO200" s="56"/>
      <c r="DP200" s="56"/>
      <c r="DQ200" s="56"/>
      <c r="DR200" s="56"/>
      <c r="DS200" s="56"/>
      <c r="DT200" s="56"/>
      <c r="DU200" s="56"/>
      <c r="DV200" s="56"/>
      <c r="DW200" s="56"/>
      <c r="DX200" s="56"/>
      <c r="DY200" s="56"/>
      <c r="DZ200" s="56"/>
      <c r="EA200" s="56"/>
      <c r="EB200" s="56"/>
      <c r="EC200" s="56"/>
      <c r="ED200" s="56"/>
      <c r="EE200" s="56"/>
      <c r="EF200" s="56"/>
      <c r="EG200" s="56"/>
      <c r="EH200" s="56"/>
      <c r="EI200" s="56"/>
      <c r="EJ200" s="56"/>
      <c r="EK200" s="56"/>
      <c r="EL200" s="56"/>
      <c r="EM200" s="56"/>
      <c r="EN200" s="56"/>
      <c r="EO200" s="56"/>
      <c r="EP200" s="56"/>
      <c r="EQ200" s="56"/>
      <c r="ER200" s="56"/>
      <c r="ES200" s="56"/>
      <c r="ET200" s="56"/>
      <c r="EU200" s="56"/>
      <c r="EV200" s="56"/>
      <c r="EW200" s="56"/>
      <c r="EX200" s="56"/>
      <c r="EY200" s="56"/>
      <c r="EZ200" s="56"/>
      <c r="FA200" s="56"/>
      <c r="FB200" s="56"/>
      <c r="FC200" s="56"/>
      <c r="FD200" s="56"/>
      <c r="FE200" s="56"/>
      <c r="FF200" s="56"/>
      <c r="FG200" s="56"/>
      <c r="FH200" s="56"/>
      <c r="FI200" s="56"/>
      <c r="FJ200" s="56"/>
      <c r="FK200" s="56"/>
      <c r="FL200" s="56"/>
      <c r="FM200" s="56"/>
      <c r="FN200" s="56"/>
      <c r="FO200" s="56"/>
      <c r="FP200" s="56"/>
      <c r="FQ200" s="56"/>
      <c r="FR200" s="56"/>
      <c r="FS200" s="56"/>
      <c r="FT200" s="56"/>
      <c r="FU200" s="56"/>
      <c r="FV200" s="56"/>
      <c r="FW200" s="56"/>
      <c r="FX200" s="56"/>
      <c r="FY200" s="56"/>
      <c r="FZ200" s="56"/>
      <c r="GA200" s="56"/>
      <c r="GB200" s="56"/>
      <c r="GC200" s="56"/>
      <c r="GD200" s="56"/>
      <c r="GE200" s="56"/>
      <c r="GF200" s="56"/>
      <c r="GG200" s="56"/>
      <c r="GH200" s="56"/>
      <c r="GI200" s="56"/>
      <c r="GJ200" s="56"/>
      <c r="GK200" s="56"/>
      <c r="GL200" s="56"/>
      <c r="GM200" s="56"/>
      <c r="GN200" s="56"/>
      <c r="GO200" s="56"/>
      <c r="GP200" s="56"/>
      <c r="GQ200" s="56"/>
      <c r="GR200" s="56"/>
      <c r="GS200" s="56"/>
      <c r="GT200" s="56"/>
      <c r="GU200" s="56"/>
      <c r="GV200" s="56"/>
      <c r="GW200" s="56"/>
    </row>
    <row r="201" spans="7:205" ht="20.100000000000001" customHeight="1">
      <c r="G201" s="54"/>
      <c r="H201" s="54"/>
      <c r="I201" s="54"/>
      <c r="J201" s="54"/>
      <c r="K201" s="54"/>
      <c r="L201" s="54"/>
      <c r="M201" s="54"/>
      <c r="N201" s="54"/>
      <c r="O201" s="54"/>
      <c r="P201" s="54"/>
      <c r="Q201" s="54"/>
      <c r="R201" s="54"/>
      <c r="S201" s="54"/>
      <c r="T201" s="54"/>
      <c r="U201" s="54"/>
      <c r="V201" s="54"/>
      <c r="W201" s="54"/>
      <c r="X201" s="54"/>
      <c r="Y201" s="54"/>
      <c r="Z201" s="54"/>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BB201" s="56"/>
      <c r="BC201" s="56"/>
      <c r="BD201" s="56"/>
      <c r="BE201" s="56"/>
      <c r="BF201" s="56"/>
      <c r="BG201" s="56"/>
      <c r="BH201" s="56"/>
      <c r="BI201" s="56"/>
      <c r="BJ201" s="56"/>
      <c r="BK201" s="56"/>
      <c r="BL201" s="56"/>
      <c r="BM201" s="56"/>
      <c r="BN201" s="56"/>
      <c r="BO201" s="56"/>
      <c r="BP201" s="56"/>
      <c r="BQ201" s="56"/>
      <c r="BR201" s="56"/>
      <c r="BS201" s="56"/>
      <c r="BT201" s="56"/>
      <c r="BU201" s="56"/>
      <c r="BV201" s="56"/>
      <c r="BW201" s="56"/>
      <c r="BX201" s="56"/>
      <c r="BY201" s="56"/>
      <c r="BZ201" s="56"/>
      <c r="CA201" s="56"/>
      <c r="CB201" s="56"/>
      <c r="CC201" s="56"/>
      <c r="CD201" s="56"/>
      <c r="CE201" s="56"/>
      <c r="CF201" s="56"/>
      <c r="CG201" s="56"/>
      <c r="CH201" s="56"/>
      <c r="CI201" s="56"/>
      <c r="CJ201" s="56"/>
      <c r="CK201" s="56"/>
      <c r="CL201" s="56"/>
      <c r="CM201" s="56"/>
      <c r="CN201" s="56"/>
      <c r="CO201" s="56"/>
      <c r="CP201" s="56"/>
      <c r="CQ201" s="56"/>
      <c r="CR201" s="56"/>
      <c r="CS201" s="56"/>
      <c r="CT201" s="56"/>
      <c r="CU201" s="56"/>
      <c r="CV201" s="56"/>
      <c r="CW201" s="56"/>
      <c r="CX201" s="56"/>
      <c r="CY201" s="56"/>
      <c r="CZ201" s="56"/>
      <c r="DA201" s="56"/>
      <c r="DB201" s="56"/>
      <c r="DC201" s="56"/>
      <c r="DD201" s="56"/>
      <c r="DE201" s="56"/>
      <c r="DF201" s="56"/>
      <c r="DG201" s="56"/>
      <c r="DH201" s="56"/>
      <c r="DI201" s="56"/>
      <c r="DJ201" s="56"/>
      <c r="DK201" s="56"/>
      <c r="DL201" s="56"/>
      <c r="DM201" s="56"/>
      <c r="DN201" s="56"/>
      <c r="DO201" s="56"/>
      <c r="DP201" s="56"/>
      <c r="DQ201" s="56"/>
      <c r="DR201" s="56"/>
      <c r="DS201" s="56"/>
      <c r="DT201" s="56"/>
      <c r="DU201" s="56"/>
      <c r="DV201" s="56"/>
      <c r="DW201" s="56"/>
      <c r="DX201" s="56"/>
      <c r="DY201" s="56"/>
      <c r="DZ201" s="56"/>
      <c r="EA201" s="56"/>
      <c r="EB201" s="56"/>
      <c r="EC201" s="56"/>
      <c r="ED201" s="56"/>
      <c r="EE201" s="56"/>
      <c r="EF201" s="56"/>
      <c r="EG201" s="56"/>
      <c r="EH201" s="56"/>
      <c r="EI201" s="56"/>
      <c r="EJ201" s="56"/>
      <c r="EK201" s="56"/>
      <c r="EL201" s="56"/>
      <c r="EM201" s="56"/>
      <c r="EN201" s="56"/>
      <c r="EO201" s="56"/>
      <c r="EP201" s="56"/>
      <c r="EQ201" s="56"/>
      <c r="ER201" s="56"/>
      <c r="ES201" s="56"/>
      <c r="ET201" s="56"/>
      <c r="EU201" s="56"/>
      <c r="EV201" s="56"/>
      <c r="EW201" s="56"/>
      <c r="EX201" s="56"/>
      <c r="EY201" s="56"/>
      <c r="EZ201" s="56"/>
      <c r="FA201" s="56"/>
      <c r="FB201" s="56"/>
      <c r="FC201" s="56"/>
      <c r="FD201" s="56"/>
      <c r="FE201" s="56"/>
      <c r="FF201" s="56"/>
      <c r="FG201" s="56"/>
      <c r="FH201" s="56"/>
      <c r="FI201" s="56"/>
      <c r="FJ201" s="56"/>
      <c r="FK201" s="56"/>
      <c r="FL201" s="56"/>
      <c r="FM201" s="56"/>
      <c r="FN201" s="56"/>
      <c r="FO201" s="56"/>
      <c r="FP201" s="56"/>
      <c r="FQ201" s="56"/>
      <c r="FR201" s="56"/>
      <c r="FS201" s="56"/>
      <c r="FT201" s="56"/>
      <c r="FU201" s="56"/>
      <c r="FV201" s="56"/>
      <c r="FW201" s="56"/>
      <c r="FX201" s="56"/>
      <c r="FY201" s="56"/>
      <c r="FZ201" s="56"/>
      <c r="GA201" s="56"/>
      <c r="GB201" s="56"/>
      <c r="GC201" s="56"/>
      <c r="GD201" s="56"/>
      <c r="GE201" s="56"/>
      <c r="GF201" s="56"/>
      <c r="GG201" s="56"/>
      <c r="GH201" s="56"/>
      <c r="GI201" s="56"/>
      <c r="GJ201" s="56"/>
      <c r="GK201" s="56"/>
      <c r="GL201" s="56"/>
      <c r="GM201" s="56"/>
      <c r="GN201" s="56"/>
      <c r="GO201" s="56"/>
      <c r="GP201" s="56"/>
      <c r="GQ201" s="56"/>
      <c r="GR201" s="56"/>
      <c r="GS201" s="56"/>
      <c r="GT201" s="56"/>
      <c r="GU201" s="56"/>
      <c r="GV201" s="56"/>
      <c r="GW201" s="56"/>
    </row>
    <row r="202" spans="7:205" ht="20.100000000000001" customHeight="1">
      <c r="G202" s="54"/>
      <c r="H202" s="54"/>
      <c r="I202" s="54"/>
      <c r="J202" s="54"/>
      <c r="K202" s="54"/>
      <c r="L202" s="54"/>
      <c r="M202" s="54"/>
      <c r="N202" s="54"/>
      <c r="O202" s="54"/>
      <c r="P202" s="54"/>
      <c r="Q202" s="54"/>
      <c r="R202" s="54"/>
      <c r="S202" s="54"/>
      <c r="T202" s="54"/>
      <c r="U202" s="54"/>
      <c r="V202" s="54"/>
      <c r="W202" s="54"/>
      <c r="X202" s="54"/>
      <c r="Y202" s="54"/>
      <c r="Z202" s="54"/>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56"/>
      <c r="BJ202" s="56"/>
      <c r="BK202" s="56"/>
      <c r="BL202" s="56"/>
      <c r="BM202" s="56"/>
      <c r="BN202" s="56"/>
      <c r="BO202" s="56"/>
      <c r="BP202" s="56"/>
      <c r="BQ202" s="56"/>
      <c r="BR202" s="56"/>
      <c r="BS202" s="56"/>
      <c r="BT202" s="56"/>
      <c r="BU202" s="56"/>
      <c r="BV202" s="56"/>
      <c r="BW202" s="56"/>
      <c r="BX202" s="56"/>
      <c r="BY202" s="56"/>
      <c r="BZ202" s="56"/>
      <c r="CA202" s="56"/>
      <c r="CB202" s="56"/>
      <c r="CC202" s="56"/>
      <c r="CD202" s="56"/>
      <c r="CE202" s="56"/>
      <c r="CF202" s="56"/>
      <c r="CG202" s="56"/>
      <c r="CH202" s="56"/>
      <c r="CI202" s="56"/>
      <c r="CJ202" s="56"/>
      <c r="CK202" s="56"/>
      <c r="CL202" s="56"/>
      <c r="CM202" s="56"/>
      <c r="CN202" s="56"/>
      <c r="CO202" s="56"/>
      <c r="CP202" s="56"/>
      <c r="CQ202" s="56"/>
      <c r="CR202" s="56"/>
      <c r="CS202" s="56"/>
      <c r="CT202" s="56"/>
      <c r="CU202" s="56"/>
      <c r="CV202" s="56"/>
      <c r="CW202" s="56"/>
      <c r="CX202" s="56"/>
      <c r="CY202" s="56"/>
      <c r="CZ202" s="56"/>
      <c r="DA202" s="56"/>
      <c r="DB202" s="56"/>
      <c r="DC202" s="56"/>
      <c r="DD202" s="56"/>
      <c r="DE202" s="56"/>
      <c r="DF202" s="56"/>
      <c r="DG202" s="56"/>
      <c r="DH202" s="56"/>
      <c r="DI202" s="56"/>
      <c r="DJ202" s="56"/>
      <c r="DK202" s="56"/>
      <c r="DL202" s="56"/>
      <c r="DM202" s="56"/>
      <c r="DN202" s="56"/>
      <c r="DO202" s="56"/>
      <c r="DP202" s="56"/>
      <c r="DQ202" s="56"/>
      <c r="DR202" s="56"/>
      <c r="DS202" s="56"/>
      <c r="DT202" s="56"/>
      <c r="DU202" s="56"/>
      <c r="DV202" s="56"/>
      <c r="DW202" s="56"/>
      <c r="DX202" s="56"/>
      <c r="DY202" s="56"/>
      <c r="DZ202" s="56"/>
      <c r="EA202" s="56"/>
      <c r="EB202" s="56"/>
      <c r="EC202" s="56"/>
      <c r="ED202" s="56"/>
      <c r="EE202" s="56"/>
      <c r="EF202" s="56"/>
      <c r="EG202" s="56"/>
      <c r="EH202" s="56"/>
      <c r="EI202" s="56"/>
      <c r="EJ202" s="56"/>
      <c r="EK202" s="56"/>
      <c r="EL202" s="56"/>
      <c r="EM202" s="56"/>
      <c r="EN202" s="56"/>
      <c r="EO202" s="56"/>
      <c r="EP202" s="56"/>
      <c r="EQ202" s="56"/>
      <c r="ER202" s="56"/>
      <c r="ES202" s="56"/>
      <c r="ET202" s="56"/>
      <c r="EU202" s="56"/>
      <c r="EV202" s="56"/>
      <c r="EW202" s="56"/>
      <c r="EX202" s="56"/>
      <c r="EY202" s="56"/>
      <c r="EZ202" s="56"/>
      <c r="FA202" s="56"/>
      <c r="FB202" s="56"/>
      <c r="FC202" s="56"/>
      <c r="FD202" s="56"/>
      <c r="FE202" s="56"/>
      <c r="FF202" s="56"/>
      <c r="FG202" s="56"/>
      <c r="FH202" s="56"/>
      <c r="FI202" s="56"/>
      <c r="FJ202" s="56"/>
      <c r="FK202" s="56"/>
      <c r="FL202" s="56"/>
      <c r="FM202" s="56"/>
      <c r="FN202" s="56"/>
      <c r="FO202" s="56"/>
      <c r="FP202" s="56"/>
      <c r="FQ202" s="56"/>
      <c r="FR202" s="56"/>
      <c r="FS202" s="56"/>
      <c r="FT202" s="56"/>
      <c r="FU202" s="56"/>
      <c r="FV202" s="56"/>
      <c r="FW202" s="56"/>
      <c r="FX202" s="56"/>
      <c r="FY202" s="56"/>
      <c r="FZ202" s="56"/>
      <c r="GA202" s="56"/>
      <c r="GB202" s="56"/>
      <c r="GC202" s="56"/>
      <c r="GD202" s="56"/>
      <c r="GE202" s="56"/>
      <c r="GF202" s="56"/>
      <c r="GG202" s="56"/>
      <c r="GH202" s="56"/>
      <c r="GI202" s="56"/>
      <c r="GJ202" s="56"/>
      <c r="GK202" s="56"/>
      <c r="GL202" s="56"/>
      <c r="GM202" s="56"/>
      <c r="GN202" s="56"/>
      <c r="GO202" s="56"/>
      <c r="GP202" s="56"/>
      <c r="GQ202" s="56"/>
      <c r="GR202" s="56"/>
      <c r="GS202" s="56"/>
      <c r="GT202" s="56"/>
      <c r="GU202" s="56"/>
      <c r="GV202" s="56"/>
      <c r="GW202" s="56"/>
    </row>
    <row r="203" spans="7:205" ht="20.100000000000001" customHeight="1">
      <c r="G203" s="54"/>
      <c r="H203" s="54"/>
      <c r="I203" s="54"/>
      <c r="J203" s="54"/>
      <c r="K203" s="54"/>
      <c r="L203" s="54"/>
      <c r="M203" s="54"/>
      <c r="N203" s="54"/>
      <c r="O203" s="54"/>
      <c r="P203" s="54"/>
      <c r="Q203" s="54"/>
      <c r="R203" s="54"/>
      <c r="S203" s="54"/>
      <c r="T203" s="54"/>
      <c r="U203" s="54"/>
      <c r="V203" s="54"/>
      <c r="W203" s="54"/>
      <c r="X203" s="54"/>
      <c r="Y203" s="54"/>
      <c r="Z203" s="54"/>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c r="BM203" s="56"/>
      <c r="BN203" s="56"/>
      <c r="BO203" s="56"/>
      <c r="BP203" s="56"/>
      <c r="BQ203" s="56"/>
      <c r="BR203" s="56"/>
      <c r="BS203" s="56"/>
      <c r="BT203" s="56"/>
      <c r="BU203" s="56"/>
      <c r="BV203" s="56"/>
      <c r="BW203" s="56"/>
      <c r="BX203" s="56"/>
      <c r="BY203" s="56"/>
      <c r="BZ203" s="56"/>
      <c r="CA203" s="56"/>
      <c r="CB203" s="56"/>
      <c r="CC203" s="56"/>
      <c r="CD203" s="56"/>
      <c r="CE203" s="56"/>
      <c r="CF203" s="56"/>
      <c r="CG203" s="56"/>
      <c r="CH203" s="56"/>
      <c r="CI203" s="56"/>
      <c r="CJ203" s="56"/>
      <c r="CK203" s="56"/>
      <c r="CL203" s="56"/>
      <c r="CM203" s="56"/>
      <c r="CN203" s="56"/>
      <c r="CO203" s="56"/>
      <c r="CP203" s="56"/>
      <c r="CQ203" s="56"/>
      <c r="CR203" s="56"/>
      <c r="CS203" s="56"/>
      <c r="CT203" s="56"/>
      <c r="CU203" s="56"/>
      <c r="CV203" s="56"/>
      <c r="CW203" s="56"/>
      <c r="CX203" s="56"/>
      <c r="CY203" s="56"/>
      <c r="CZ203" s="56"/>
      <c r="DA203" s="56"/>
      <c r="DB203" s="56"/>
      <c r="DC203" s="56"/>
      <c r="DD203" s="56"/>
      <c r="DE203" s="56"/>
      <c r="DF203" s="56"/>
      <c r="DG203" s="56"/>
      <c r="DH203" s="56"/>
      <c r="DI203" s="56"/>
      <c r="DJ203" s="56"/>
      <c r="DK203" s="56"/>
      <c r="DL203" s="56"/>
      <c r="DM203" s="56"/>
      <c r="DN203" s="56"/>
      <c r="DO203" s="56"/>
      <c r="DP203" s="56"/>
      <c r="DQ203" s="56"/>
      <c r="DR203" s="56"/>
      <c r="DS203" s="56"/>
      <c r="DT203" s="56"/>
      <c r="DU203" s="56"/>
      <c r="DV203" s="56"/>
      <c r="DW203" s="56"/>
      <c r="DX203" s="56"/>
      <c r="DY203" s="56"/>
      <c r="DZ203" s="56"/>
      <c r="EA203" s="56"/>
      <c r="EB203" s="56"/>
      <c r="EC203" s="56"/>
      <c r="ED203" s="56"/>
      <c r="EE203" s="56"/>
      <c r="EF203" s="56"/>
      <c r="EG203" s="56"/>
      <c r="EH203" s="56"/>
      <c r="EI203" s="56"/>
      <c r="EJ203" s="56"/>
      <c r="EK203" s="56"/>
      <c r="EL203" s="56"/>
      <c r="EM203" s="56"/>
      <c r="EN203" s="56"/>
      <c r="EO203" s="56"/>
      <c r="EP203" s="56"/>
      <c r="EQ203" s="56"/>
      <c r="ER203" s="56"/>
      <c r="ES203" s="56"/>
      <c r="ET203" s="56"/>
      <c r="EU203" s="56"/>
      <c r="EV203" s="56"/>
      <c r="EW203" s="56"/>
      <c r="EX203" s="56"/>
      <c r="EY203" s="56"/>
      <c r="EZ203" s="56"/>
      <c r="FA203" s="56"/>
      <c r="FB203" s="56"/>
      <c r="FC203" s="56"/>
      <c r="FD203" s="56"/>
      <c r="FE203" s="56"/>
      <c r="FF203" s="56"/>
      <c r="FG203" s="56"/>
      <c r="FH203" s="56"/>
      <c r="FI203" s="56"/>
      <c r="FJ203" s="56"/>
      <c r="FK203" s="56"/>
      <c r="FL203" s="56"/>
      <c r="FM203" s="56"/>
      <c r="FN203" s="56"/>
      <c r="FO203" s="56"/>
      <c r="FP203" s="56"/>
      <c r="FQ203" s="56"/>
      <c r="FR203" s="56"/>
      <c r="FS203" s="56"/>
      <c r="FT203" s="56"/>
      <c r="FU203" s="56"/>
      <c r="FV203" s="56"/>
      <c r="FW203" s="56"/>
      <c r="FX203" s="56"/>
      <c r="FY203" s="56"/>
      <c r="FZ203" s="56"/>
      <c r="GA203" s="56"/>
      <c r="GB203" s="56"/>
      <c r="GC203" s="56"/>
      <c r="GD203" s="56"/>
      <c r="GE203" s="56"/>
      <c r="GF203" s="56"/>
      <c r="GG203" s="56"/>
      <c r="GH203" s="56"/>
      <c r="GI203" s="56"/>
      <c r="GJ203" s="56"/>
      <c r="GK203" s="56"/>
      <c r="GL203" s="56"/>
      <c r="GM203" s="56"/>
      <c r="GN203" s="56"/>
      <c r="GO203" s="56"/>
      <c r="GP203" s="56"/>
      <c r="GQ203" s="56"/>
      <c r="GR203" s="56"/>
      <c r="GS203" s="56"/>
      <c r="GT203" s="56"/>
      <c r="GU203" s="56"/>
      <c r="GV203" s="56"/>
      <c r="GW203" s="56"/>
    </row>
    <row r="204" spans="7:205" ht="20.100000000000001" customHeight="1">
      <c r="G204" s="54"/>
      <c r="H204" s="54"/>
      <c r="I204" s="54"/>
      <c r="J204" s="54"/>
      <c r="K204" s="54"/>
      <c r="L204" s="54"/>
      <c r="M204" s="54"/>
      <c r="N204" s="54"/>
      <c r="O204" s="54"/>
      <c r="P204" s="54"/>
      <c r="Q204" s="54"/>
      <c r="R204" s="54"/>
      <c r="S204" s="54"/>
      <c r="T204" s="54"/>
      <c r="U204" s="54"/>
      <c r="V204" s="54"/>
      <c r="W204" s="54"/>
      <c r="X204" s="54"/>
      <c r="Y204" s="54"/>
      <c r="Z204" s="54"/>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56"/>
      <c r="BJ204" s="56"/>
      <c r="BK204" s="56"/>
      <c r="BL204" s="56"/>
      <c r="BM204" s="56"/>
      <c r="BN204" s="56"/>
      <c r="BO204" s="56"/>
      <c r="BP204" s="56"/>
      <c r="BQ204" s="56"/>
      <c r="BR204" s="56"/>
      <c r="BS204" s="56"/>
      <c r="BT204" s="56"/>
      <c r="BU204" s="56"/>
      <c r="BV204" s="56"/>
      <c r="BW204" s="56"/>
      <c r="BX204" s="56"/>
      <c r="BY204" s="56"/>
      <c r="BZ204" s="56"/>
      <c r="CA204" s="56"/>
      <c r="CB204" s="56"/>
      <c r="CC204" s="56"/>
      <c r="CD204" s="56"/>
      <c r="CE204" s="56"/>
      <c r="CF204" s="56"/>
      <c r="CG204" s="56"/>
      <c r="CH204" s="56"/>
      <c r="CI204" s="56"/>
      <c r="CJ204" s="56"/>
      <c r="CK204" s="56"/>
      <c r="CL204" s="56"/>
      <c r="CM204" s="56"/>
      <c r="CN204" s="56"/>
      <c r="CO204" s="56"/>
      <c r="CP204" s="56"/>
      <c r="CQ204" s="56"/>
      <c r="CR204" s="56"/>
      <c r="CS204" s="56"/>
      <c r="CT204" s="56"/>
      <c r="CU204" s="56"/>
      <c r="CV204" s="56"/>
      <c r="CW204" s="56"/>
      <c r="CX204" s="56"/>
      <c r="CY204" s="56"/>
      <c r="CZ204" s="56"/>
      <c r="DA204" s="56"/>
      <c r="DB204" s="56"/>
      <c r="DC204" s="56"/>
      <c r="DD204" s="56"/>
      <c r="DE204" s="56"/>
      <c r="DF204" s="56"/>
      <c r="DG204" s="56"/>
      <c r="DH204" s="56"/>
      <c r="DI204" s="56"/>
      <c r="DJ204" s="56"/>
      <c r="DK204" s="56"/>
      <c r="DL204" s="56"/>
      <c r="DM204" s="56"/>
      <c r="DN204" s="56"/>
      <c r="DO204" s="56"/>
      <c r="DP204" s="56"/>
      <c r="DQ204" s="56"/>
      <c r="DR204" s="56"/>
      <c r="DS204" s="56"/>
      <c r="DT204" s="56"/>
      <c r="DU204" s="56"/>
      <c r="DV204" s="56"/>
      <c r="DW204" s="56"/>
      <c r="DX204" s="56"/>
      <c r="DY204" s="56"/>
      <c r="DZ204" s="56"/>
      <c r="EA204" s="56"/>
      <c r="EB204" s="56"/>
      <c r="EC204" s="56"/>
      <c r="ED204" s="56"/>
      <c r="EE204" s="56"/>
      <c r="EF204" s="56"/>
      <c r="EG204" s="56"/>
      <c r="EH204" s="56"/>
      <c r="EI204" s="56"/>
      <c r="EJ204" s="56"/>
      <c r="EK204" s="56"/>
      <c r="EL204" s="56"/>
      <c r="EM204" s="56"/>
      <c r="EN204" s="56"/>
      <c r="EO204" s="56"/>
      <c r="EP204" s="56"/>
      <c r="EQ204" s="56"/>
      <c r="ER204" s="56"/>
      <c r="ES204" s="56"/>
      <c r="ET204" s="56"/>
      <c r="EU204" s="56"/>
      <c r="EV204" s="56"/>
      <c r="EW204" s="56"/>
      <c r="EX204" s="56"/>
      <c r="EY204" s="56"/>
      <c r="EZ204" s="56"/>
      <c r="FA204" s="56"/>
      <c r="FB204" s="56"/>
      <c r="FC204" s="56"/>
      <c r="FD204" s="56"/>
      <c r="FE204" s="56"/>
      <c r="FF204" s="56"/>
      <c r="FG204" s="56"/>
      <c r="FH204" s="56"/>
      <c r="FI204" s="56"/>
      <c r="FJ204" s="56"/>
      <c r="FK204" s="56"/>
      <c r="FL204" s="56"/>
      <c r="FM204" s="56"/>
      <c r="FN204" s="56"/>
      <c r="FO204" s="56"/>
      <c r="FP204" s="56"/>
      <c r="FQ204" s="56"/>
      <c r="FR204" s="56"/>
      <c r="FS204" s="56"/>
      <c r="FT204" s="56"/>
      <c r="FU204" s="56"/>
      <c r="FV204" s="56"/>
      <c r="FW204" s="56"/>
      <c r="FX204" s="56"/>
      <c r="FY204" s="56"/>
      <c r="FZ204" s="56"/>
      <c r="GA204" s="56"/>
      <c r="GB204" s="56"/>
      <c r="GC204" s="56"/>
      <c r="GD204" s="56"/>
      <c r="GE204" s="56"/>
      <c r="GF204" s="56"/>
      <c r="GG204" s="56"/>
      <c r="GH204" s="56"/>
      <c r="GI204" s="56"/>
      <c r="GJ204" s="56"/>
      <c r="GK204" s="56"/>
      <c r="GL204" s="56"/>
      <c r="GM204" s="56"/>
      <c r="GN204" s="56"/>
      <c r="GO204" s="56"/>
      <c r="GP204" s="56"/>
      <c r="GQ204" s="56"/>
      <c r="GR204" s="56"/>
      <c r="GS204" s="56"/>
      <c r="GT204" s="56"/>
      <c r="GU204" s="56"/>
      <c r="GV204" s="56"/>
      <c r="GW204" s="56"/>
    </row>
    <row r="205" spans="7:205" ht="20.100000000000001" customHeight="1">
      <c r="G205" s="54"/>
      <c r="H205" s="54"/>
      <c r="I205" s="54"/>
      <c r="J205" s="54"/>
      <c r="K205" s="54"/>
      <c r="L205" s="54"/>
      <c r="M205" s="54"/>
      <c r="N205" s="54"/>
      <c r="O205" s="54"/>
      <c r="P205" s="54"/>
      <c r="Q205" s="54"/>
      <c r="R205" s="54"/>
      <c r="S205" s="54"/>
      <c r="T205" s="54"/>
      <c r="U205" s="54"/>
      <c r="V205" s="54"/>
      <c r="W205" s="54"/>
      <c r="X205" s="54"/>
      <c r="Y205" s="54"/>
      <c r="Z205" s="54"/>
      <c r="AA205" s="56"/>
      <c r="AB205" s="56"/>
      <c r="AC205" s="56"/>
      <c r="AD205" s="56"/>
      <c r="AE205" s="56"/>
      <c r="AF205" s="56"/>
      <c r="AG205" s="56"/>
      <c r="AH205" s="56"/>
      <c r="AI205" s="56"/>
      <c r="AJ205" s="56"/>
      <c r="AK205" s="56"/>
      <c r="AL205" s="56"/>
      <c r="AM205" s="56"/>
      <c r="AN205" s="56"/>
      <c r="AO205" s="56"/>
      <c r="AP205" s="56"/>
      <c r="AQ205" s="56"/>
      <c r="AR205" s="56"/>
      <c r="AS205" s="56"/>
      <c r="AT205" s="56"/>
      <c r="AU205" s="56"/>
      <c r="AV205" s="56"/>
      <c r="AW205" s="56"/>
      <c r="AX205" s="56"/>
      <c r="AY205" s="56"/>
      <c r="AZ205" s="56"/>
      <c r="BA205" s="56"/>
      <c r="BB205" s="56"/>
      <c r="BC205" s="56"/>
      <c r="BD205" s="56"/>
      <c r="BE205" s="56"/>
      <c r="BF205" s="56"/>
      <c r="BG205" s="56"/>
      <c r="BH205" s="56"/>
      <c r="BI205" s="56"/>
      <c r="BJ205" s="56"/>
      <c r="BK205" s="56"/>
      <c r="BL205" s="56"/>
      <c r="BM205" s="56"/>
      <c r="BN205" s="56"/>
      <c r="BO205" s="56"/>
      <c r="BP205" s="56"/>
      <c r="BQ205" s="56"/>
      <c r="BR205" s="56"/>
      <c r="BS205" s="56"/>
      <c r="BT205" s="56"/>
      <c r="BU205" s="56"/>
      <c r="BV205" s="56"/>
      <c r="BW205" s="56"/>
      <c r="BX205" s="56"/>
      <c r="BY205" s="56"/>
      <c r="BZ205" s="56"/>
      <c r="CA205" s="56"/>
      <c r="CB205" s="56"/>
      <c r="CC205" s="56"/>
      <c r="CD205" s="56"/>
      <c r="CE205" s="56"/>
      <c r="CF205" s="56"/>
      <c r="CG205" s="56"/>
      <c r="CH205" s="56"/>
      <c r="CI205" s="56"/>
      <c r="CJ205" s="56"/>
      <c r="CK205" s="56"/>
      <c r="CL205" s="56"/>
      <c r="CM205" s="56"/>
      <c r="CN205" s="56"/>
      <c r="CO205" s="56"/>
      <c r="CP205" s="56"/>
      <c r="CQ205" s="56"/>
      <c r="CR205" s="56"/>
      <c r="CS205" s="56"/>
      <c r="CT205" s="56"/>
      <c r="CU205" s="56"/>
      <c r="CV205" s="56"/>
      <c r="CW205" s="56"/>
      <c r="CX205" s="56"/>
      <c r="CY205" s="56"/>
      <c r="CZ205" s="56"/>
      <c r="DA205" s="56"/>
      <c r="DB205" s="56"/>
      <c r="DC205" s="56"/>
      <c r="DD205" s="56"/>
      <c r="DE205" s="56"/>
      <c r="DF205" s="56"/>
      <c r="DG205" s="56"/>
      <c r="DH205" s="56"/>
      <c r="DI205" s="56"/>
      <c r="DJ205" s="56"/>
      <c r="DK205" s="56"/>
      <c r="DL205" s="56"/>
      <c r="DM205" s="56"/>
      <c r="DN205" s="56"/>
      <c r="DO205" s="56"/>
      <c r="DP205" s="56"/>
      <c r="DQ205" s="56"/>
      <c r="DR205" s="56"/>
      <c r="DS205" s="56"/>
      <c r="DT205" s="56"/>
      <c r="DU205" s="56"/>
      <c r="DV205" s="56"/>
      <c r="DW205" s="56"/>
      <c r="DX205" s="56"/>
      <c r="DY205" s="56"/>
      <c r="DZ205" s="56"/>
      <c r="EA205" s="56"/>
      <c r="EB205" s="56"/>
      <c r="EC205" s="56"/>
      <c r="ED205" s="56"/>
      <c r="EE205" s="56"/>
      <c r="EF205" s="56"/>
      <c r="EG205" s="56"/>
      <c r="EH205" s="56"/>
      <c r="EI205" s="56"/>
      <c r="EJ205" s="56"/>
      <c r="EK205" s="56"/>
      <c r="EL205" s="56"/>
      <c r="EM205" s="56"/>
      <c r="EN205" s="56"/>
      <c r="EO205" s="56"/>
      <c r="EP205" s="56"/>
      <c r="EQ205" s="56"/>
      <c r="ER205" s="56"/>
      <c r="ES205" s="56"/>
      <c r="ET205" s="56"/>
      <c r="EU205" s="56"/>
      <c r="EV205" s="56"/>
      <c r="EW205" s="56"/>
      <c r="EX205" s="56"/>
      <c r="EY205" s="56"/>
      <c r="EZ205" s="56"/>
      <c r="FA205" s="56"/>
      <c r="FB205" s="56"/>
      <c r="FC205" s="56"/>
      <c r="FD205" s="56"/>
      <c r="FE205" s="56"/>
      <c r="FF205" s="56"/>
      <c r="FG205" s="56"/>
      <c r="FH205" s="56"/>
      <c r="FI205" s="56"/>
      <c r="FJ205" s="56"/>
      <c r="FK205" s="56"/>
      <c r="FL205" s="56"/>
      <c r="FM205" s="56"/>
      <c r="FN205" s="56"/>
      <c r="FO205" s="56"/>
      <c r="FP205" s="56"/>
      <c r="FQ205" s="56"/>
      <c r="FR205" s="56"/>
      <c r="FS205" s="56"/>
      <c r="FT205" s="56"/>
      <c r="FU205" s="56"/>
      <c r="FV205" s="56"/>
      <c r="FW205" s="56"/>
      <c r="FX205" s="56"/>
      <c r="FY205" s="56"/>
      <c r="FZ205" s="56"/>
      <c r="GA205" s="56"/>
      <c r="GB205" s="56"/>
      <c r="GC205" s="56"/>
      <c r="GD205" s="56"/>
      <c r="GE205" s="56"/>
      <c r="GF205" s="56"/>
      <c r="GG205" s="56"/>
      <c r="GH205" s="56"/>
      <c r="GI205" s="56"/>
      <c r="GJ205" s="56"/>
      <c r="GK205" s="56"/>
      <c r="GL205" s="56"/>
      <c r="GM205" s="56"/>
      <c r="GN205" s="56"/>
      <c r="GO205" s="56"/>
      <c r="GP205" s="56"/>
      <c r="GQ205" s="56"/>
      <c r="GR205" s="56"/>
      <c r="GS205" s="56"/>
      <c r="GT205" s="56"/>
      <c r="GU205" s="56"/>
      <c r="GV205" s="56"/>
      <c r="GW205" s="56"/>
    </row>
    <row r="206" spans="7:205" ht="20.100000000000001" customHeight="1">
      <c r="G206" s="54"/>
      <c r="H206" s="54"/>
      <c r="I206" s="54"/>
      <c r="J206" s="54"/>
      <c r="K206" s="54"/>
      <c r="L206" s="54"/>
      <c r="M206" s="54"/>
      <c r="N206" s="54"/>
      <c r="O206" s="54"/>
      <c r="P206" s="54"/>
      <c r="Q206" s="54"/>
      <c r="R206" s="54"/>
      <c r="S206" s="54"/>
      <c r="T206" s="54"/>
      <c r="U206" s="54"/>
      <c r="V206" s="54"/>
      <c r="W206" s="54"/>
      <c r="X206" s="54"/>
      <c r="Y206" s="54"/>
      <c r="Z206" s="54"/>
      <c r="AA206" s="56"/>
      <c r="AB206" s="56"/>
      <c r="AC206" s="56"/>
      <c r="AD206" s="56"/>
      <c r="AE206" s="56"/>
      <c r="AF206" s="56"/>
      <c r="AG206" s="56"/>
      <c r="AH206" s="56"/>
      <c r="AI206" s="56"/>
      <c r="AJ206" s="56"/>
      <c r="AK206" s="56"/>
      <c r="AL206" s="56"/>
      <c r="AM206" s="56"/>
      <c r="AN206" s="56"/>
      <c r="AO206" s="56"/>
      <c r="AP206" s="56"/>
      <c r="AQ206" s="56"/>
      <c r="AR206" s="56"/>
      <c r="AS206" s="56"/>
      <c r="AT206" s="56"/>
      <c r="AU206" s="56"/>
      <c r="AV206" s="56"/>
      <c r="AW206" s="56"/>
      <c r="AX206" s="56"/>
      <c r="AY206" s="56"/>
      <c r="AZ206" s="56"/>
      <c r="BA206" s="56"/>
      <c r="BB206" s="56"/>
      <c r="BC206" s="56"/>
      <c r="BD206" s="56"/>
      <c r="BE206" s="56"/>
      <c r="BF206" s="56"/>
      <c r="BG206" s="56"/>
      <c r="BH206" s="56"/>
      <c r="BI206" s="56"/>
      <c r="BJ206" s="56"/>
      <c r="BK206" s="56"/>
      <c r="BL206" s="56"/>
      <c r="BM206" s="56"/>
      <c r="BN206" s="56"/>
      <c r="BO206" s="56"/>
      <c r="BP206" s="56"/>
      <c r="BQ206" s="56"/>
      <c r="BR206" s="56"/>
      <c r="BS206" s="56"/>
      <c r="BT206" s="56"/>
      <c r="BU206" s="56"/>
      <c r="BV206" s="56"/>
      <c r="BW206" s="56"/>
      <c r="BX206" s="56"/>
      <c r="BY206" s="56"/>
      <c r="BZ206" s="56"/>
      <c r="CA206" s="56"/>
      <c r="CB206" s="56"/>
      <c r="CC206" s="56"/>
      <c r="CD206" s="56"/>
      <c r="CE206" s="56"/>
      <c r="CF206" s="56"/>
      <c r="CG206" s="56"/>
      <c r="CH206" s="56"/>
      <c r="CI206" s="56"/>
      <c r="CJ206" s="56"/>
      <c r="CK206" s="56"/>
      <c r="CL206" s="56"/>
      <c r="CM206" s="56"/>
      <c r="CN206" s="56"/>
      <c r="CO206" s="56"/>
      <c r="CP206" s="56"/>
      <c r="CQ206" s="56"/>
      <c r="CR206" s="56"/>
      <c r="CS206" s="56"/>
      <c r="CT206" s="56"/>
      <c r="CU206" s="56"/>
      <c r="CV206" s="56"/>
      <c r="CW206" s="56"/>
      <c r="CX206" s="56"/>
      <c r="CY206" s="56"/>
      <c r="CZ206" s="56"/>
      <c r="DA206" s="56"/>
      <c r="DB206" s="56"/>
      <c r="DC206" s="56"/>
      <c r="DD206" s="56"/>
      <c r="DE206" s="56"/>
      <c r="DF206" s="56"/>
      <c r="DG206" s="56"/>
      <c r="DH206" s="56"/>
      <c r="DI206" s="56"/>
      <c r="DJ206" s="56"/>
      <c r="DK206" s="56"/>
      <c r="DL206" s="56"/>
      <c r="DM206" s="56"/>
      <c r="DN206" s="56"/>
      <c r="DO206" s="56"/>
      <c r="DP206" s="56"/>
      <c r="DQ206" s="56"/>
      <c r="DR206" s="56"/>
      <c r="DS206" s="56"/>
      <c r="DT206" s="56"/>
      <c r="DU206" s="56"/>
      <c r="DV206" s="56"/>
      <c r="DW206" s="56"/>
      <c r="DX206" s="56"/>
      <c r="DY206" s="56"/>
      <c r="DZ206" s="56"/>
      <c r="EA206" s="56"/>
      <c r="EB206" s="56"/>
      <c r="EC206" s="56"/>
      <c r="ED206" s="56"/>
      <c r="EE206" s="56"/>
      <c r="EF206" s="56"/>
      <c r="EG206" s="56"/>
      <c r="EH206" s="56"/>
      <c r="EI206" s="56"/>
      <c r="EJ206" s="56"/>
      <c r="EK206" s="56"/>
      <c r="EL206" s="56"/>
      <c r="EM206" s="56"/>
      <c r="EN206" s="56"/>
      <c r="EO206" s="56"/>
      <c r="EP206" s="56"/>
      <c r="EQ206" s="56"/>
      <c r="ER206" s="56"/>
      <c r="ES206" s="56"/>
      <c r="ET206" s="56"/>
      <c r="EU206" s="56"/>
      <c r="EV206" s="56"/>
      <c r="EW206" s="56"/>
      <c r="EX206" s="56"/>
      <c r="EY206" s="56"/>
      <c r="EZ206" s="56"/>
      <c r="FA206" s="56"/>
      <c r="FB206" s="56"/>
      <c r="FC206" s="56"/>
      <c r="FD206" s="56"/>
      <c r="FE206" s="56"/>
      <c r="FF206" s="56"/>
      <c r="FG206" s="56"/>
      <c r="FH206" s="56"/>
      <c r="FI206" s="56"/>
      <c r="FJ206" s="56"/>
      <c r="FK206" s="56"/>
      <c r="FL206" s="56"/>
      <c r="FM206" s="56"/>
      <c r="FN206" s="56"/>
      <c r="FO206" s="56"/>
      <c r="FP206" s="56"/>
      <c r="FQ206" s="56"/>
      <c r="FR206" s="56"/>
      <c r="FS206" s="56"/>
      <c r="FT206" s="56"/>
      <c r="FU206" s="56"/>
      <c r="FV206" s="56"/>
      <c r="FW206" s="56"/>
      <c r="FX206" s="56"/>
      <c r="FY206" s="56"/>
      <c r="FZ206" s="56"/>
      <c r="GA206" s="56"/>
      <c r="GB206" s="56"/>
      <c r="GC206" s="56"/>
      <c r="GD206" s="56"/>
      <c r="GE206" s="56"/>
      <c r="GF206" s="56"/>
      <c r="GG206" s="56"/>
      <c r="GH206" s="56"/>
      <c r="GI206" s="56"/>
      <c r="GJ206" s="56"/>
      <c r="GK206" s="56"/>
      <c r="GL206" s="56"/>
      <c r="GM206" s="56"/>
      <c r="GN206" s="56"/>
      <c r="GO206" s="56"/>
      <c r="GP206" s="56"/>
      <c r="GQ206" s="56"/>
      <c r="GR206" s="56"/>
      <c r="GS206" s="56"/>
      <c r="GT206" s="56"/>
      <c r="GU206" s="56"/>
      <c r="GV206" s="56"/>
      <c r="GW206" s="56"/>
    </row>
    <row r="207" spans="7:205" ht="20.100000000000001" customHeight="1">
      <c r="G207" s="54"/>
      <c r="H207" s="54"/>
      <c r="I207" s="54"/>
      <c r="J207" s="54"/>
      <c r="K207" s="54"/>
      <c r="L207" s="54"/>
      <c r="M207" s="54"/>
      <c r="N207" s="54"/>
      <c r="O207" s="54"/>
      <c r="P207" s="54"/>
      <c r="Q207" s="54"/>
      <c r="R207" s="54"/>
      <c r="S207" s="54"/>
      <c r="T207" s="54"/>
      <c r="U207" s="54"/>
      <c r="V207" s="54"/>
      <c r="W207" s="54"/>
      <c r="X207" s="54"/>
      <c r="Y207" s="54"/>
      <c r="Z207" s="54"/>
      <c r="AA207" s="56"/>
      <c r="AB207" s="56"/>
      <c r="AC207" s="56"/>
      <c r="AD207" s="56"/>
      <c r="AE207" s="56"/>
      <c r="AF207" s="56"/>
      <c r="AG207" s="56"/>
      <c r="AH207" s="56"/>
      <c r="AI207" s="56"/>
      <c r="AJ207" s="56"/>
      <c r="AK207" s="56"/>
      <c r="AL207" s="56"/>
      <c r="AM207" s="56"/>
      <c r="AN207" s="56"/>
      <c r="AO207" s="56"/>
      <c r="AP207" s="56"/>
      <c r="AQ207" s="56"/>
      <c r="AR207" s="56"/>
      <c r="AS207" s="56"/>
      <c r="AT207" s="56"/>
      <c r="AU207" s="56"/>
      <c r="AV207" s="56"/>
      <c r="AW207" s="56"/>
      <c r="AX207" s="56"/>
      <c r="AY207" s="56"/>
      <c r="AZ207" s="56"/>
      <c r="BA207" s="56"/>
      <c r="BB207" s="56"/>
      <c r="BC207" s="56"/>
      <c r="BD207" s="56"/>
      <c r="BE207" s="56"/>
      <c r="BF207" s="56"/>
      <c r="BG207" s="56"/>
      <c r="BH207" s="56"/>
      <c r="BI207" s="56"/>
      <c r="BJ207" s="56"/>
      <c r="BK207" s="56"/>
      <c r="BL207" s="56"/>
      <c r="BM207" s="56"/>
      <c r="BN207" s="56"/>
      <c r="BO207" s="56"/>
      <c r="BP207" s="56"/>
      <c r="BQ207" s="56"/>
      <c r="BR207" s="56"/>
      <c r="BS207" s="56"/>
      <c r="BT207" s="56"/>
      <c r="BU207" s="56"/>
      <c r="BV207" s="56"/>
      <c r="BW207" s="56"/>
      <c r="BX207" s="56"/>
      <c r="BY207" s="56"/>
      <c r="BZ207" s="56"/>
      <c r="CA207" s="56"/>
      <c r="CB207" s="56"/>
      <c r="CC207" s="56"/>
      <c r="CD207" s="56"/>
      <c r="CE207" s="56"/>
      <c r="CF207" s="56"/>
      <c r="CG207" s="56"/>
      <c r="CH207" s="56"/>
      <c r="CI207" s="56"/>
      <c r="CJ207" s="56"/>
      <c r="CK207" s="56"/>
      <c r="CL207" s="56"/>
      <c r="CM207" s="56"/>
      <c r="CN207" s="56"/>
      <c r="CO207" s="56"/>
      <c r="CP207" s="56"/>
      <c r="CQ207" s="56"/>
      <c r="CR207" s="56"/>
      <c r="CS207" s="56"/>
      <c r="CT207" s="56"/>
      <c r="CU207" s="56"/>
      <c r="CV207" s="56"/>
      <c r="CW207" s="56"/>
      <c r="CX207" s="56"/>
      <c r="CY207" s="56"/>
      <c r="CZ207" s="56"/>
      <c r="DA207" s="56"/>
      <c r="DB207" s="56"/>
      <c r="DC207" s="56"/>
      <c r="DD207" s="56"/>
      <c r="DE207" s="56"/>
      <c r="DF207" s="56"/>
      <c r="DG207" s="56"/>
      <c r="DH207" s="56"/>
      <c r="DI207" s="56"/>
      <c r="DJ207" s="56"/>
      <c r="DK207" s="56"/>
      <c r="DL207" s="56"/>
      <c r="DM207" s="56"/>
      <c r="DN207" s="56"/>
      <c r="DO207" s="56"/>
      <c r="DP207" s="56"/>
      <c r="DQ207" s="56"/>
      <c r="DR207" s="56"/>
      <c r="DS207" s="56"/>
      <c r="DT207" s="56"/>
      <c r="DU207" s="56"/>
      <c r="DV207" s="56"/>
      <c r="DW207" s="56"/>
      <c r="DX207" s="56"/>
      <c r="DY207" s="56"/>
      <c r="DZ207" s="56"/>
      <c r="EA207" s="56"/>
      <c r="EB207" s="56"/>
      <c r="EC207" s="56"/>
      <c r="ED207" s="56"/>
      <c r="EE207" s="56"/>
      <c r="EF207" s="56"/>
      <c r="EG207" s="56"/>
      <c r="EH207" s="56"/>
      <c r="EI207" s="56"/>
      <c r="EJ207" s="56"/>
      <c r="EK207" s="56"/>
      <c r="EL207" s="56"/>
      <c r="EM207" s="56"/>
      <c r="EN207" s="56"/>
      <c r="EO207" s="56"/>
      <c r="EP207" s="56"/>
      <c r="EQ207" s="56"/>
      <c r="ER207" s="56"/>
      <c r="ES207" s="56"/>
      <c r="ET207" s="56"/>
      <c r="EU207" s="56"/>
      <c r="EV207" s="56"/>
      <c r="EW207" s="56"/>
      <c r="EX207" s="56"/>
      <c r="EY207" s="56"/>
      <c r="EZ207" s="56"/>
      <c r="FA207" s="56"/>
      <c r="FB207" s="56"/>
      <c r="FC207" s="56"/>
      <c r="FD207" s="56"/>
      <c r="FE207" s="56"/>
      <c r="FF207" s="56"/>
      <c r="FG207" s="56"/>
      <c r="FH207" s="56"/>
      <c r="FI207" s="56"/>
      <c r="FJ207" s="56"/>
      <c r="FK207" s="56"/>
      <c r="FL207" s="56"/>
      <c r="FM207" s="56"/>
      <c r="FN207" s="56"/>
      <c r="FO207" s="56"/>
      <c r="FP207" s="56"/>
      <c r="FQ207" s="56"/>
      <c r="FR207" s="56"/>
      <c r="FS207" s="56"/>
      <c r="FT207" s="56"/>
      <c r="FU207" s="56"/>
      <c r="FV207" s="56"/>
      <c r="FW207" s="56"/>
      <c r="FX207" s="56"/>
      <c r="FY207" s="56"/>
      <c r="FZ207" s="56"/>
      <c r="GA207" s="56"/>
      <c r="GB207" s="56"/>
      <c r="GC207" s="56"/>
      <c r="GD207" s="56"/>
      <c r="GE207" s="56"/>
      <c r="GF207" s="56"/>
      <c r="GG207" s="56"/>
      <c r="GH207" s="56"/>
      <c r="GI207" s="56"/>
      <c r="GJ207" s="56"/>
      <c r="GK207" s="56"/>
      <c r="GL207" s="56"/>
      <c r="GM207" s="56"/>
      <c r="GN207" s="56"/>
      <c r="GO207" s="56"/>
      <c r="GP207" s="56"/>
      <c r="GQ207" s="56"/>
      <c r="GR207" s="56"/>
      <c r="GS207" s="56"/>
      <c r="GT207" s="56"/>
      <c r="GU207" s="56"/>
      <c r="GV207" s="56"/>
      <c r="GW207" s="56"/>
    </row>
    <row r="208" spans="7:205" ht="20.100000000000001" customHeight="1">
      <c r="G208" s="54"/>
      <c r="H208" s="54"/>
      <c r="I208" s="54"/>
      <c r="J208" s="54"/>
      <c r="K208" s="54"/>
      <c r="L208" s="54"/>
      <c r="M208" s="54"/>
      <c r="N208" s="54"/>
      <c r="O208" s="54"/>
      <c r="P208" s="54"/>
      <c r="Q208" s="54"/>
      <c r="R208" s="54"/>
      <c r="S208" s="54"/>
      <c r="T208" s="54"/>
      <c r="U208" s="54"/>
      <c r="V208" s="54"/>
      <c r="W208" s="54"/>
      <c r="X208" s="54"/>
      <c r="Y208" s="54"/>
      <c r="Z208" s="54"/>
      <c r="AA208" s="56"/>
      <c r="AB208" s="56"/>
      <c r="AC208" s="56"/>
      <c r="AD208" s="56"/>
      <c r="AE208" s="56"/>
      <c r="AF208" s="56"/>
      <c r="AG208" s="56"/>
      <c r="AH208" s="56"/>
      <c r="AI208" s="56"/>
      <c r="AJ208" s="56"/>
      <c r="AK208" s="56"/>
      <c r="AL208" s="56"/>
      <c r="AM208" s="56"/>
      <c r="AN208" s="56"/>
      <c r="AO208" s="56"/>
      <c r="AP208" s="56"/>
      <c r="AQ208" s="56"/>
      <c r="AR208" s="56"/>
      <c r="AS208" s="56"/>
      <c r="AT208" s="56"/>
      <c r="AU208" s="56"/>
      <c r="AV208" s="56"/>
      <c r="AW208" s="56"/>
      <c r="AX208" s="56"/>
      <c r="AY208" s="56"/>
      <c r="AZ208" s="56"/>
      <c r="BA208" s="56"/>
      <c r="BB208" s="56"/>
      <c r="BC208" s="56"/>
      <c r="BD208" s="56"/>
      <c r="BE208" s="56"/>
      <c r="BF208" s="56"/>
      <c r="BG208" s="56"/>
      <c r="BH208" s="56"/>
      <c r="BI208" s="56"/>
      <c r="BJ208" s="56"/>
      <c r="BK208" s="56"/>
      <c r="BL208" s="56"/>
      <c r="BM208" s="56"/>
      <c r="BN208" s="56"/>
      <c r="BO208" s="56"/>
      <c r="BP208" s="56"/>
      <c r="BQ208" s="56"/>
      <c r="BR208" s="56"/>
      <c r="BS208" s="56"/>
      <c r="BT208" s="56"/>
      <c r="BU208" s="56"/>
      <c r="BV208" s="56"/>
      <c r="BW208" s="56"/>
      <c r="BX208" s="56"/>
      <c r="BY208" s="56"/>
      <c r="BZ208" s="56"/>
      <c r="CA208" s="56"/>
      <c r="CB208" s="56"/>
      <c r="CC208" s="56"/>
      <c r="CD208" s="56"/>
      <c r="CE208" s="56"/>
      <c r="CF208" s="56"/>
      <c r="CG208" s="56"/>
      <c r="CH208" s="56"/>
      <c r="CI208" s="56"/>
      <c r="CJ208" s="56"/>
      <c r="CK208" s="56"/>
      <c r="CL208" s="56"/>
      <c r="CM208" s="56"/>
      <c r="CN208" s="56"/>
      <c r="CO208" s="56"/>
      <c r="CP208" s="56"/>
      <c r="CQ208" s="56"/>
      <c r="CR208" s="56"/>
      <c r="CS208" s="56"/>
      <c r="CT208" s="56"/>
      <c r="CU208" s="56"/>
      <c r="CV208" s="56"/>
      <c r="CW208" s="56"/>
      <c r="CX208" s="56"/>
      <c r="CY208" s="56"/>
      <c r="CZ208" s="56"/>
      <c r="DA208" s="56"/>
      <c r="DB208" s="56"/>
      <c r="DC208" s="56"/>
      <c r="DD208" s="56"/>
      <c r="DE208" s="56"/>
      <c r="DF208" s="56"/>
      <c r="DG208" s="56"/>
      <c r="DH208" s="56"/>
      <c r="DI208" s="56"/>
      <c r="DJ208" s="56"/>
      <c r="DK208" s="56"/>
      <c r="DL208" s="56"/>
      <c r="DM208" s="56"/>
      <c r="DN208" s="56"/>
      <c r="DO208" s="56"/>
      <c r="DP208" s="56"/>
      <c r="DQ208" s="56"/>
      <c r="DR208" s="56"/>
      <c r="DS208" s="56"/>
      <c r="DT208" s="56"/>
      <c r="DU208" s="56"/>
      <c r="DV208" s="56"/>
      <c r="DW208" s="56"/>
      <c r="DX208" s="56"/>
      <c r="DY208" s="56"/>
      <c r="DZ208" s="56"/>
      <c r="EA208" s="56"/>
      <c r="EB208" s="56"/>
      <c r="EC208" s="56"/>
      <c r="ED208" s="56"/>
      <c r="EE208" s="56"/>
      <c r="EF208" s="56"/>
      <c r="EG208" s="56"/>
      <c r="EH208" s="56"/>
      <c r="EI208" s="56"/>
      <c r="EJ208" s="56"/>
      <c r="EK208" s="56"/>
      <c r="EL208" s="56"/>
      <c r="EM208" s="56"/>
      <c r="EN208" s="56"/>
      <c r="EO208" s="56"/>
      <c r="EP208" s="56"/>
      <c r="EQ208" s="56"/>
      <c r="ER208" s="56"/>
      <c r="ES208" s="56"/>
      <c r="ET208" s="56"/>
      <c r="EU208" s="56"/>
      <c r="EV208" s="56"/>
      <c r="EW208" s="56"/>
      <c r="EX208" s="56"/>
      <c r="EY208" s="56"/>
      <c r="EZ208" s="56"/>
      <c r="FA208" s="56"/>
      <c r="FB208" s="56"/>
      <c r="FC208" s="56"/>
      <c r="FD208" s="56"/>
      <c r="FE208" s="56"/>
      <c r="FF208" s="56"/>
      <c r="FG208" s="56"/>
      <c r="FH208" s="56"/>
      <c r="FI208" s="56"/>
      <c r="FJ208" s="56"/>
      <c r="FK208" s="56"/>
      <c r="FL208" s="56"/>
      <c r="FM208" s="56"/>
      <c r="FN208" s="56"/>
      <c r="FO208" s="56"/>
      <c r="FP208" s="56"/>
      <c r="FQ208" s="56"/>
      <c r="FR208" s="56"/>
      <c r="FS208" s="56"/>
      <c r="FT208" s="56"/>
      <c r="FU208" s="56"/>
      <c r="FV208" s="56"/>
      <c r="FW208" s="56"/>
      <c r="FX208" s="56"/>
      <c r="FY208" s="56"/>
      <c r="FZ208" s="56"/>
      <c r="GA208" s="56"/>
      <c r="GB208" s="56"/>
      <c r="GC208" s="56"/>
      <c r="GD208" s="56"/>
      <c r="GE208" s="56"/>
      <c r="GF208" s="56"/>
      <c r="GG208" s="56"/>
      <c r="GH208" s="56"/>
      <c r="GI208" s="56"/>
      <c r="GJ208" s="56"/>
      <c r="GK208" s="56"/>
      <c r="GL208" s="56"/>
      <c r="GM208" s="56"/>
      <c r="GN208" s="56"/>
      <c r="GO208" s="56"/>
      <c r="GP208" s="56"/>
      <c r="GQ208" s="56"/>
      <c r="GR208" s="56"/>
      <c r="GS208" s="56"/>
      <c r="GT208" s="56"/>
      <c r="GU208" s="56"/>
      <c r="GV208" s="56"/>
      <c r="GW208" s="56"/>
    </row>
    <row r="209" spans="7:205" ht="20.100000000000001" customHeight="1">
      <c r="G209" s="54"/>
      <c r="H209" s="54"/>
      <c r="I209" s="54"/>
      <c r="J209" s="54"/>
      <c r="K209" s="54"/>
      <c r="L209" s="54"/>
      <c r="M209" s="54"/>
      <c r="N209" s="54"/>
      <c r="O209" s="54"/>
      <c r="P209" s="54"/>
      <c r="Q209" s="54"/>
      <c r="R209" s="54"/>
      <c r="S209" s="54"/>
      <c r="T209" s="54"/>
      <c r="U209" s="54"/>
      <c r="V209" s="54"/>
      <c r="W209" s="54"/>
      <c r="X209" s="54"/>
      <c r="Y209" s="54"/>
      <c r="Z209" s="54"/>
      <c r="AA209" s="56"/>
      <c r="AB209" s="56"/>
      <c r="AC209" s="56"/>
      <c r="AD209" s="56"/>
      <c r="AE209" s="56"/>
      <c r="AF209" s="56"/>
      <c r="AG209" s="56"/>
      <c r="AH209" s="56"/>
      <c r="AI209" s="56"/>
      <c r="AJ209" s="56"/>
      <c r="AK209" s="56"/>
      <c r="AL209" s="56"/>
      <c r="AM209" s="56"/>
      <c r="AN209" s="56"/>
      <c r="AO209" s="56"/>
      <c r="AP209" s="56"/>
      <c r="AQ209" s="56"/>
      <c r="AR209" s="56"/>
      <c r="AS209" s="56"/>
      <c r="AT209" s="56"/>
      <c r="AU209" s="56"/>
      <c r="AV209" s="56"/>
      <c r="AW209" s="56"/>
      <c r="AX209" s="56"/>
      <c r="AY209" s="56"/>
      <c r="AZ209" s="56"/>
      <c r="BA209" s="56"/>
      <c r="BB209" s="56"/>
      <c r="BC209" s="56"/>
      <c r="BD209" s="56"/>
      <c r="BE209" s="56"/>
      <c r="BF209" s="56"/>
      <c r="BG209" s="56"/>
      <c r="BH209" s="56"/>
      <c r="BI209" s="56"/>
      <c r="BJ209" s="56"/>
      <c r="BK209" s="56"/>
      <c r="BL209" s="56"/>
      <c r="BM209" s="56"/>
      <c r="BN209" s="56"/>
      <c r="BO209" s="56"/>
      <c r="BP209" s="56"/>
      <c r="BQ209" s="56"/>
      <c r="BR209" s="56"/>
      <c r="BS209" s="56"/>
      <c r="BT209" s="56"/>
      <c r="BU209" s="56"/>
      <c r="BV209" s="56"/>
      <c r="BW209" s="56"/>
      <c r="BX209" s="56"/>
      <c r="BY209" s="56"/>
      <c r="BZ209" s="56"/>
      <c r="CA209" s="56"/>
      <c r="CB209" s="56"/>
      <c r="CC209" s="56"/>
      <c r="CD209" s="56"/>
      <c r="CE209" s="56"/>
      <c r="CF209" s="56"/>
      <c r="CG209" s="56"/>
      <c r="CH209" s="56"/>
      <c r="CI209" s="56"/>
      <c r="CJ209" s="56"/>
      <c r="CK209" s="56"/>
      <c r="CL209" s="56"/>
      <c r="CM209" s="56"/>
      <c r="CN209" s="56"/>
      <c r="CO209" s="56"/>
      <c r="CP209" s="56"/>
      <c r="CQ209" s="56"/>
      <c r="CR209" s="56"/>
      <c r="CS209" s="56"/>
      <c r="CT209" s="56"/>
      <c r="CU209" s="56"/>
      <c r="CV209" s="56"/>
      <c r="CW209" s="56"/>
      <c r="CX209" s="56"/>
      <c r="CY209" s="56"/>
      <c r="CZ209" s="56"/>
      <c r="DA209" s="56"/>
      <c r="DB209" s="56"/>
      <c r="DC209" s="56"/>
      <c r="DD209" s="56"/>
      <c r="DE209" s="56"/>
      <c r="DF209" s="56"/>
      <c r="DG209" s="56"/>
      <c r="DH209" s="56"/>
      <c r="DI209" s="56"/>
      <c r="DJ209" s="56"/>
      <c r="DK209" s="56"/>
      <c r="DL209" s="56"/>
      <c r="DM209" s="56"/>
      <c r="DN209" s="56"/>
      <c r="DO209" s="56"/>
      <c r="DP209" s="56"/>
      <c r="DQ209" s="56"/>
      <c r="DR209" s="56"/>
      <c r="DS209" s="56"/>
      <c r="DT209" s="56"/>
      <c r="DU209" s="56"/>
      <c r="DV209" s="56"/>
      <c r="DW209" s="56"/>
      <c r="DX209" s="56"/>
      <c r="DY209" s="56"/>
      <c r="DZ209" s="56"/>
      <c r="EA209" s="56"/>
      <c r="EB209" s="56"/>
      <c r="EC209" s="56"/>
      <c r="ED209" s="56"/>
      <c r="EE209" s="56"/>
      <c r="EF209" s="56"/>
      <c r="EG209" s="56"/>
      <c r="EH209" s="56"/>
      <c r="EI209" s="56"/>
      <c r="EJ209" s="56"/>
      <c r="EK209" s="56"/>
      <c r="EL209" s="56"/>
      <c r="EM209" s="56"/>
      <c r="EN209" s="56"/>
      <c r="EO209" s="56"/>
      <c r="EP209" s="56"/>
      <c r="EQ209" s="56"/>
      <c r="ER209" s="56"/>
      <c r="ES209" s="56"/>
      <c r="ET209" s="56"/>
      <c r="EU209" s="56"/>
      <c r="EV209" s="56"/>
      <c r="EW209" s="56"/>
      <c r="EX209" s="56"/>
      <c r="EY209" s="56"/>
      <c r="EZ209" s="56"/>
      <c r="FA209" s="56"/>
      <c r="FB209" s="56"/>
      <c r="FC209" s="56"/>
      <c r="FD209" s="56"/>
      <c r="FE209" s="56"/>
      <c r="FF209" s="56"/>
      <c r="FG209" s="56"/>
      <c r="FH209" s="56"/>
      <c r="FI209" s="56"/>
      <c r="FJ209" s="56"/>
      <c r="FK209" s="56"/>
      <c r="FL209" s="56"/>
      <c r="FM209" s="56"/>
      <c r="FN209" s="56"/>
      <c r="FO209" s="56"/>
      <c r="FP209" s="56"/>
      <c r="FQ209" s="56"/>
      <c r="FR209" s="56"/>
      <c r="FS209" s="56"/>
      <c r="FT209" s="56"/>
      <c r="FU209" s="56"/>
      <c r="FV209" s="56"/>
      <c r="FW209" s="56"/>
      <c r="FX209" s="56"/>
      <c r="FY209" s="56"/>
      <c r="FZ209" s="56"/>
      <c r="GA209" s="56"/>
      <c r="GB209" s="56"/>
      <c r="GC209" s="56"/>
      <c r="GD209" s="56"/>
      <c r="GE209" s="56"/>
      <c r="GF209" s="56"/>
      <c r="GG209" s="56"/>
      <c r="GH209" s="56"/>
      <c r="GI209" s="56"/>
      <c r="GJ209" s="56"/>
      <c r="GK209" s="56"/>
      <c r="GL209" s="56"/>
      <c r="GM209" s="56"/>
      <c r="GN209" s="56"/>
      <c r="GO209" s="56"/>
      <c r="GP209" s="56"/>
      <c r="GQ209" s="56"/>
      <c r="GR209" s="56"/>
      <c r="GS209" s="56"/>
      <c r="GT209" s="56"/>
      <c r="GU209" s="56"/>
      <c r="GV209" s="56"/>
      <c r="GW209" s="56"/>
    </row>
    <row r="210" spans="7:205" ht="20.100000000000001" customHeight="1">
      <c r="G210" s="54"/>
      <c r="H210" s="54"/>
      <c r="I210" s="54"/>
      <c r="J210" s="54"/>
      <c r="K210" s="54"/>
      <c r="L210" s="54"/>
      <c r="M210" s="54"/>
      <c r="N210" s="54"/>
      <c r="O210" s="54"/>
      <c r="P210" s="54"/>
      <c r="Q210" s="54"/>
      <c r="R210" s="54"/>
      <c r="S210" s="54"/>
      <c r="T210" s="54"/>
      <c r="U210" s="54"/>
      <c r="V210" s="54"/>
      <c r="W210" s="54"/>
      <c r="X210" s="54"/>
      <c r="Y210" s="54"/>
      <c r="Z210" s="54"/>
      <c r="AA210" s="56"/>
      <c r="AB210" s="56"/>
      <c r="AC210" s="56"/>
      <c r="AD210" s="56"/>
      <c r="AE210" s="56"/>
      <c r="AF210" s="56"/>
      <c r="AG210" s="56"/>
      <c r="AH210" s="56"/>
      <c r="AI210" s="56"/>
      <c r="AJ210" s="56"/>
      <c r="AK210" s="56"/>
      <c r="AL210" s="56"/>
      <c r="AM210" s="56"/>
      <c r="AN210" s="56"/>
      <c r="AO210" s="56"/>
      <c r="AP210" s="56"/>
      <c r="AQ210" s="56"/>
      <c r="AR210" s="56"/>
      <c r="AS210" s="56"/>
      <c r="AT210" s="56"/>
      <c r="AU210" s="56"/>
      <c r="AV210" s="56"/>
      <c r="AW210" s="56"/>
      <c r="AX210" s="56"/>
      <c r="AY210" s="56"/>
      <c r="AZ210" s="56"/>
      <c r="BA210" s="56"/>
      <c r="BB210" s="56"/>
      <c r="BC210" s="56"/>
      <c r="BD210" s="56"/>
      <c r="BE210" s="56"/>
      <c r="BF210" s="56"/>
      <c r="BG210" s="56"/>
      <c r="BH210" s="56"/>
      <c r="BI210" s="56"/>
      <c r="BJ210" s="56"/>
      <c r="BK210" s="56"/>
      <c r="BL210" s="56"/>
      <c r="BM210" s="56"/>
      <c r="BN210" s="56"/>
      <c r="BO210" s="56"/>
      <c r="BP210" s="56"/>
      <c r="BQ210" s="56"/>
      <c r="BR210" s="56"/>
      <c r="BS210" s="56"/>
      <c r="BT210" s="56"/>
      <c r="BU210" s="56"/>
      <c r="BV210" s="56"/>
      <c r="BW210" s="56"/>
      <c r="BX210" s="56"/>
      <c r="BY210" s="56"/>
      <c r="BZ210" s="56"/>
      <c r="CA210" s="56"/>
      <c r="CB210" s="56"/>
      <c r="CC210" s="56"/>
      <c r="CD210" s="56"/>
      <c r="CE210" s="56"/>
      <c r="CF210" s="56"/>
      <c r="CG210" s="56"/>
      <c r="CH210" s="56"/>
      <c r="CI210" s="56"/>
      <c r="CJ210" s="56"/>
      <c r="CK210" s="56"/>
      <c r="CL210" s="56"/>
      <c r="CM210" s="56"/>
      <c r="CN210" s="56"/>
      <c r="CO210" s="56"/>
      <c r="CP210" s="56"/>
      <c r="CQ210" s="56"/>
      <c r="CR210" s="56"/>
      <c r="CS210" s="56"/>
      <c r="CT210" s="56"/>
      <c r="CU210" s="56"/>
      <c r="CV210" s="56"/>
      <c r="CW210" s="56"/>
      <c r="CX210" s="56"/>
      <c r="CY210" s="56"/>
      <c r="CZ210" s="56"/>
      <c r="DA210" s="56"/>
      <c r="DB210" s="56"/>
      <c r="DC210" s="56"/>
      <c r="DD210" s="56"/>
      <c r="DE210" s="56"/>
      <c r="DF210" s="56"/>
      <c r="DG210" s="56"/>
      <c r="DH210" s="56"/>
      <c r="DI210" s="56"/>
      <c r="DJ210" s="56"/>
      <c r="DK210" s="56"/>
      <c r="DL210" s="56"/>
      <c r="DM210" s="56"/>
      <c r="DN210" s="56"/>
      <c r="DO210" s="56"/>
      <c r="DP210" s="56"/>
      <c r="DQ210" s="56"/>
      <c r="DR210" s="56"/>
      <c r="DS210" s="56"/>
      <c r="DT210" s="56"/>
      <c r="DU210" s="56"/>
      <c r="DV210" s="56"/>
      <c r="DW210" s="56"/>
      <c r="DX210" s="56"/>
      <c r="DY210" s="56"/>
      <c r="DZ210" s="56"/>
      <c r="EA210" s="56"/>
      <c r="EB210" s="56"/>
      <c r="EC210" s="56"/>
      <c r="ED210" s="56"/>
      <c r="EE210" s="56"/>
      <c r="EF210" s="56"/>
      <c r="EG210" s="56"/>
      <c r="EH210" s="56"/>
      <c r="EI210" s="56"/>
      <c r="EJ210" s="56"/>
      <c r="EK210" s="56"/>
      <c r="EL210" s="56"/>
      <c r="EM210" s="56"/>
      <c r="EN210" s="56"/>
      <c r="EO210" s="56"/>
      <c r="EP210" s="56"/>
      <c r="EQ210" s="56"/>
      <c r="ER210" s="56"/>
      <c r="ES210" s="56"/>
      <c r="ET210" s="56"/>
      <c r="EU210" s="56"/>
      <c r="EV210" s="56"/>
      <c r="EW210" s="56"/>
      <c r="EX210" s="56"/>
      <c r="EY210" s="56"/>
      <c r="EZ210" s="56"/>
      <c r="FA210" s="56"/>
      <c r="FB210" s="56"/>
      <c r="FC210" s="56"/>
      <c r="FD210" s="56"/>
      <c r="FE210" s="56"/>
      <c r="FF210" s="56"/>
      <c r="FG210" s="56"/>
      <c r="FH210" s="56"/>
      <c r="FI210" s="56"/>
      <c r="FJ210" s="56"/>
      <c r="FK210" s="56"/>
      <c r="FL210" s="56"/>
      <c r="FM210" s="56"/>
      <c r="FN210" s="56"/>
      <c r="FO210" s="56"/>
      <c r="FP210" s="56"/>
      <c r="FQ210" s="56"/>
      <c r="FR210" s="56"/>
      <c r="FS210" s="56"/>
      <c r="FT210" s="56"/>
      <c r="FU210" s="56"/>
      <c r="FV210" s="56"/>
      <c r="FW210" s="56"/>
      <c r="FX210" s="56"/>
      <c r="FY210" s="56"/>
      <c r="FZ210" s="56"/>
      <c r="GA210" s="56"/>
      <c r="GB210" s="56"/>
      <c r="GC210" s="56"/>
      <c r="GD210" s="56"/>
      <c r="GE210" s="56"/>
      <c r="GF210" s="56"/>
      <c r="GG210" s="56"/>
      <c r="GH210" s="56"/>
      <c r="GI210" s="56"/>
      <c r="GJ210" s="56"/>
      <c r="GK210" s="56"/>
      <c r="GL210" s="56"/>
      <c r="GM210" s="56"/>
      <c r="GN210" s="56"/>
      <c r="GO210" s="56"/>
      <c r="GP210" s="56"/>
      <c r="GQ210" s="56"/>
      <c r="GR210" s="56"/>
      <c r="GS210" s="56"/>
      <c r="GT210" s="56"/>
      <c r="GU210" s="56"/>
      <c r="GV210" s="56"/>
      <c r="GW210" s="56"/>
    </row>
    <row r="211" spans="7:205" ht="20.100000000000001" customHeight="1">
      <c r="G211" s="54"/>
      <c r="H211" s="54"/>
      <c r="I211" s="54"/>
      <c r="J211" s="54"/>
      <c r="K211" s="54"/>
      <c r="L211" s="54"/>
      <c r="M211" s="54"/>
      <c r="N211" s="54"/>
      <c r="O211" s="54"/>
      <c r="P211" s="54"/>
      <c r="Q211" s="54"/>
      <c r="R211" s="54"/>
      <c r="S211" s="54"/>
      <c r="T211" s="54"/>
      <c r="U211" s="54"/>
      <c r="V211" s="54"/>
      <c r="W211" s="54"/>
      <c r="X211" s="54"/>
      <c r="Y211" s="54"/>
      <c r="Z211" s="54"/>
      <c r="AA211" s="56"/>
      <c r="AB211" s="56"/>
      <c r="AC211" s="56"/>
      <c r="AD211" s="56"/>
      <c r="AE211" s="56"/>
      <c r="AF211" s="56"/>
      <c r="AG211" s="56"/>
      <c r="AH211" s="56"/>
      <c r="AI211" s="56"/>
      <c r="AJ211" s="56"/>
      <c r="AK211" s="56"/>
      <c r="AL211" s="56"/>
      <c r="AM211" s="56"/>
      <c r="AN211" s="56"/>
      <c r="AO211" s="56"/>
      <c r="AP211" s="56"/>
      <c r="AQ211" s="56"/>
      <c r="AR211" s="56"/>
      <c r="AS211" s="56"/>
      <c r="AT211" s="56"/>
      <c r="AU211" s="56"/>
      <c r="AV211" s="56"/>
      <c r="AW211" s="56"/>
      <c r="AX211" s="56"/>
      <c r="AY211" s="56"/>
      <c r="AZ211" s="56"/>
      <c r="BA211" s="56"/>
      <c r="BB211" s="56"/>
      <c r="BC211" s="56"/>
      <c r="BD211" s="56"/>
      <c r="BE211" s="56"/>
      <c r="BF211" s="56"/>
      <c r="BG211" s="56"/>
      <c r="BH211" s="56"/>
      <c r="BI211" s="56"/>
      <c r="BJ211" s="56"/>
      <c r="BK211" s="56"/>
      <c r="BL211" s="56"/>
      <c r="BM211" s="56"/>
      <c r="BN211" s="56"/>
      <c r="BO211" s="56"/>
      <c r="BP211" s="56"/>
      <c r="BQ211" s="56"/>
      <c r="BR211" s="56"/>
      <c r="BS211" s="56"/>
      <c r="BT211" s="56"/>
      <c r="BU211" s="56"/>
      <c r="BV211" s="56"/>
      <c r="BW211" s="56"/>
      <c r="BX211" s="56"/>
      <c r="BY211" s="56"/>
      <c r="BZ211" s="56"/>
      <c r="CA211" s="56"/>
      <c r="CB211" s="56"/>
      <c r="CC211" s="56"/>
      <c r="CD211" s="56"/>
      <c r="CE211" s="56"/>
      <c r="CF211" s="56"/>
      <c r="CG211" s="56"/>
      <c r="CH211" s="56"/>
      <c r="CI211" s="56"/>
      <c r="CJ211" s="56"/>
      <c r="CK211" s="56"/>
      <c r="CL211" s="56"/>
      <c r="CM211" s="56"/>
      <c r="CN211" s="56"/>
      <c r="CO211" s="56"/>
      <c r="CP211" s="56"/>
      <c r="CQ211" s="56"/>
      <c r="CR211" s="56"/>
      <c r="CS211" s="56"/>
      <c r="CT211" s="56"/>
      <c r="CU211" s="56"/>
      <c r="CV211" s="56"/>
      <c r="CW211" s="56"/>
      <c r="CX211" s="56"/>
      <c r="CY211" s="56"/>
      <c r="CZ211" s="56"/>
      <c r="DA211" s="56"/>
      <c r="DB211" s="56"/>
      <c r="DC211" s="56"/>
      <c r="DD211" s="56"/>
      <c r="DE211" s="56"/>
      <c r="DF211" s="56"/>
      <c r="DG211" s="56"/>
      <c r="DH211" s="56"/>
      <c r="DI211" s="56"/>
      <c r="DJ211" s="56"/>
      <c r="DK211" s="56"/>
      <c r="DL211" s="56"/>
      <c r="DM211" s="56"/>
      <c r="DN211" s="56"/>
      <c r="DO211" s="56"/>
      <c r="DP211" s="56"/>
      <c r="DQ211" s="56"/>
      <c r="DR211" s="56"/>
      <c r="DS211" s="56"/>
      <c r="DT211" s="56"/>
      <c r="DU211" s="56"/>
      <c r="DV211" s="56"/>
      <c r="DW211" s="56"/>
      <c r="DX211" s="56"/>
      <c r="DY211" s="56"/>
      <c r="DZ211" s="56"/>
      <c r="EA211" s="56"/>
      <c r="EB211" s="56"/>
      <c r="EC211" s="56"/>
      <c r="ED211" s="56"/>
      <c r="EE211" s="56"/>
      <c r="EF211" s="56"/>
      <c r="EG211" s="56"/>
      <c r="EH211" s="56"/>
      <c r="EI211" s="56"/>
      <c r="EJ211" s="56"/>
      <c r="EK211" s="56"/>
      <c r="EL211" s="56"/>
      <c r="EM211" s="56"/>
      <c r="EN211" s="56"/>
      <c r="EO211" s="56"/>
      <c r="EP211" s="56"/>
      <c r="EQ211" s="56"/>
      <c r="ER211" s="56"/>
      <c r="ES211" s="56"/>
      <c r="ET211" s="56"/>
      <c r="EU211" s="56"/>
      <c r="EV211" s="56"/>
      <c r="EW211" s="56"/>
      <c r="EX211" s="56"/>
      <c r="EY211" s="56"/>
      <c r="EZ211" s="56"/>
      <c r="FA211" s="56"/>
      <c r="FB211" s="56"/>
      <c r="FC211" s="56"/>
      <c r="FD211" s="56"/>
      <c r="FE211" s="56"/>
      <c r="FF211" s="56"/>
      <c r="FG211" s="56"/>
      <c r="FH211" s="56"/>
      <c r="FI211" s="56"/>
      <c r="FJ211" s="56"/>
      <c r="FK211" s="56"/>
      <c r="FL211" s="56"/>
      <c r="FM211" s="56"/>
      <c r="FN211" s="56"/>
      <c r="FO211" s="56"/>
      <c r="FP211" s="56"/>
      <c r="FQ211" s="56"/>
      <c r="FR211" s="56"/>
      <c r="FS211" s="56"/>
      <c r="FT211" s="56"/>
      <c r="FU211" s="56"/>
      <c r="FV211" s="56"/>
      <c r="FW211" s="56"/>
      <c r="FX211" s="56"/>
      <c r="FY211" s="56"/>
      <c r="FZ211" s="56"/>
      <c r="GA211" s="56"/>
      <c r="GB211" s="56"/>
      <c r="GC211" s="56"/>
      <c r="GD211" s="56"/>
      <c r="GE211" s="56"/>
      <c r="GF211" s="56"/>
      <c r="GG211" s="56"/>
      <c r="GH211" s="56"/>
      <c r="GI211" s="56"/>
      <c r="GJ211" s="56"/>
      <c r="GK211" s="56"/>
      <c r="GL211" s="56"/>
      <c r="GM211" s="56"/>
      <c r="GN211" s="56"/>
      <c r="GO211" s="56"/>
      <c r="GP211" s="56"/>
      <c r="GQ211" s="56"/>
      <c r="GR211" s="56"/>
      <c r="GS211" s="56"/>
      <c r="GT211" s="56"/>
      <c r="GU211" s="56"/>
      <c r="GV211" s="56"/>
      <c r="GW211" s="56"/>
    </row>
    <row r="212" spans="7:205" ht="20.100000000000001" customHeight="1">
      <c r="G212" s="54"/>
      <c r="H212" s="54"/>
      <c r="I212" s="54"/>
      <c r="J212" s="54"/>
      <c r="K212" s="54"/>
      <c r="L212" s="54"/>
      <c r="M212" s="54"/>
      <c r="N212" s="54"/>
      <c r="O212" s="54"/>
      <c r="P212" s="54"/>
      <c r="Q212" s="54"/>
      <c r="R212" s="54"/>
      <c r="S212" s="54"/>
      <c r="T212" s="54"/>
      <c r="U212" s="54"/>
      <c r="V212" s="54"/>
      <c r="W212" s="54"/>
      <c r="X212" s="54"/>
      <c r="Y212" s="54"/>
      <c r="Z212" s="54"/>
      <c r="AA212" s="56"/>
      <c r="AB212" s="56"/>
      <c r="AC212" s="56"/>
      <c r="AD212" s="56"/>
      <c r="AE212" s="56"/>
      <c r="AF212" s="56"/>
      <c r="AG212" s="56"/>
      <c r="AH212" s="56"/>
      <c r="AI212" s="56"/>
      <c r="AJ212" s="56"/>
      <c r="AK212" s="56"/>
      <c r="AL212" s="56"/>
      <c r="AM212" s="56"/>
      <c r="AN212" s="56"/>
      <c r="AO212" s="56"/>
      <c r="AP212" s="56"/>
      <c r="AQ212" s="56"/>
      <c r="AR212" s="56"/>
      <c r="AS212" s="56"/>
      <c r="AT212" s="56"/>
      <c r="AU212" s="56"/>
      <c r="AV212" s="56"/>
      <c r="AW212" s="56"/>
      <c r="AX212" s="56"/>
      <c r="AY212" s="56"/>
      <c r="AZ212" s="56"/>
      <c r="BA212" s="56"/>
      <c r="BB212" s="56"/>
      <c r="BC212" s="56"/>
      <c r="BD212" s="56"/>
      <c r="BE212" s="56"/>
      <c r="BF212" s="56"/>
      <c r="BG212" s="56"/>
      <c r="BH212" s="56"/>
      <c r="BI212" s="56"/>
      <c r="BJ212" s="56"/>
      <c r="BK212" s="56"/>
      <c r="BL212" s="56"/>
      <c r="BM212" s="56"/>
      <c r="BN212" s="56"/>
      <c r="BO212" s="56"/>
      <c r="BP212" s="56"/>
      <c r="BQ212" s="56"/>
      <c r="BR212" s="56"/>
      <c r="BS212" s="56"/>
      <c r="BT212" s="56"/>
      <c r="BU212" s="56"/>
      <c r="BV212" s="56"/>
      <c r="BW212" s="56"/>
      <c r="BX212" s="56"/>
      <c r="BY212" s="56"/>
      <c r="BZ212" s="56"/>
      <c r="CA212" s="56"/>
      <c r="CB212" s="56"/>
      <c r="CC212" s="56"/>
      <c r="CD212" s="56"/>
      <c r="CE212" s="56"/>
      <c r="CF212" s="56"/>
      <c r="CG212" s="56"/>
      <c r="CH212" s="56"/>
      <c r="CI212" s="56"/>
      <c r="CJ212" s="56"/>
      <c r="CK212" s="56"/>
      <c r="CL212" s="56"/>
      <c r="CM212" s="56"/>
      <c r="CN212" s="56"/>
      <c r="CO212" s="56"/>
      <c r="CP212" s="56"/>
      <c r="CQ212" s="56"/>
      <c r="CR212" s="56"/>
      <c r="CS212" s="56"/>
      <c r="CT212" s="56"/>
      <c r="CU212" s="56"/>
      <c r="CV212" s="56"/>
      <c r="CW212" s="56"/>
      <c r="CX212" s="56"/>
      <c r="CY212" s="56"/>
      <c r="CZ212" s="56"/>
      <c r="DA212" s="56"/>
      <c r="DB212" s="56"/>
      <c r="DC212" s="56"/>
      <c r="DD212" s="56"/>
      <c r="DE212" s="56"/>
      <c r="DF212" s="56"/>
      <c r="DG212" s="56"/>
      <c r="DH212" s="56"/>
      <c r="DI212" s="56"/>
      <c r="DJ212" s="56"/>
      <c r="DK212" s="56"/>
      <c r="DL212" s="56"/>
      <c r="DM212" s="56"/>
      <c r="DN212" s="56"/>
      <c r="DO212" s="56"/>
      <c r="DP212" s="56"/>
      <c r="DQ212" s="56"/>
      <c r="DR212" s="56"/>
      <c r="DS212" s="56"/>
      <c r="DT212" s="56"/>
      <c r="DU212" s="56"/>
      <c r="DV212" s="56"/>
      <c r="DW212" s="56"/>
      <c r="DX212" s="56"/>
      <c r="DY212" s="56"/>
      <c r="DZ212" s="56"/>
      <c r="EA212" s="56"/>
      <c r="EB212" s="56"/>
      <c r="EC212" s="56"/>
      <c r="ED212" s="56"/>
      <c r="EE212" s="56"/>
      <c r="EF212" s="56"/>
      <c r="EG212" s="56"/>
      <c r="EH212" s="56"/>
      <c r="EI212" s="56"/>
      <c r="EJ212" s="56"/>
      <c r="EK212" s="56"/>
      <c r="EL212" s="56"/>
      <c r="EM212" s="56"/>
      <c r="EN212" s="56"/>
      <c r="EO212" s="56"/>
      <c r="EP212" s="56"/>
      <c r="EQ212" s="56"/>
      <c r="ER212" s="56"/>
      <c r="ES212" s="56"/>
      <c r="ET212" s="56"/>
      <c r="EU212" s="56"/>
      <c r="EV212" s="56"/>
      <c r="EW212" s="56"/>
      <c r="EX212" s="56"/>
      <c r="EY212" s="56"/>
      <c r="EZ212" s="56"/>
      <c r="FA212" s="56"/>
      <c r="FB212" s="56"/>
      <c r="FC212" s="56"/>
      <c r="FD212" s="56"/>
      <c r="FE212" s="56"/>
      <c r="FF212" s="56"/>
      <c r="FG212" s="56"/>
      <c r="FH212" s="56"/>
      <c r="FI212" s="56"/>
      <c r="FJ212" s="56"/>
      <c r="FK212" s="56"/>
      <c r="FL212" s="56"/>
      <c r="FM212" s="56"/>
      <c r="FN212" s="56"/>
      <c r="FO212" s="56"/>
      <c r="FP212" s="56"/>
      <c r="FQ212" s="56"/>
      <c r="FR212" s="56"/>
      <c r="FS212" s="56"/>
      <c r="FT212" s="56"/>
      <c r="FU212" s="56"/>
      <c r="FV212" s="56"/>
      <c r="FW212" s="56"/>
      <c r="FX212" s="56"/>
      <c r="FY212" s="56"/>
      <c r="FZ212" s="56"/>
      <c r="GA212" s="56"/>
      <c r="GB212" s="56"/>
      <c r="GC212" s="56"/>
      <c r="GD212" s="56"/>
      <c r="GE212" s="56"/>
      <c r="GF212" s="56"/>
      <c r="GG212" s="56"/>
      <c r="GH212" s="56"/>
      <c r="GI212" s="56"/>
      <c r="GJ212" s="56"/>
      <c r="GK212" s="56"/>
      <c r="GL212" s="56"/>
      <c r="GM212" s="56"/>
      <c r="GN212" s="56"/>
      <c r="GO212" s="56"/>
      <c r="GP212" s="56"/>
      <c r="GQ212" s="56"/>
      <c r="GR212" s="56"/>
      <c r="GS212" s="56"/>
      <c r="GT212" s="56"/>
      <c r="GU212" s="56"/>
      <c r="GV212" s="56"/>
      <c r="GW212" s="56"/>
    </row>
    <row r="213" spans="7:205" ht="20.100000000000001" customHeight="1">
      <c r="G213" s="54"/>
      <c r="H213" s="54"/>
      <c r="I213" s="54"/>
      <c r="J213" s="54"/>
      <c r="K213" s="54"/>
      <c r="L213" s="54"/>
      <c r="M213" s="54"/>
      <c r="N213" s="54"/>
      <c r="O213" s="54"/>
      <c r="P213" s="54"/>
      <c r="Q213" s="54"/>
      <c r="R213" s="54"/>
      <c r="S213" s="54"/>
      <c r="T213" s="54"/>
      <c r="U213" s="54"/>
      <c r="V213" s="54"/>
      <c r="W213" s="54"/>
      <c r="X213" s="54"/>
      <c r="Y213" s="54"/>
      <c r="Z213" s="54"/>
      <c r="AA213" s="56"/>
      <c r="AB213" s="56"/>
      <c r="AC213" s="56"/>
      <c r="AD213" s="56"/>
      <c r="AE213" s="56"/>
      <c r="AF213" s="56"/>
      <c r="AG213" s="56"/>
      <c r="AH213" s="56"/>
      <c r="AI213" s="56"/>
      <c r="AJ213" s="56"/>
      <c r="AK213" s="56"/>
      <c r="AL213" s="56"/>
      <c r="AM213" s="56"/>
      <c r="AN213" s="56"/>
      <c r="AO213" s="56"/>
      <c r="AP213" s="56"/>
      <c r="AQ213" s="56"/>
      <c r="AR213" s="56"/>
      <c r="AS213" s="56"/>
      <c r="AT213" s="56"/>
      <c r="AU213" s="56"/>
      <c r="AV213" s="56"/>
      <c r="AW213" s="56"/>
      <c r="AX213" s="56"/>
      <c r="AY213" s="56"/>
      <c r="AZ213" s="56"/>
      <c r="BA213" s="56"/>
      <c r="BB213" s="56"/>
      <c r="BC213" s="56"/>
      <c r="BD213" s="56"/>
      <c r="BE213" s="56"/>
      <c r="BF213" s="56"/>
      <c r="BG213" s="56"/>
      <c r="BH213" s="56"/>
      <c r="BI213" s="56"/>
      <c r="BJ213" s="56"/>
      <c r="BK213" s="56"/>
      <c r="BL213" s="56"/>
      <c r="BM213" s="56"/>
      <c r="BN213" s="56"/>
      <c r="BO213" s="56"/>
      <c r="BP213" s="56"/>
      <c r="BQ213" s="56"/>
      <c r="BR213" s="56"/>
      <c r="BS213" s="56"/>
      <c r="BT213" s="56"/>
      <c r="BU213" s="56"/>
      <c r="BV213" s="56"/>
      <c r="BW213" s="56"/>
      <c r="BX213" s="56"/>
      <c r="BY213" s="56"/>
      <c r="BZ213" s="56"/>
      <c r="CA213" s="56"/>
      <c r="CB213" s="56"/>
      <c r="CC213" s="56"/>
      <c r="CD213" s="56"/>
      <c r="CE213" s="56"/>
      <c r="CF213" s="56"/>
      <c r="CG213" s="56"/>
      <c r="CH213" s="56"/>
      <c r="CI213" s="56"/>
      <c r="CJ213" s="56"/>
      <c r="CK213" s="56"/>
      <c r="CL213" s="56"/>
      <c r="CM213" s="56"/>
      <c r="CN213" s="56"/>
      <c r="CO213" s="56"/>
      <c r="CP213" s="56"/>
      <c r="CQ213" s="56"/>
      <c r="CR213" s="56"/>
      <c r="CS213" s="56"/>
      <c r="CT213" s="56"/>
      <c r="CU213" s="56"/>
      <c r="CV213" s="56"/>
      <c r="CW213" s="56"/>
      <c r="CX213" s="56"/>
      <c r="CY213" s="56"/>
      <c r="CZ213" s="56"/>
      <c r="DA213" s="56"/>
      <c r="DB213" s="56"/>
      <c r="DC213" s="56"/>
      <c r="DD213" s="56"/>
      <c r="DE213" s="56"/>
      <c r="DF213" s="56"/>
      <c r="DG213" s="56"/>
      <c r="DH213" s="56"/>
      <c r="DI213" s="56"/>
      <c r="DJ213" s="56"/>
      <c r="DK213" s="56"/>
      <c r="DL213" s="56"/>
      <c r="DM213" s="56"/>
      <c r="DN213" s="56"/>
      <c r="DO213" s="56"/>
      <c r="DP213" s="56"/>
      <c r="DQ213" s="56"/>
      <c r="DR213" s="56"/>
      <c r="DS213" s="56"/>
      <c r="DT213" s="56"/>
      <c r="DU213" s="56"/>
      <c r="DV213" s="56"/>
      <c r="DW213" s="56"/>
      <c r="DX213" s="56"/>
      <c r="DY213" s="56"/>
      <c r="DZ213" s="56"/>
      <c r="EA213" s="56"/>
      <c r="EB213" s="56"/>
      <c r="EC213" s="56"/>
      <c r="ED213" s="56"/>
      <c r="EE213" s="56"/>
      <c r="EF213" s="56"/>
      <c r="EG213" s="56"/>
      <c r="EH213" s="56"/>
      <c r="EI213" s="56"/>
      <c r="EJ213" s="56"/>
      <c r="EK213" s="56"/>
      <c r="EL213" s="56"/>
      <c r="EM213" s="56"/>
      <c r="EN213" s="56"/>
      <c r="EO213" s="56"/>
      <c r="EP213" s="56"/>
      <c r="EQ213" s="56"/>
      <c r="ER213" s="56"/>
      <c r="ES213" s="56"/>
      <c r="ET213" s="56"/>
      <c r="EU213" s="56"/>
      <c r="EV213" s="56"/>
      <c r="EW213" s="56"/>
      <c r="EX213" s="56"/>
      <c r="EY213" s="56"/>
      <c r="EZ213" s="56"/>
      <c r="FA213" s="56"/>
      <c r="FB213" s="56"/>
      <c r="FC213" s="56"/>
      <c r="FD213" s="56"/>
      <c r="FE213" s="56"/>
      <c r="FF213" s="56"/>
      <c r="FG213" s="56"/>
      <c r="FH213" s="56"/>
      <c r="FI213" s="56"/>
      <c r="FJ213" s="56"/>
      <c r="FK213" s="56"/>
      <c r="FL213" s="56"/>
      <c r="FM213" s="56"/>
      <c r="FN213" s="56"/>
      <c r="FO213" s="56"/>
      <c r="FP213" s="56"/>
      <c r="FQ213" s="56"/>
      <c r="FR213" s="56"/>
      <c r="FS213" s="56"/>
      <c r="FT213" s="56"/>
      <c r="FU213" s="56"/>
      <c r="FV213" s="56"/>
      <c r="FW213" s="56"/>
      <c r="FX213" s="56"/>
      <c r="FY213" s="56"/>
      <c r="FZ213" s="56"/>
      <c r="GA213" s="56"/>
      <c r="GB213" s="56"/>
      <c r="GC213" s="56"/>
      <c r="GD213" s="56"/>
      <c r="GE213" s="56"/>
      <c r="GF213" s="56"/>
      <c r="GG213" s="56"/>
      <c r="GH213" s="56"/>
      <c r="GI213" s="56"/>
      <c r="GJ213" s="56"/>
      <c r="GK213" s="56"/>
      <c r="GL213" s="56"/>
      <c r="GM213" s="56"/>
      <c r="GN213" s="56"/>
      <c r="GO213" s="56"/>
      <c r="GP213" s="56"/>
      <c r="GQ213" s="56"/>
      <c r="GR213" s="56"/>
      <c r="GS213" s="56"/>
      <c r="GT213" s="56"/>
      <c r="GU213" s="56"/>
      <c r="GV213" s="56"/>
      <c r="GW213" s="56"/>
    </row>
    <row r="214" spans="7:205" ht="20.100000000000001" customHeight="1">
      <c r="G214" s="54"/>
      <c r="H214" s="54"/>
      <c r="I214" s="54"/>
      <c r="J214" s="54"/>
      <c r="K214" s="54"/>
      <c r="L214" s="54"/>
      <c r="M214" s="54"/>
      <c r="N214" s="54"/>
      <c r="O214" s="54"/>
      <c r="P214" s="54"/>
      <c r="Q214" s="54"/>
      <c r="R214" s="54"/>
      <c r="S214" s="54"/>
      <c r="T214" s="54"/>
      <c r="U214" s="54"/>
      <c r="V214" s="54"/>
      <c r="W214" s="54"/>
      <c r="X214" s="54"/>
      <c r="Y214" s="54"/>
      <c r="Z214" s="54"/>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c r="BB214" s="56"/>
      <c r="BC214" s="56"/>
      <c r="BD214" s="56"/>
      <c r="BE214" s="56"/>
      <c r="BF214" s="56"/>
      <c r="BG214" s="56"/>
      <c r="BH214" s="56"/>
      <c r="BI214" s="56"/>
      <c r="BJ214" s="56"/>
      <c r="BK214" s="56"/>
      <c r="BL214" s="56"/>
      <c r="BM214" s="56"/>
      <c r="BN214" s="56"/>
      <c r="BO214" s="56"/>
      <c r="BP214" s="56"/>
      <c r="BQ214" s="56"/>
      <c r="BR214" s="56"/>
      <c r="BS214" s="56"/>
      <c r="BT214" s="56"/>
      <c r="BU214" s="56"/>
      <c r="BV214" s="56"/>
      <c r="BW214" s="56"/>
      <c r="BX214" s="56"/>
      <c r="BY214" s="56"/>
      <c r="BZ214" s="56"/>
      <c r="CA214" s="56"/>
      <c r="CB214" s="56"/>
      <c r="CC214" s="56"/>
      <c r="CD214" s="56"/>
      <c r="CE214" s="56"/>
      <c r="CF214" s="56"/>
      <c r="CG214" s="56"/>
      <c r="CH214" s="56"/>
      <c r="CI214" s="56"/>
      <c r="CJ214" s="56"/>
      <c r="CK214" s="56"/>
      <c r="CL214" s="56"/>
      <c r="CM214" s="56"/>
      <c r="CN214" s="56"/>
      <c r="CO214" s="56"/>
      <c r="CP214" s="56"/>
      <c r="CQ214" s="56"/>
      <c r="CR214" s="56"/>
      <c r="CS214" s="56"/>
      <c r="CT214" s="56"/>
      <c r="CU214" s="56"/>
      <c r="CV214" s="56"/>
      <c r="CW214" s="56"/>
      <c r="CX214" s="56"/>
      <c r="CY214" s="56"/>
      <c r="CZ214" s="56"/>
      <c r="DA214" s="56"/>
      <c r="DB214" s="56"/>
      <c r="DC214" s="56"/>
      <c r="DD214" s="56"/>
      <c r="DE214" s="56"/>
      <c r="DF214" s="56"/>
      <c r="DG214" s="56"/>
      <c r="DH214" s="56"/>
      <c r="DI214" s="56"/>
      <c r="DJ214" s="56"/>
      <c r="DK214" s="56"/>
      <c r="DL214" s="56"/>
      <c r="DM214" s="56"/>
      <c r="DN214" s="56"/>
      <c r="DO214" s="56"/>
      <c r="DP214" s="56"/>
      <c r="DQ214" s="56"/>
      <c r="DR214" s="56"/>
      <c r="DS214" s="56"/>
      <c r="DT214" s="56"/>
      <c r="DU214" s="56"/>
      <c r="DV214" s="56"/>
      <c r="DW214" s="56"/>
      <c r="DX214" s="56"/>
      <c r="DY214" s="56"/>
      <c r="DZ214" s="56"/>
      <c r="EA214" s="56"/>
      <c r="EB214" s="56"/>
      <c r="EC214" s="56"/>
      <c r="ED214" s="56"/>
      <c r="EE214" s="56"/>
      <c r="EF214" s="56"/>
      <c r="EG214" s="56"/>
      <c r="EH214" s="56"/>
      <c r="EI214" s="56"/>
      <c r="EJ214" s="56"/>
      <c r="EK214" s="56"/>
      <c r="EL214" s="56"/>
      <c r="EM214" s="56"/>
      <c r="EN214" s="56"/>
      <c r="EO214" s="56"/>
      <c r="EP214" s="56"/>
      <c r="EQ214" s="56"/>
      <c r="ER214" s="56"/>
      <c r="ES214" s="56"/>
      <c r="ET214" s="56"/>
      <c r="EU214" s="56"/>
      <c r="EV214" s="56"/>
      <c r="EW214" s="56"/>
      <c r="EX214" s="56"/>
      <c r="EY214" s="56"/>
      <c r="EZ214" s="56"/>
      <c r="FA214" s="56"/>
      <c r="FB214" s="56"/>
      <c r="FC214" s="56"/>
      <c r="FD214" s="56"/>
      <c r="FE214" s="56"/>
      <c r="FF214" s="56"/>
      <c r="FG214" s="56"/>
      <c r="FH214" s="56"/>
      <c r="FI214" s="56"/>
      <c r="FJ214" s="56"/>
      <c r="FK214" s="56"/>
      <c r="FL214" s="56"/>
      <c r="FM214" s="56"/>
      <c r="FN214" s="56"/>
      <c r="FO214" s="56"/>
      <c r="FP214" s="56"/>
      <c r="FQ214" s="56"/>
      <c r="FR214" s="56"/>
      <c r="FS214" s="56"/>
      <c r="FT214" s="56"/>
      <c r="FU214" s="56"/>
      <c r="FV214" s="56"/>
      <c r="FW214" s="56"/>
      <c r="FX214" s="56"/>
      <c r="FY214" s="56"/>
      <c r="FZ214" s="56"/>
      <c r="GA214" s="56"/>
      <c r="GB214" s="56"/>
      <c r="GC214" s="56"/>
      <c r="GD214" s="56"/>
      <c r="GE214" s="56"/>
      <c r="GF214" s="56"/>
      <c r="GG214" s="56"/>
      <c r="GH214" s="56"/>
      <c r="GI214" s="56"/>
      <c r="GJ214" s="56"/>
      <c r="GK214" s="56"/>
      <c r="GL214" s="56"/>
      <c r="GM214" s="56"/>
      <c r="GN214" s="56"/>
      <c r="GO214" s="56"/>
      <c r="GP214" s="56"/>
      <c r="GQ214" s="56"/>
      <c r="GR214" s="56"/>
      <c r="GS214" s="56"/>
      <c r="GT214" s="56"/>
      <c r="GU214" s="56"/>
      <c r="GV214" s="56"/>
      <c r="GW214" s="56"/>
    </row>
    <row r="215" spans="7:205" ht="20.100000000000001" customHeight="1">
      <c r="G215" s="54"/>
      <c r="H215" s="54"/>
      <c r="I215" s="54"/>
      <c r="J215" s="54"/>
      <c r="K215" s="54"/>
      <c r="L215" s="54"/>
      <c r="M215" s="54"/>
      <c r="N215" s="54"/>
      <c r="O215" s="54"/>
      <c r="P215" s="54"/>
      <c r="Q215" s="54"/>
      <c r="R215" s="54"/>
      <c r="S215" s="54"/>
      <c r="T215" s="54"/>
      <c r="U215" s="54"/>
      <c r="V215" s="54"/>
      <c r="W215" s="54"/>
      <c r="X215" s="54"/>
      <c r="Y215" s="54"/>
      <c r="Z215" s="54"/>
      <c r="AA215" s="56"/>
      <c r="AB215" s="56"/>
      <c r="AC215" s="56"/>
      <c r="AD215" s="56"/>
      <c r="AE215" s="56"/>
      <c r="AF215" s="56"/>
      <c r="AG215" s="56"/>
      <c r="AH215" s="56"/>
      <c r="AI215" s="56"/>
      <c r="AJ215" s="56"/>
      <c r="AK215" s="56"/>
      <c r="AL215" s="56"/>
      <c r="AM215" s="56"/>
      <c r="AN215" s="56"/>
      <c r="AO215" s="56"/>
      <c r="AP215" s="56"/>
      <c r="AQ215" s="56"/>
      <c r="AR215" s="56"/>
      <c r="AS215" s="56"/>
      <c r="AT215" s="56"/>
      <c r="AU215" s="56"/>
      <c r="AV215" s="56"/>
      <c r="AW215" s="56"/>
      <c r="AX215" s="56"/>
      <c r="AY215" s="56"/>
      <c r="AZ215" s="56"/>
      <c r="BA215" s="56"/>
      <c r="BB215" s="56"/>
      <c r="BC215" s="56"/>
      <c r="BD215" s="56"/>
      <c r="BE215" s="56"/>
      <c r="BF215" s="56"/>
      <c r="BG215" s="56"/>
      <c r="BH215" s="56"/>
      <c r="BI215" s="56"/>
      <c r="BJ215" s="56"/>
      <c r="BK215" s="56"/>
      <c r="BL215" s="56"/>
      <c r="BM215" s="56"/>
      <c r="BN215" s="56"/>
      <c r="BO215" s="56"/>
      <c r="BP215" s="56"/>
      <c r="BQ215" s="56"/>
      <c r="BR215" s="56"/>
      <c r="BS215" s="56"/>
      <c r="BT215" s="56"/>
      <c r="BU215" s="56"/>
      <c r="BV215" s="56"/>
      <c r="BW215" s="56"/>
      <c r="BX215" s="56"/>
      <c r="BY215" s="56"/>
      <c r="BZ215" s="56"/>
      <c r="CA215" s="56"/>
      <c r="CB215" s="56"/>
      <c r="CC215" s="56"/>
      <c r="CD215" s="56"/>
      <c r="CE215" s="56"/>
      <c r="CF215" s="56"/>
      <c r="CG215" s="56"/>
      <c r="CH215" s="56"/>
      <c r="CI215" s="56"/>
      <c r="CJ215" s="56"/>
      <c r="CK215" s="56"/>
      <c r="CL215" s="56"/>
      <c r="CM215" s="56"/>
      <c r="CN215" s="56"/>
      <c r="CO215" s="56"/>
      <c r="CP215" s="56"/>
      <c r="CQ215" s="56"/>
      <c r="CR215" s="56"/>
      <c r="CS215" s="56"/>
      <c r="CT215" s="56"/>
      <c r="CU215" s="56"/>
      <c r="CV215" s="56"/>
      <c r="CW215" s="56"/>
      <c r="CX215" s="56"/>
      <c r="CY215" s="56"/>
      <c r="CZ215" s="56"/>
      <c r="DA215" s="56"/>
      <c r="DB215" s="56"/>
      <c r="DC215" s="56"/>
      <c r="DD215" s="56"/>
      <c r="DE215" s="56"/>
      <c r="DF215" s="56"/>
      <c r="DG215" s="56"/>
      <c r="DH215" s="56"/>
      <c r="DI215" s="56"/>
      <c r="DJ215" s="56"/>
      <c r="DK215" s="56"/>
      <c r="DL215" s="56"/>
      <c r="DM215" s="56"/>
      <c r="DN215" s="56"/>
      <c r="DO215" s="56"/>
      <c r="DP215" s="56"/>
      <c r="DQ215" s="56"/>
      <c r="DR215" s="56"/>
      <c r="DS215" s="56"/>
      <c r="DT215" s="56"/>
      <c r="DU215" s="56"/>
      <c r="DV215" s="56"/>
      <c r="DW215" s="56"/>
      <c r="DX215" s="56"/>
      <c r="DY215" s="56"/>
      <c r="DZ215" s="56"/>
      <c r="EA215" s="56"/>
      <c r="EB215" s="56"/>
      <c r="EC215" s="56"/>
      <c r="ED215" s="56"/>
      <c r="EE215" s="56"/>
      <c r="EF215" s="56"/>
      <c r="EG215" s="56"/>
      <c r="EH215" s="56"/>
      <c r="EI215" s="56"/>
      <c r="EJ215" s="56"/>
      <c r="EK215" s="56"/>
      <c r="EL215" s="56"/>
      <c r="EM215" s="56"/>
      <c r="EN215" s="56"/>
      <c r="EO215" s="56"/>
      <c r="EP215" s="56"/>
      <c r="EQ215" s="56"/>
      <c r="ER215" s="56"/>
      <c r="ES215" s="56"/>
      <c r="ET215" s="56"/>
      <c r="EU215" s="56"/>
      <c r="EV215" s="56"/>
      <c r="EW215" s="56"/>
      <c r="EX215" s="56"/>
      <c r="EY215" s="56"/>
      <c r="EZ215" s="56"/>
      <c r="FA215" s="56"/>
      <c r="FB215" s="56"/>
      <c r="FC215" s="56"/>
      <c r="FD215" s="56"/>
      <c r="FE215" s="56"/>
      <c r="FF215" s="56"/>
      <c r="FG215" s="56"/>
      <c r="FH215" s="56"/>
      <c r="FI215" s="56"/>
      <c r="FJ215" s="56"/>
      <c r="FK215" s="56"/>
      <c r="FL215" s="56"/>
      <c r="FM215" s="56"/>
      <c r="FN215" s="56"/>
      <c r="FO215" s="56"/>
      <c r="FP215" s="56"/>
      <c r="FQ215" s="56"/>
      <c r="FR215" s="56"/>
      <c r="FS215" s="56"/>
      <c r="FT215" s="56"/>
      <c r="FU215" s="56"/>
      <c r="FV215" s="56"/>
      <c r="FW215" s="56"/>
      <c r="FX215" s="56"/>
      <c r="FY215" s="56"/>
      <c r="FZ215" s="56"/>
      <c r="GA215" s="56"/>
      <c r="GB215" s="56"/>
      <c r="GC215" s="56"/>
      <c r="GD215" s="56"/>
      <c r="GE215" s="56"/>
      <c r="GF215" s="56"/>
      <c r="GG215" s="56"/>
      <c r="GH215" s="56"/>
      <c r="GI215" s="56"/>
      <c r="GJ215" s="56"/>
      <c r="GK215" s="56"/>
      <c r="GL215" s="56"/>
      <c r="GM215" s="56"/>
      <c r="GN215" s="56"/>
      <c r="GO215" s="56"/>
      <c r="GP215" s="56"/>
      <c r="GQ215" s="56"/>
      <c r="GR215" s="56"/>
      <c r="GS215" s="56"/>
      <c r="GT215" s="56"/>
      <c r="GU215" s="56"/>
      <c r="GV215" s="56"/>
      <c r="GW215" s="56"/>
    </row>
    <row r="216" spans="7:205" ht="20.100000000000001" customHeight="1">
      <c r="G216" s="54"/>
      <c r="H216" s="54"/>
      <c r="I216" s="54"/>
      <c r="J216" s="54"/>
      <c r="K216" s="54"/>
      <c r="L216" s="54"/>
      <c r="M216" s="54"/>
      <c r="N216" s="54"/>
      <c r="O216" s="54"/>
      <c r="P216" s="54"/>
      <c r="Q216" s="54"/>
      <c r="R216" s="54"/>
      <c r="S216" s="54"/>
      <c r="T216" s="54"/>
      <c r="U216" s="54"/>
      <c r="V216" s="54"/>
      <c r="W216" s="54"/>
      <c r="X216" s="54"/>
      <c r="Y216" s="54"/>
      <c r="Z216" s="54"/>
      <c r="AA216" s="56"/>
      <c r="AB216" s="56"/>
      <c r="AC216" s="56"/>
      <c r="AD216" s="56"/>
      <c r="AE216" s="56"/>
      <c r="AF216" s="56"/>
      <c r="AG216" s="56"/>
      <c r="AH216" s="56"/>
      <c r="AI216" s="56"/>
      <c r="AJ216" s="56"/>
      <c r="AK216" s="56"/>
      <c r="AL216" s="56"/>
      <c r="AM216" s="56"/>
      <c r="AN216" s="56"/>
      <c r="AO216" s="56"/>
      <c r="AP216" s="56"/>
      <c r="AQ216" s="56"/>
      <c r="AR216" s="56"/>
      <c r="AS216" s="56"/>
      <c r="AT216" s="56"/>
      <c r="AU216" s="56"/>
      <c r="AV216" s="56"/>
      <c r="AW216" s="56"/>
      <c r="AX216" s="56"/>
      <c r="AY216" s="56"/>
      <c r="AZ216" s="56"/>
      <c r="BA216" s="56"/>
      <c r="BB216" s="56"/>
      <c r="BC216" s="56"/>
      <c r="BD216" s="56"/>
      <c r="BE216" s="56"/>
      <c r="BF216" s="56"/>
      <c r="BG216" s="56"/>
      <c r="BH216" s="56"/>
      <c r="BI216" s="56"/>
      <c r="BJ216" s="56"/>
      <c r="BK216" s="56"/>
      <c r="BL216" s="56"/>
      <c r="BM216" s="56"/>
      <c r="BN216" s="56"/>
      <c r="BO216" s="56"/>
      <c r="BP216" s="56"/>
      <c r="BQ216" s="56"/>
      <c r="BR216" s="56"/>
      <c r="BS216" s="56"/>
      <c r="BT216" s="56"/>
      <c r="BU216" s="56"/>
      <c r="BV216" s="56"/>
      <c r="BW216" s="56"/>
      <c r="BX216" s="56"/>
      <c r="BY216" s="56"/>
      <c r="BZ216" s="56"/>
      <c r="CA216" s="56"/>
      <c r="CB216" s="56"/>
      <c r="CC216" s="56"/>
      <c r="CD216" s="56"/>
      <c r="CE216" s="56"/>
      <c r="CF216" s="56"/>
      <c r="CG216" s="56"/>
      <c r="CH216" s="56"/>
      <c r="CI216" s="56"/>
      <c r="CJ216" s="56"/>
      <c r="CK216" s="56"/>
      <c r="CL216" s="56"/>
      <c r="CM216" s="56"/>
      <c r="CN216" s="56"/>
      <c r="CO216" s="56"/>
      <c r="CP216" s="56"/>
      <c r="CQ216" s="56"/>
      <c r="CR216" s="56"/>
      <c r="CS216" s="56"/>
      <c r="CT216" s="56"/>
      <c r="CU216" s="56"/>
      <c r="CV216" s="56"/>
      <c r="CW216" s="56"/>
      <c r="CX216" s="56"/>
      <c r="CY216" s="56"/>
      <c r="CZ216" s="56"/>
      <c r="DA216" s="56"/>
      <c r="DB216" s="56"/>
      <c r="DC216" s="56"/>
      <c r="DD216" s="56"/>
      <c r="DE216" s="56"/>
      <c r="DF216" s="56"/>
      <c r="DG216" s="56"/>
      <c r="DH216" s="56"/>
      <c r="DI216" s="56"/>
      <c r="DJ216" s="56"/>
      <c r="DK216" s="56"/>
      <c r="DL216" s="56"/>
      <c r="DM216" s="56"/>
      <c r="DN216" s="56"/>
      <c r="DO216" s="56"/>
      <c r="DP216" s="56"/>
      <c r="DQ216" s="56"/>
      <c r="DR216" s="56"/>
      <c r="DS216" s="56"/>
      <c r="DT216" s="56"/>
      <c r="DU216" s="56"/>
      <c r="DV216" s="56"/>
      <c r="DW216" s="56"/>
      <c r="DX216" s="56"/>
      <c r="DY216" s="56"/>
      <c r="DZ216" s="56"/>
      <c r="EA216" s="56"/>
      <c r="EB216" s="56"/>
      <c r="EC216" s="56"/>
      <c r="ED216" s="56"/>
      <c r="EE216" s="56"/>
      <c r="EF216" s="56"/>
      <c r="EG216" s="56"/>
      <c r="EH216" s="56"/>
      <c r="EI216" s="56"/>
      <c r="EJ216" s="56"/>
      <c r="EK216" s="56"/>
      <c r="EL216" s="56"/>
      <c r="EM216" s="56"/>
      <c r="EN216" s="56"/>
      <c r="EO216" s="56"/>
      <c r="EP216" s="56"/>
      <c r="EQ216" s="56"/>
      <c r="ER216" s="56"/>
      <c r="ES216" s="56"/>
      <c r="ET216" s="56"/>
      <c r="EU216" s="56"/>
      <c r="EV216" s="56"/>
      <c r="EW216" s="56"/>
      <c r="EX216" s="56"/>
      <c r="EY216" s="56"/>
      <c r="EZ216" s="56"/>
      <c r="FA216" s="56"/>
      <c r="FB216" s="56"/>
      <c r="FC216" s="56"/>
      <c r="FD216" s="56"/>
      <c r="FE216" s="56"/>
      <c r="FF216" s="56"/>
      <c r="FG216" s="56"/>
      <c r="FH216" s="56"/>
      <c r="FI216" s="56"/>
      <c r="FJ216" s="56"/>
      <c r="FK216" s="56"/>
      <c r="FL216" s="56"/>
      <c r="FM216" s="56"/>
      <c r="FN216" s="56"/>
      <c r="FO216" s="56"/>
      <c r="FP216" s="56"/>
      <c r="FQ216" s="56"/>
      <c r="FR216" s="56"/>
      <c r="FS216" s="56"/>
      <c r="FT216" s="56"/>
      <c r="FU216" s="56"/>
      <c r="FV216" s="56"/>
      <c r="FW216" s="56"/>
      <c r="FX216" s="56"/>
      <c r="FY216" s="56"/>
      <c r="FZ216" s="56"/>
      <c r="GA216" s="56"/>
      <c r="GB216" s="56"/>
      <c r="GC216" s="56"/>
      <c r="GD216" s="56"/>
      <c r="GE216" s="56"/>
      <c r="GF216" s="56"/>
      <c r="GG216" s="56"/>
      <c r="GH216" s="56"/>
      <c r="GI216" s="56"/>
      <c r="GJ216" s="56"/>
      <c r="GK216" s="56"/>
      <c r="GL216" s="56"/>
      <c r="GM216" s="56"/>
      <c r="GN216" s="56"/>
      <c r="GO216" s="56"/>
      <c r="GP216" s="56"/>
      <c r="GQ216" s="56"/>
      <c r="GR216" s="56"/>
      <c r="GS216" s="56"/>
      <c r="GT216" s="56"/>
      <c r="GU216" s="56"/>
      <c r="GV216" s="56"/>
      <c r="GW216" s="56"/>
    </row>
    <row r="217" spans="7:205" ht="20.100000000000001" customHeight="1">
      <c r="G217" s="54"/>
      <c r="H217" s="54"/>
      <c r="I217" s="54"/>
      <c r="J217" s="54"/>
      <c r="K217" s="54"/>
      <c r="L217" s="54"/>
      <c r="M217" s="54"/>
      <c r="N217" s="54"/>
      <c r="O217" s="54"/>
      <c r="P217" s="54"/>
      <c r="Q217" s="54"/>
      <c r="R217" s="54"/>
      <c r="S217" s="54"/>
      <c r="T217" s="54"/>
      <c r="U217" s="54"/>
      <c r="V217" s="54"/>
      <c r="W217" s="54"/>
      <c r="X217" s="54"/>
      <c r="Y217" s="54"/>
      <c r="Z217" s="54"/>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BB217" s="56"/>
      <c r="BC217" s="56"/>
      <c r="BD217" s="56"/>
      <c r="BE217" s="56"/>
      <c r="BF217" s="56"/>
      <c r="BG217" s="56"/>
      <c r="BH217" s="56"/>
      <c r="BI217" s="56"/>
      <c r="BJ217" s="56"/>
      <c r="BK217" s="56"/>
      <c r="BL217" s="56"/>
      <c r="BM217" s="56"/>
      <c r="BN217" s="56"/>
      <c r="BO217" s="56"/>
      <c r="BP217" s="56"/>
      <c r="BQ217" s="56"/>
      <c r="BR217" s="56"/>
      <c r="BS217" s="56"/>
      <c r="BT217" s="56"/>
      <c r="BU217" s="56"/>
      <c r="BV217" s="56"/>
      <c r="BW217" s="56"/>
      <c r="BX217" s="56"/>
      <c r="BY217" s="56"/>
      <c r="BZ217" s="56"/>
      <c r="CA217" s="56"/>
      <c r="CB217" s="56"/>
      <c r="CC217" s="56"/>
      <c r="CD217" s="56"/>
      <c r="CE217" s="56"/>
      <c r="CF217" s="56"/>
      <c r="CG217" s="56"/>
      <c r="CH217" s="56"/>
      <c r="CI217" s="56"/>
      <c r="CJ217" s="56"/>
      <c r="CK217" s="56"/>
      <c r="CL217" s="56"/>
      <c r="CM217" s="56"/>
      <c r="CN217" s="56"/>
      <c r="CO217" s="56"/>
      <c r="CP217" s="56"/>
      <c r="CQ217" s="56"/>
      <c r="CR217" s="56"/>
      <c r="CS217" s="56"/>
      <c r="CT217" s="56"/>
      <c r="CU217" s="56"/>
      <c r="CV217" s="56"/>
      <c r="CW217" s="56"/>
      <c r="CX217" s="56"/>
      <c r="CY217" s="56"/>
      <c r="CZ217" s="56"/>
      <c r="DA217" s="56"/>
      <c r="DB217" s="56"/>
      <c r="DC217" s="56"/>
      <c r="DD217" s="56"/>
      <c r="DE217" s="56"/>
      <c r="DF217" s="56"/>
      <c r="DG217" s="56"/>
      <c r="DH217" s="56"/>
      <c r="DI217" s="56"/>
      <c r="DJ217" s="56"/>
      <c r="DK217" s="56"/>
      <c r="DL217" s="56"/>
      <c r="DM217" s="56"/>
      <c r="DN217" s="56"/>
      <c r="DO217" s="56"/>
      <c r="DP217" s="56"/>
      <c r="DQ217" s="56"/>
      <c r="DR217" s="56"/>
      <c r="DS217" s="56"/>
      <c r="DT217" s="56"/>
      <c r="DU217" s="56"/>
      <c r="DV217" s="56"/>
      <c r="DW217" s="56"/>
      <c r="DX217" s="56"/>
      <c r="DY217" s="56"/>
      <c r="DZ217" s="56"/>
      <c r="EA217" s="56"/>
      <c r="EB217" s="56"/>
      <c r="EC217" s="56"/>
      <c r="ED217" s="56"/>
      <c r="EE217" s="56"/>
      <c r="EF217" s="56"/>
      <c r="EG217" s="56"/>
      <c r="EH217" s="56"/>
      <c r="EI217" s="56"/>
      <c r="EJ217" s="56"/>
      <c r="EK217" s="56"/>
      <c r="EL217" s="56"/>
      <c r="EM217" s="56"/>
      <c r="EN217" s="56"/>
      <c r="EO217" s="56"/>
      <c r="EP217" s="56"/>
      <c r="EQ217" s="56"/>
      <c r="ER217" s="56"/>
      <c r="ES217" s="56"/>
      <c r="ET217" s="56"/>
      <c r="EU217" s="56"/>
      <c r="EV217" s="56"/>
      <c r="EW217" s="56"/>
      <c r="EX217" s="56"/>
      <c r="EY217" s="56"/>
      <c r="EZ217" s="56"/>
      <c r="FA217" s="56"/>
      <c r="FB217" s="56"/>
      <c r="FC217" s="56"/>
      <c r="FD217" s="56"/>
      <c r="FE217" s="56"/>
      <c r="FF217" s="56"/>
      <c r="FG217" s="56"/>
      <c r="FH217" s="56"/>
      <c r="FI217" s="56"/>
      <c r="FJ217" s="56"/>
      <c r="FK217" s="56"/>
      <c r="FL217" s="56"/>
      <c r="FM217" s="56"/>
      <c r="FN217" s="56"/>
      <c r="FO217" s="56"/>
      <c r="FP217" s="56"/>
      <c r="FQ217" s="56"/>
      <c r="FR217" s="56"/>
      <c r="FS217" s="56"/>
      <c r="FT217" s="56"/>
      <c r="FU217" s="56"/>
      <c r="FV217" s="56"/>
      <c r="FW217" s="56"/>
      <c r="FX217" s="56"/>
      <c r="FY217" s="56"/>
      <c r="FZ217" s="56"/>
      <c r="GA217" s="56"/>
      <c r="GB217" s="56"/>
      <c r="GC217" s="56"/>
      <c r="GD217" s="56"/>
      <c r="GE217" s="56"/>
      <c r="GF217" s="56"/>
      <c r="GG217" s="56"/>
      <c r="GH217" s="56"/>
      <c r="GI217" s="56"/>
      <c r="GJ217" s="56"/>
      <c r="GK217" s="56"/>
      <c r="GL217" s="56"/>
      <c r="GM217" s="56"/>
      <c r="GN217" s="56"/>
      <c r="GO217" s="56"/>
      <c r="GP217" s="56"/>
      <c r="GQ217" s="56"/>
      <c r="GR217" s="56"/>
      <c r="GS217" s="56"/>
      <c r="GT217" s="56"/>
      <c r="GU217" s="56"/>
      <c r="GV217" s="56"/>
      <c r="GW217" s="56"/>
    </row>
    <row r="218" spans="7:205" ht="20.100000000000001" customHeight="1">
      <c r="G218" s="54"/>
      <c r="H218" s="54"/>
      <c r="I218" s="54"/>
      <c r="J218" s="54"/>
      <c r="K218" s="54"/>
      <c r="L218" s="54"/>
      <c r="M218" s="54"/>
      <c r="N218" s="54"/>
      <c r="O218" s="54"/>
      <c r="P218" s="54"/>
      <c r="Q218" s="54"/>
      <c r="R218" s="54"/>
      <c r="S218" s="54"/>
      <c r="T218" s="54"/>
      <c r="U218" s="54"/>
      <c r="V218" s="54"/>
      <c r="W218" s="54"/>
      <c r="X218" s="54"/>
      <c r="Y218" s="54"/>
      <c r="Z218" s="54"/>
      <c r="AA218" s="56"/>
      <c r="AB218" s="56"/>
      <c r="AC218" s="56"/>
      <c r="AD218" s="56"/>
      <c r="AE218" s="56"/>
      <c r="AF218" s="56"/>
      <c r="AG218" s="56"/>
      <c r="AH218" s="56"/>
      <c r="AI218" s="56"/>
      <c r="AJ218" s="56"/>
      <c r="AK218" s="56"/>
      <c r="AL218" s="56"/>
      <c r="AM218" s="56"/>
      <c r="AN218" s="56"/>
      <c r="AO218" s="56"/>
      <c r="AP218" s="56"/>
      <c r="AQ218" s="56"/>
      <c r="AR218" s="56"/>
      <c r="AS218" s="56"/>
      <c r="AT218" s="56"/>
      <c r="AU218" s="56"/>
      <c r="AV218" s="56"/>
      <c r="AW218" s="56"/>
      <c r="AX218" s="56"/>
      <c r="AY218" s="56"/>
      <c r="AZ218" s="56"/>
      <c r="BA218" s="56"/>
      <c r="BB218" s="56"/>
      <c r="BC218" s="56"/>
      <c r="BD218" s="56"/>
      <c r="BE218" s="56"/>
      <c r="BF218" s="56"/>
      <c r="BG218" s="56"/>
      <c r="BH218" s="56"/>
      <c r="BI218" s="56"/>
      <c r="BJ218" s="56"/>
      <c r="BK218" s="56"/>
      <c r="BL218" s="56"/>
      <c r="BM218" s="56"/>
      <c r="BN218" s="56"/>
      <c r="BO218" s="56"/>
      <c r="BP218" s="56"/>
      <c r="BQ218" s="56"/>
      <c r="BR218" s="56"/>
      <c r="BS218" s="56"/>
      <c r="BT218" s="56"/>
      <c r="BU218" s="56"/>
      <c r="BV218" s="56"/>
      <c r="BW218" s="56"/>
      <c r="BX218" s="56"/>
      <c r="BY218" s="56"/>
      <c r="BZ218" s="56"/>
      <c r="CA218" s="56"/>
      <c r="CB218" s="56"/>
      <c r="CC218" s="56"/>
      <c r="CD218" s="56"/>
      <c r="CE218" s="56"/>
      <c r="CF218" s="56"/>
      <c r="CG218" s="56"/>
      <c r="CH218" s="56"/>
      <c r="CI218" s="56"/>
      <c r="CJ218" s="56"/>
      <c r="CK218" s="56"/>
      <c r="CL218" s="56"/>
      <c r="CM218" s="56"/>
      <c r="CN218" s="56"/>
      <c r="CO218" s="56"/>
      <c r="CP218" s="56"/>
      <c r="CQ218" s="56"/>
      <c r="CR218" s="56"/>
      <c r="CS218" s="56"/>
      <c r="CT218" s="56"/>
      <c r="CU218" s="56"/>
      <c r="CV218" s="56"/>
      <c r="CW218" s="56"/>
      <c r="CX218" s="56"/>
      <c r="CY218" s="56"/>
      <c r="CZ218" s="56"/>
      <c r="DA218" s="56"/>
      <c r="DB218" s="56"/>
      <c r="DC218" s="56"/>
      <c r="DD218" s="56"/>
      <c r="DE218" s="56"/>
      <c r="DF218" s="56"/>
      <c r="DG218" s="56"/>
      <c r="DH218" s="56"/>
      <c r="DI218" s="56"/>
      <c r="DJ218" s="56"/>
      <c r="DK218" s="56"/>
      <c r="DL218" s="56"/>
      <c r="DM218" s="56"/>
      <c r="DN218" s="56"/>
      <c r="DO218" s="56"/>
      <c r="DP218" s="56"/>
      <c r="DQ218" s="56"/>
      <c r="DR218" s="56"/>
      <c r="DS218" s="56"/>
      <c r="DT218" s="56"/>
      <c r="DU218" s="56"/>
      <c r="DV218" s="56"/>
      <c r="DW218" s="56"/>
      <c r="DX218" s="56"/>
      <c r="DY218" s="56"/>
      <c r="DZ218" s="56"/>
      <c r="EA218" s="56"/>
      <c r="EB218" s="56"/>
      <c r="EC218" s="56"/>
      <c r="ED218" s="56"/>
      <c r="EE218" s="56"/>
      <c r="EF218" s="56"/>
      <c r="EG218" s="56"/>
      <c r="EH218" s="56"/>
      <c r="EI218" s="56"/>
      <c r="EJ218" s="56"/>
      <c r="EK218" s="56"/>
      <c r="EL218" s="56"/>
      <c r="EM218" s="56"/>
      <c r="EN218" s="56"/>
      <c r="EO218" s="56"/>
      <c r="EP218" s="56"/>
      <c r="EQ218" s="56"/>
      <c r="ER218" s="56"/>
      <c r="ES218" s="56"/>
      <c r="ET218" s="56"/>
      <c r="EU218" s="56"/>
      <c r="EV218" s="56"/>
      <c r="EW218" s="56"/>
      <c r="EX218" s="56"/>
      <c r="EY218" s="56"/>
      <c r="EZ218" s="56"/>
      <c r="FA218" s="56"/>
      <c r="FB218" s="56"/>
      <c r="FC218" s="56"/>
      <c r="FD218" s="56"/>
      <c r="FE218" s="56"/>
      <c r="FF218" s="56"/>
      <c r="FG218" s="56"/>
      <c r="FH218" s="56"/>
      <c r="FI218" s="56"/>
      <c r="FJ218" s="56"/>
      <c r="FK218" s="56"/>
      <c r="FL218" s="56"/>
      <c r="FM218" s="56"/>
      <c r="FN218" s="56"/>
      <c r="FO218" s="56"/>
      <c r="FP218" s="56"/>
      <c r="FQ218" s="56"/>
      <c r="FR218" s="56"/>
      <c r="FS218" s="56"/>
      <c r="FT218" s="56"/>
      <c r="FU218" s="56"/>
      <c r="FV218" s="56"/>
      <c r="FW218" s="56"/>
      <c r="FX218" s="56"/>
      <c r="FY218" s="56"/>
      <c r="FZ218" s="56"/>
      <c r="GA218" s="56"/>
      <c r="GB218" s="56"/>
      <c r="GC218" s="56"/>
      <c r="GD218" s="56"/>
      <c r="GE218" s="56"/>
      <c r="GF218" s="56"/>
      <c r="GG218" s="56"/>
      <c r="GH218" s="56"/>
      <c r="GI218" s="56"/>
      <c r="GJ218" s="56"/>
      <c r="GK218" s="56"/>
      <c r="GL218" s="56"/>
      <c r="GM218" s="56"/>
      <c r="GN218" s="56"/>
      <c r="GO218" s="56"/>
      <c r="GP218" s="56"/>
      <c r="GQ218" s="56"/>
      <c r="GR218" s="56"/>
      <c r="GS218" s="56"/>
      <c r="GT218" s="56"/>
      <c r="GU218" s="56"/>
      <c r="GV218" s="56"/>
      <c r="GW218" s="56"/>
    </row>
    <row r="219" spans="7:205" ht="20.100000000000001" customHeight="1">
      <c r="G219" s="54"/>
      <c r="H219" s="54"/>
      <c r="I219" s="54"/>
      <c r="J219" s="54"/>
      <c r="K219" s="54"/>
      <c r="L219" s="54"/>
      <c r="M219" s="54"/>
      <c r="N219" s="54"/>
      <c r="O219" s="54"/>
      <c r="P219" s="54"/>
      <c r="Q219" s="54"/>
      <c r="R219" s="54"/>
      <c r="S219" s="54"/>
      <c r="T219" s="54"/>
      <c r="U219" s="54"/>
      <c r="V219" s="54"/>
      <c r="W219" s="54"/>
      <c r="X219" s="54"/>
      <c r="Y219" s="54"/>
      <c r="Z219" s="54"/>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c r="BB219" s="56"/>
      <c r="BC219" s="56"/>
      <c r="BD219" s="56"/>
      <c r="BE219" s="56"/>
      <c r="BF219" s="56"/>
      <c r="BG219" s="56"/>
      <c r="BH219" s="56"/>
      <c r="BI219" s="56"/>
      <c r="BJ219" s="56"/>
      <c r="BK219" s="56"/>
      <c r="BL219" s="56"/>
      <c r="BM219" s="56"/>
      <c r="BN219" s="56"/>
      <c r="BO219" s="56"/>
      <c r="BP219" s="56"/>
      <c r="BQ219" s="56"/>
      <c r="BR219" s="56"/>
      <c r="BS219" s="56"/>
      <c r="BT219" s="56"/>
      <c r="BU219" s="56"/>
      <c r="BV219" s="56"/>
      <c r="BW219" s="56"/>
      <c r="BX219" s="56"/>
      <c r="BY219" s="56"/>
      <c r="BZ219" s="56"/>
      <c r="CA219" s="56"/>
      <c r="CB219" s="56"/>
      <c r="CC219" s="56"/>
      <c r="CD219" s="56"/>
      <c r="CE219" s="56"/>
      <c r="CF219" s="56"/>
      <c r="CG219" s="56"/>
      <c r="CH219" s="56"/>
      <c r="CI219" s="56"/>
      <c r="CJ219" s="56"/>
      <c r="CK219" s="56"/>
      <c r="CL219" s="56"/>
      <c r="CM219" s="56"/>
      <c r="CN219" s="56"/>
      <c r="CO219" s="56"/>
      <c r="CP219" s="56"/>
      <c r="CQ219" s="56"/>
      <c r="CR219" s="56"/>
      <c r="CS219" s="56"/>
      <c r="CT219" s="56"/>
      <c r="CU219" s="56"/>
      <c r="CV219" s="56"/>
      <c r="CW219" s="56"/>
      <c r="CX219" s="56"/>
      <c r="CY219" s="56"/>
      <c r="CZ219" s="56"/>
      <c r="DA219" s="56"/>
      <c r="DB219" s="56"/>
      <c r="DC219" s="56"/>
      <c r="DD219" s="56"/>
      <c r="DE219" s="56"/>
      <c r="DF219" s="56"/>
      <c r="DG219" s="56"/>
      <c r="DH219" s="56"/>
      <c r="DI219" s="56"/>
      <c r="DJ219" s="56"/>
      <c r="DK219" s="56"/>
      <c r="DL219" s="56"/>
      <c r="DM219" s="56"/>
      <c r="DN219" s="56"/>
      <c r="DO219" s="56"/>
      <c r="DP219" s="56"/>
      <c r="DQ219" s="56"/>
      <c r="DR219" s="56"/>
      <c r="DS219" s="56"/>
      <c r="DT219" s="56"/>
      <c r="DU219" s="56"/>
      <c r="DV219" s="56"/>
      <c r="DW219" s="56"/>
      <c r="DX219" s="56"/>
      <c r="DY219" s="56"/>
      <c r="DZ219" s="56"/>
      <c r="EA219" s="56"/>
      <c r="EB219" s="56"/>
      <c r="EC219" s="56"/>
      <c r="ED219" s="56"/>
      <c r="EE219" s="56"/>
      <c r="EF219" s="56"/>
      <c r="EG219" s="56"/>
      <c r="EH219" s="56"/>
      <c r="EI219" s="56"/>
      <c r="EJ219" s="56"/>
      <c r="EK219" s="56"/>
      <c r="EL219" s="56"/>
      <c r="EM219" s="56"/>
      <c r="EN219" s="56"/>
      <c r="EO219" s="56"/>
      <c r="EP219" s="56"/>
      <c r="EQ219" s="56"/>
      <c r="ER219" s="56"/>
      <c r="ES219" s="56"/>
      <c r="ET219" s="56"/>
      <c r="EU219" s="56"/>
      <c r="EV219" s="56"/>
      <c r="EW219" s="56"/>
      <c r="EX219" s="56"/>
      <c r="EY219" s="56"/>
      <c r="EZ219" s="56"/>
      <c r="FA219" s="56"/>
      <c r="FB219" s="56"/>
      <c r="FC219" s="56"/>
      <c r="FD219" s="56"/>
      <c r="FE219" s="56"/>
      <c r="FF219" s="56"/>
      <c r="FG219" s="56"/>
      <c r="FH219" s="56"/>
      <c r="FI219" s="56"/>
      <c r="FJ219" s="56"/>
      <c r="FK219" s="56"/>
      <c r="FL219" s="56"/>
      <c r="FM219" s="56"/>
      <c r="FN219" s="56"/>
      <c r="FO219" s="56"/>
      <c r="FP219" s="56"/>
      <c r="FQ219" s="56"/>
      <c r="FR219" s="56"/>
      <c r="FS219" s="56"/>
      <c r="FT219" s="56"/>
      <c r="FU219" s="56"/>
      <c r="FV219" s="56"/>
      <c r="FW219" s="56"/>
      <c r="FX219" s="56"/>
      <c r="FY219" s="56"/>
      <c r="FZ219" s="56"/>
      <c r="GA219" s="56"/>
      <c r="GB219" s="56"/>
      <c r="GC219" s="56"/>
      <c r="GD219" s="56"/>
      <c r="GE219" s="56"/>
      <c r="GF219" s="56"/>
      <c r="GG219" s="56"/>
      <c r="GH219" s="56"/>
      <c r="GI219" s="56"/>
      <c r="GJ219" s="56"/>
      <c r="GK219" s="56"/>
      <c r="GL219" s="56"/>
      <c r="GM219" s="56"/>
      <c r="GN219" s="56"/>
      <c r="GO219" s="56"/>
      <c r="GP219" s="56"/>
      <c r="GQ219" s="56"/>
      <c r="GR219" s="56"/>
      <c r="GS219" s="56"/>
      <c r="GT219" s="56"/>
      <c r="GU219" s="56"/>
      <c r="GV219" s="56"/>
      <c r="GW219" s="56"/>
    </row>
    <row r="220" spans="7:205" ht="20.100000000000001" customHeight="1">
      <c r="G220" s="54"/>
      <c r="H220" s="54"/>
      <c r="I220" s="54"/>
      <c r="J220" s="54"/>
      <c r="K220" s="54"/>
      <c r="L220" s="54"/>
      <c r="M220" s="54"/>
      <c r="N220" s="54"/>
      <c r="O220" s="54"/>
      <c r="P220" s="54"/>
      <c r="Q220" s="54"/>
      <c r="R220" s="54"/>
      <c r="S220" s="54"/>
      <c r="T220" s="54"/>
      <c r="U220" s="54"/>
      <c r="V220" s="54"/>
      <c r="W220" s="54"/>
      <c r="X220" s="54"/>
      <c r="Y220" s="54"/>
      <c r="Z220" s="54"/>
      <c r="AA220" s="56"/>
      <c r="AB220" s="56"/>
      <c r="AC220" s="56"/>
      <c r="AD220" s="56"/>
      <c r="AE220" s="56"/>
      <c r="AF220" s="56"/>
      <c r="AG220" s="56"/>
      <c r="AH220" s="56"/>
      <c r="AI220" s="56"/>
      <c r="AJ220" s="56"/>
      <c r="AK220" s="56"/>
      <c r="AL220" s="56"/>
      <c r="AM220" s="56"/>
      <c r="AN220" s="56"/>
      <c r="AO220" s="56"/>
      <c r="AP220" s="56"/>
      <c r="AQ220" s="56"/>
      <c r="AR220" s="56"/>
      <c r="AS220" s="56"/>
      <c r="AT220" s="56"/>
      <c r="AU220" s="56"/>
      <c r="AV220" s="56"/>
      <c r="AW220" s="56"/>
      <c r="AX220" s="56"/>
      <c r="AY220" s="56"/>
      <c r="AZ220" s="56"/>
      <c r="BA220" s="56"/>
      <c r="BB220" s="56"/>
      <c r="BC220" s="56"/>
      <c r="BD220" s="56"/>
      <c r="BE220" s="56"/>
      <c r="BF220" s="56"/>
      <c r="BG220" s="56"/>
      <c r="BH220" s="56"/>
      <c r="BI220" s="56"/>
      <c r="BJ220" s="56"/>
      <c r="BK220" s="56"/>
      <c r="BL220" s="56"/>
      <c r="BM220" s="56"/>
      <c r="BN220" s="56"/>
      <c r="BO220" s="56"/>
      <c r="BP220" s="56"/>
      <c r="BQ220" s="56"/>
      <c r="BR220" s="56"/>
      <c r="BS220" s="56"/>
      <c r="BT220" s="56"/>
      <c r="BU220" s="56"/>
      <c r="BV220" s="56"/>
      <c r="BW220" s="56"/>
      <c r="BX220" s="56"/>
      <c r="BY220" s="56"/>
      <c r="BZ220" s="56"/>
      <c r="CA220" s="56"/>
      <c r="CB220" s="56"/>
      <c r="CC220" s="56"/>
      <c r="CD220" s="56"/>
      <c r="CE220" s="56"/>
      <c r="CF220" s="56"/>
      <c r="CG220" s="56"/>
      <c r="CH220" s="56"/>
      <c r="CI220" s="56"/>
      <c r="CJ220" s="56"/>
      <c r="CK220" s="56"/>
      <c r="CL220" s="56"/>
      <c r="CM220" s="56"/>
      <c r="CN220" s="56"/>
      <c r="CO220" s="56"/>
      <c r="CP220" s="56"/>
      <c r="CQ220" s="56"/>
      <c r="CR220" s="56"/>
      <c r="CS220" s="56"/>
      <c r="CT220" s="56"/>
      <c r="CU220" s="56"/>
      <c r="CV220" s="56"/>
      <c r="CW220" s="56"/>
      <c r="CX220" s="56"/>
      <c r="CY220" s="56"/>
      <c r="CZ220" s="56"/>
      <c r="DA220" s="56"/>
      <c r="DB220" s="56"/>
      <c r="DC220" s="56"/>
      <c r="DD220" s="56"/>
      <c r="DE220" s="56"/>
      <c r="DF220" s="56"/>
      <c r="DG220" s="56"/>
      <c r="DH220" s="56"/>
      <c r="DI220" s="56"/>
      <c r="DJ220" s="56"/>
      <c r="DK220" s="56"/>
      <c r="DL220" s="56"/>
      <c r="DM220" s="56"/>
      <c r="DN220" s="56"/>
      <c r="DO220" s="56"/>
      <c r="DP220" s="56"/>
      <c r="DQ220" s="56"/>
      <c r="DR220" s="56"/>
      <c r="DS220" s="56"/>
      <c r="DT220" s="56"/>
      <c r="DU220" s="56"/>
      <c r="DV220" s="56"/>
      <c r="DW220" s="56"/>
      <c r="DX220" s="56"/>
      <c r="DY220" s="56"/>
      <c r="DZ220" s="56"/>
      <c r="EA220" s="56"/>
      <c r="EB220" s="56"/>
      <c r="EC220" s="56"/>
      <c r="ED220" s="56"/>
      <c r="EE220" s="56"/>
      <c r="EF220" s="56"/>
      <c r="EG220" s="56"/>
      <c r="EH220" s="56"/>
      <c r="EI220" s="56"/>
      <c r="EJ220" s="56"/>
      <c r="EK220" s="56"/>
      <c r="EL220" s="56"/>
      <c r="EM220" s="56"/>
      <c r="EN220" s="56"/>
      <c r="EO220" s="56"/>
      <c r="EP220" s="56"/>
      <c r="EQ220" s="56"/>
      <c r="ER220" s="56"/>
      <c r="ES220" s="56"/>
      <c r="ET220" s="56"/>
      <c r="EU220" s="56"/>
      <c r="EV220" s="56"/>
      <c r="EW220" s="56"/>
      <c r="EX220" s="56"/>
      <c r="EY220" s="56"/>
      <c r="EZ220" s="56"/>
      <c r="FA220" s="56"/>
      <c r="FB220" s="56"/>
      <c r="FC220" s="56"/>
      <c r="FD220" s="56"/>
      <c r="FE220" s="56"/>
      <c r="FF220" s="56"/>
      <c r="FG220" s="56"/>
      <c r="FH220" s="56"/>
      <c r="FI220" s="56"/>
      <c r="FJ220" s="56"/>
      <c r="FK220" s="56"/>
      <c r="FL220" s="56"/>
      <c r="FM220" s="56"/>
      <c r="FN220" s="56"/>
      <c r="FO220" s="56"/>
      <c r="FP220" s="56"/>
      <c r="FQ220" s="56"/>
      <c r="FR220" s="56"/>
      <c r="FS220" s="56"/>
      <c r="FT220" s="56"/>
      <c r="FU220" s="56"/>
      <c r="FV220" s="56"/>
      <c r="FW220" s="56"/>
      <c r="FX220" s="56"/>
      <c r="FY220" s="56"/>
      <c r="FZ220" s="56"/>
      <c r="GA220" s="56"/>
      <c r="GB220" s="56"/>
      <c r="GC220" s="56"/>
      <c r="GD220" s="56"/>
      <c r="GE220" s="56"/>
      <c r="GF220" s="56"/>
      <c r="GG220" s="56"/>
      <c r="GH220" s="56"/>
      <c r="GI220" s="56"/>
      <c r="GJ220" s="56"/>
      <c r="GK220" s="56"/>
      <c r="GL220" s="56"/>
      <c r="GM220" s="56"/>
      <c r="GN220" s="56"/>
      <c r="GO220" s="56"/>
      <c r="GP220" s="56"/>
      <c r="GQ220" s="56"/>
      <c r="GR220" s="56"/>
      <c r="GS220" s="56"/>
      <c r="GT220" s="56"/>
      <c r="GU220" s="56"/>
      <c r="GV220" s="56"/>
      <c r="GW220" s="56"/>
    </row>
  </sheetData>
  <sheetProtection algorithmName="SHA-512" hashValue="0lSvo4kiSz0gjuykw0qNS361Pq6cP4UNkGfJYgvy8m2KBCg3bRFogmAd7GgIVZUO74ndM7ndy3GXXpRe+EZ39Q==" saltValue="Fh0Acw6nHNMmMJ8mDKnHmQ==" spinCount="100000" sheet="1" objects="1" scenarios="1"/>
  <mergeCells count="3">
    <mergeCell ref="D2:F2"/>
    <mergeCell ref="B4:F4"/>
    <mergeCell ref="B26:E27"/>
  </mergeCells>
  <hyperlinks>
    <hyperlink ref="B19" location="'1FR'!A1" tooltip="Note de la rédaction" display="} Cliquez ici" xr:uid="{2B59638C-3AEE-4997-97FE-3912AFB36FAD}"/>
    <hyperlink ref="D19" location="'2FR'!A1" tooltip="Outil de calcul" display="} Cliquez ici" xr:uid="{34C63C15-36FA-45CA-B33A-08C07890CC88}"/>
    <hyperlink ref="F19" r:id="rId1" tooltip="Checklist" xr:uid="{9C5EDAC4-85E7-43F8-937D-0626BC1D851C}"/>
    <hyperlink ref="F21" r:id="rId2" tooltip="Contactez la rédaction" xr:uid="{FA54DA72-1FD6-4C23-96E6-33031C8A57A7}"/>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8E978-F04A-4BA1-94A5-D417C0BDD44D}">
  <sheetPr>
    <tabColor theme="3" tint="0.79998168889431442"/>
    <pageSetUpPr fitToPage="1"/>
  </sheetPr>
  <dimension ref="A1:K81"/>
  <sheetViews>
    <sheetView showGridLines="0" showRowColHeaders="0" zoomScaleNormal="100" workbookViewId="0"/>
  </sheetViews>
  <sheetFormatPr defaultColWidth="9.125" defaultRowHeight="14.1" customHeight="1"/>
  <cols>
    <col min="1" max="1" width="5.75" style="45" customWidth="1"/>
    <col min="2" max="2" width="4.375" style="45" customWidth="1"/>
    <col min="3" max="3" width="27" style="45" customWidth="1"/>
    <col min="4" max="4" width="39.125" style="45" customWidth="1"/>
    <col min="5" max="5" width="39.25" style="45" customWidth="1"/>
    <col min="6" max="6" width="2.375" style="45" customWidth="1"/>
    <col min="7" max="12" width="5.75" style="45" customWidth="1"/>
    <col min="13" max="16384" width="9.125" style="45"/>
  </cols>
  <sheetData>
    <row r="1" spans="2:11" ht="15.9" customHeight="1" thickBot="1">
      <c r="H1" s="46"/>
      <c r="I1" s="46"/>
      <c r="J1" s="47"/>
      <c r="K1" s="47"/>
    </row>
    <row r="2" spans="2:11" ht="30" customHeight="1" thickBot="1">
      <c r="B2" s="237" t="s">
        <v>584</v>
      </c>
      <c r="C2" s="237"/>
      <c r="D2" s="237"/>
      <c r="E2" s="237"/>
      <c r="F2" s="237"/>
      <c r="H2" s="20" t="s">
        <v>181</v>
      </c>
      <c r="I2" s="48"/>
      <c r="J2" s="49"/>
      <c r="K2" s="50" t="s">
        <v>184</v>
      </c>
    </row>
    <row r="3" spans="2:11" ht="15.9" customHeight="1">
      <c r="B3" s="51" t="s">
        <v>261</v>
      </c>
      <c r="C3" s="51"/>
      <c r="D3" s="51"/>
      <c r="E3" s="51"/>
      <c r="F3" s="51"/>
      <c r="H3" s="87"/>
      <c r="I3" s="87"/>
      <c r="J3" s="87"/>
      <c r="K3" s="87"/>
    </row>
    <row r="4" spans="2:11" ht="53.25" customHeight="1">
      <c r="B4" s="238" t="s">
        <v>734</v>
      </c>
      <c r="C4" s="238"/>
      <c r="D4" s="238"/>
      <c r="E4" s="238"/>
      <c r="F4" s="238"/>
      <c r="H4" s="87"/>
      <c r="I4" s="87"/>
      <c r="J4" s="87"/>
      <c r="K4" s="87"/>
    </row>
    <row r="5" spans="2:11" ht="53.25" customHeight="1">
      <c r="B5" s="238" t="s">
        <v>578</v>
      </c>
      <c r="C5" s="238"/>
      <c r="D5" s="238"/>
      <c r="E5" s="238"/>
      <c r="F5" s="238"/>
      <c r="H5" s="87"/>
      <c r="I5" s="87"/>
      <c r="J5" s="87"/>
      <c r="K5" s="87"/>
    </row>
    <row r="6" spans="2:11" ht="15.9" customHeight="1">
      <c r="B6" s="86"/>
      <c r="C6" s="86"/>
      <c r="D6" s="86"/>
      <c r="E6" s="86"/>
      <c r="F6" s="86"/>
      <c r="H6" s="87"/>
      <c r="I6" s="87"/>
      <c r="J6" s="87"/>
      <c r="K6" s="87"/>
    </row>
    <row r="7" spans="2:11" ht="15.9" customHeight="1">
      <c r="B7" s="240" t="s">
        <v>579</v>
      </c>
      <c r="C7" s="241"/>
      <c r="D7" s="241"/>
      <c r="E7" s="241"/>
      <c r="F7" s="241"/>
      <c r="H7" s="87"/>
      <c r="I7" s="87"/>
      <c r="J7" s="87"/>
      <c r="K7" s="87"/>
    </row>
    <row r="8" spans="2:11" ht="39" customHeight="1">
      <c r="B8" s="239" t="s">
        <v>616</v>
      </c>
      <c r="C8" s="239"/>
      <c r="D8" s="239"/>
      <c r="E8" s="239"/>
      <c r="F8" s="239"/>
      <c r="H8" s="87"/>
      <c r="I8" s="87"/>
      <c r="J8" s="87"/>
      <c r="K8" s="87"/>
    </row>
    <row r="9" spans="2:11" ht="14.4">
      <c r="H9" s="87"/>
      <c r="I9" s="87"/>
      <c r="J9" s="87"/>
      <c r="K9" s="87"/>
    </row>
    <row r="10" spans="2:11" ht="15.9" customHeight="1">
      <c r="C10" s="91" t="s">
        <v>576</v>
      </c>
      <c r="D10" s="92" t="s">
        <v>580</v>
      </c>
      <c r="E10" s="92" t="s">
        <v>581</v>
      </c>
      <c r="H10" s="87"/>
      <c r="I10" s="87"/>
      <c r="J10" s="87"/>
      <c r="K10" s="87"/>
    </row>
    <row r="11" spans="2:11" ht="15.9" customHeight="1">
      <c r="C11" s="90" t="s">
        <v>560</v>
      </c>
      <c r="D11" s="89" t="s">
        <v>603</v>
      </c>
      <c r="E11" s="89" t="s">
        <v>608</v>
      </c>
      <c r="H11" s="87"/>
      <c r="I11" s="88"/>
      <c r="J11" s="88"/>
      <c r="K11" s="88"/>
    </row>
    <row r="12" spans="2:11" ht="15.9" customHeight="1">
      <c r="C12" s="90" t="s">
        <v>565</v>
      </c>
      <c r="D12" s="89" t="s">
        <v>604</v>
      </c>
      <c r="E12" s="89" t="s">
        <v>609</v>
      </c>
      <c r="H12" s="87"/>
      <c r="I12" s="88"/>
      <c r="J12" s="88"/>
      <c r="K12" s="88"/>
    </row>
    <row r="13" spans="2:11" ht="15.9" customHeight="1">
      <c r="C13" s="90" t="s">
        <v>568</v>
      </c>
      <c r="D13" s="89" t="s">
        <v>605</v>
      </c>
      <c r="E13" s="89" t="s">
        <v>610</v>
      </c>
      <c r="H13" s="87"/>
      <c r="I13" s="88"/>
      <c r="J13" s="88"/>
      <c r="K13" s="88"/>
    </row>
    <row r="14" spans="2:11" ht="15.9" customHeight="1">
      <c r="C14" s="90" t="s">
        <v>561</v>
      </c>
      <c r="D14" s="89" t="s">
        <v>606</v>
      </c>
      <c r="E14" s="89" t="s">
        <v>611</v>
      </c>
      <c r="H14" s="87"/>
      <c r="I14" s="88"/>
      <c r="J14" s="88"/>
      <c r="K14" s="88"/>
    </row>
    <row r="15" spans="2:11" ht="15.9" customHeight="1">
      <c r="C15" s="90" t="s">
        <v>570</v>
      </c>
      <c r="D15" s="89" t="s">
        <v>607</v>
      </c>
      <c r="E15" s="89" t="s">
        <v>612</v>
      </c>
      <c r="H15" s="87"/>
      <c r="I15" s="88"/>
      <c r="J15" s="88"/>
      <c r="K15" s="88"/>
    </row>
    <row r="16" spans="2:11" ht="15.9" customHeight="1">
      <c r="H16" s="87"/>
      <c r="I16" s="88"/>
      <c r="J16" s="88"/>
      <c r="K16" s="88"/>
    </row>
    <row r="17" spans="1:11" ht="15.9" customHeight="1">
      <c r="B17" s="127" t="s">
        <v>583</v>
      </c>
      <c r="H17" s="87"/>
      <c r="I17" s="88"/>
      <c r="J17" s="88"/>
      <c r="K17" s="88"/>
    </row>
    <row r="18" spans="1:11" ht="190.5" customHeight="1">
      <c r="B18" s="239" t="s">
        <v>735</v>
      </c>
      <c r="C18" s="239"/>
      <c r="D18" s="239"/>
      <c r="E18" s="239"/>
      <c r="H18" s="87"/>
      <c r="I18" s="88"/>
      <c r="J18" s="88"/>
      <c r="K18" s="88"/>
    </row>
    <row r="19" spans="1:11" ht="15.9" customHeight="1">
      <c r="B19" s="85"/>
      <c r="C19" s="85"/>
      <c r="D19" s="85"/>
      <c r="E19" s="85"/>
      <c r="H19" s="87"/>
      <c r="I19" s="88"/>
      <c r="J19" s="88"/>
      <c r="K19" s="88"/>
    </row>
    <row r="20" spans="1:11" ht="15.9" customHeight="1">
      <c r="A20" s="88"/>
      <c r="B20" s="88"/>
      <c r="C20" s="88"/>
      <c r="D20" s="88"/>
      <c r="E20" s="88"/>
      <c r="F20" s="88"/>
      <c r="G20" s="88"/>
      <c r="H20" s="87"/>
      <c r="I20" s="88"/>
      <c r="J20" s="88"/>
      <c r="K20" s="88"/>
    </row>
    <row r="21" spans="1:11" ht="15.9" customHeight="1">
      <c r="H21" s="52"/>
      <c r="I21" s="52"/>
      <c r="J21" s="52"/>
      <c r="K21" s="52"/>
    </row>
    <row r="22" spans="1:11" ht="15.9" customHeight="1">
      <c r="H22" s="52"/>
      <c r="I22" s="52"/>
      <c r="J22" s="52"/>
      <c r="K22" s="52"/>
    </row>
    <row r="23" spans="1:11" ht="27.75" customHeight="1">
      <c r="H23" s="52"/>
      <c r="I23" s="52"/>
      <c r="J23" s="52"/>
      <c r="K23" s="52"/>
    </row>
    <row r="24" spans="1:11" ht="15.9" customHeight="1">
      <c r="H24" s="52"/>
      <c r="I24" s="52"/>
      <c r="J24" s="52"/>
      <c r="K24" s="52"/>
    </row>
    <row r="25" spans="1:11" ht="15.9" customHeight="1">
      <c r="H25" s="52"/>
      <c r="I25" s="52"/>
      <c r="J25" s="52"/>
      <c r="K25" s="52"/>
    </row>
    <row r="26" spans="1:11" ht="15.9" customHeight="1">
      <c r="H26" s="52"/>
      <c r="I26" s="52"/>
      <c r="J26" s="52"/>
      <c r="K26" s="52"/>
    </row>
    <row r="27" spans="1:11" ht="15.9" customHeight="1">
      <c r="H27" s="52"/>
      <c r="I27" s="52"/>
      <c r="J27" s="52"/>
      <c r="K27" s="52"/>
    </row>
    <row r="28" spans="1:11" ht="15.9" customHeight="1">
      <c r="H28" s="52"/>
      <c r="I28" s="52"/>
      <c r="J28" s="52"/>
      <c r="K28" s="52"/>
    </row>
    <row r="29" spans="1:11" ht="15.9" customHeight="1">
      <c r="H29" s="52"/>
      <c r="I29" s="52"/>
      <c r="J29" s="52"/>
      <c r="K29" s="52"/>
    </row>
    <row r="30" spans="1:11" ht="42.75" customHeight="1">
      <c r="H30" s="52"/>
      <c r="I30" s="52"/>
      <c r="J30" s="52"/>
      <c r="K30" s="52"/>
    </row>
    <row r="31" spans="1:11" ht="15.9" customHeight="1">
      <c r="H31" s="52"/>
      <c r="I31" s="52"/>
      <c r="J31" s="52"/>
      <c r="K31" s="52"/>
    </row>
    <row r="32" spans="1:11" ht="15.9" customHeight="1">
      <c r="H32" s="52"/>
      <c r="I32" s="52"/>
      <c r="J32" s="52"/>
      <c r="K32" s="52"/>
    </row>
    <row r="33" spans="8:11" ht="15.9" customHeight="1">
      <c r="H33" s="52"/>
      <c r="I33" s="52"/>
      <c r="J33" s="52"/>
      <c r="K33" s="52"/>
    </row>
    <row r="34" spans="8:11" ht="15.9" customHeight="1">
      <c r="H34" s="52"/>
      <c r="I34" s="52"/>
      <c r="J34" s="52"/>
      <c r="K34" s="52"/>
    </row>
    <row r="35" spans="8:11" ht="15.9" customHeight="1">
      <c r="H35" s="52"/>
      <c r="I35" s="52"/>
      <c r="J35" s="52"/>
      <c r="K35" s="52"/>
    </row>
    <row r="36" spans="8:11" ht="15.9" customHeight="1">
      <c r="H36" s="52"/>
      <c r="I36" s="52"/>
      <c r="J36" s="52"/>
      <c r="K36" s="52"/>
    </row>
    <row r="37" spans="8:11" ht="15.9" customHeight="1">
      <c r="H37" s="52"/>
      <c r="I37" s="52"/>
      <c r="J37" s="52"/>
      <c r="K37" s="52"/>
    </row>
    <row r="38" spans="8:11" ht="15.9" customHeight="1">
      <c r="H38" s="52"/>
      <c r="I38" s="52"/>
      <c r="J38" s="52"/>
      <c r="K38" s="52"/>
    </row>
    <row r="39" spans="8:11" ht="29.25" customHeight="1">
      <c r="H39" s="52"/>
      <c r="I39" s="52"/>
      <c r="J39" s="52"/>
      <c r="K39" s="52"/>
    </row>
    <row r="40" spans="8:11" ht="15.9" customHeight="1">
      <c r="H40" s="52"/>
      <c r="I40" s="52"/>
      <c r="J40" s="52"/>
      <c r="K40" s="52"/>
    </row>
    <row r="41" spans="8:11" ht="15.9" customHeight="1">
      <c r="H41" s="52"/>
      <c r="I41" s="52"/>
      <c r="J41" s="52"/>
      <c r="K41" s="52"/>
    </row>
    <row r="42" spans="8:11" ht="30" customHeight="1">
      <c r="H42" s="52"/>
      <c r="I42" s="52"/>
      <c r="J42" s="52"/>
      <c r="K42" s="52"/>
    </row>
    <row r="43" spans="8:11" ht="15.9" customHeight="1">
      <c r="H43" s="52"/>
      <c r="I43" s="52"/>
      <c r="J43" s="52"/>
      <c r="K43" s="52"/>
    </row>
    <row r="44" spans="8:11" ht="15.9" customHeight="1">
      <c r="H44" s="52"/>
      <c r="I44" s="52"/>
      <c r="J44" s="52"/>
      <c r="K44" s="52"/>
    </row>
    <row r="45" spans="8:11" ht="15.9" customHeight="1">
      <c r="H45" s="52"/>
      <c r="I45" s="52"/>
      <c r="J45" s="52"/>
      <c r="K45" s="52"/>
    </row>
    <row r="46" spans="8:11" ht="27.75" customHeight="1">
      <c r="H46" s="52"/>
      <c r="I46" s="52"/>
      <c r="J46" s="52"/>
      <c r="K46" s="52"/>
    </row>
    <row r="47" spans="8:11" ht="15.9" customHeight="1">
      <c r="H47" s="52"/>
      <c r="I47" s="52"/>
      <c r="J47" s="52"/>
      <c r="K47" s="52"/>
    </row>
    <row r="48" spans="8:11" ht="15.9" customHeight="1">
      <c r="H48" s="52"/>
      <c r="I48" s="52"/>
      <c r="J48" s="52"/>
      <c r="K48" s="52"/>
    </row>
    <row r="49" spans="1:11" ht="70.5" customHeight="1">
      <c r="H49" s="52"/>
      <c r="I49" s="52"/>
      <c r="J49" s="52"/>
      <c r="K49" s="52"/>
    </row>
    <row r="50" spans="1:11" ht="15.9" customHeight="1">
      <c r="H50" s="52"/>
      <c r="I50" s="52"/>
      <c r="J50" s="52"/>
      <c r="K50" s="52"/>
    </row>
    <row r="51" spans="1:11" ht="15.9" customHeight="1">
      <c r="H51" s="52"/>
      <c r="I51" s="52"/>
      <c r="J51" s="52"/>
      <c r="K51" s="52"/>
    </row>
    <row r="52" spans="1:11" ht="15.9" customHeight="1">
      <c r="H52" s="52"/>
      <c r="I52" s="52"/>
      <c r="J52" s="52"/>
      <c r="K52" s="52"/>
    </row>
    <row r="53" spans="1:11" ht="15.9" customHeight="1">
      <c r="H53" s="52"/>
      <c r="I53" s="52"/>
      <c r="J53" s="52"/>
      <c r="K53" s="52"/>
    </row>
    <row r="54" spans="1:11" ht="15.9" customHeight="1">
      <c r="H54" s="52"/>
      <c r="I54" s="52"/>
      <c r="J54" s="52"/>
      <c r="K54" s="52"/>
    </row>
    <row r="55" spans="1:11" ht="15.9" customHeight="1">
      <c r="H55" s="52"/>
      <c r="I55" s="52"/>
      <c r="J55" s="52"/>
      <c r="K55" s="52"/>
    </row>
    <row r="56" spans="1:11" ht="15.9" customHeight="1">
      <c r="H56" s="52"/>
      <c r="I56" s="52"/>
      <c r="J56" s="52"/>
      <c r="K56" s="52"/>
    </row>
    <row r="57" spans="1:11" ht="15.9" customHeight="1">
      <c r="H57" s="52"/>
      <c r="I57" s="52"/>
      <c r="J57" s="52"/>
      <c r="K57" s="52"/>
    </row>
    <row r="58" spans="1:11" ht="15.9" customHeight="1">
      <c r="H58" s="52"/>
      <c r="I58" s="52"/>
      <c r="J58" s="52"/>
      <c r="K58" s="52"/>
    </row>
    <row r="59" spans="1:11" ht="15.9" customHeight="1">
      <c r="H59" s="52"/>
      <c r="I59" s="52"/>
      <c r="J59" s="52"/>
      <c r="K59" s="52"/>
    </row>
    <row r="60" spans="1:11" ht="7.5" customHeight="1">
      <c r="H60" s="52"/>
      <c r="I60" s="52"/>
      <c r="J60" s="52"/>
      <c r="K60" s="52"/>
    </row>
    <row r="61" spans="1:11" ht="15.9" customHeight="1">
      <c r="H61" s="52"/>
      <c r="I61" s="52"/>
      <c r="J61" s="52"/>
      <c r="K61" s="52"/>
    </row>
    <row r="62" spans="1:11" ht="15.9" customHeight="1">
      <c r="H62" s="52"/>
      <c r="I62" s="52"/>
      <c r="J62" s="52"/>
      <c r="K62" s="52"/>
    </row>
    <row r="63" spans="1:11" ht="15.9" customHeight="1">
      <c r="A63" s="53"/>
      <c r="H63" s="52"/>
      <c r="I63" s="52"/>
      <c r="J63" s="52"/>
      <c r="K63" s="52"/>
    </row>
    <row r="64" spans="1:11" ht="15.9" customHeight="1">
      <c r="H64" s="52"/>
      <c r="I64" s="52"/>
      <c r="J64" s="52"/>
      <c r="K64" s="52"/>
    </row>
    <row r="65" spans="1:11" ht="15.9" customHeight="1">
      <c r="H65" s="52"/>
      <c r="I65" s="52"/>
      <c r="J65" s="52"/>
      <c r="K65" s="52"/>
    </row>
    <row r="66" spans="1:11" ht="15.9" customHeight="1">
      <c r="H66" s="52"/>
      <c r="I66" s="52"/>
      <c r="J66" s="52"/>
      <c r="K66" s="52"/>
    </row>
    <row r="67" spans="1:11" ht="15.75" customHeight="1">
      <c r="H67" s="52"/>
      <c r="I67" s="52"/>
      <c r="J67" s="52"/>
      <c r="K67" s="52"/>
    </row>
    <row r="68" spans="1:11" ht="15.9" customHeight="1">
      <c r="H68" s="52"/>
      <c r="I68" s="52"/>
      <c r="J68" s="52"/>
      <c r="K68" s="52"/>
    </row>
    <row r="69" spans="1:11" ht="15.9" customHeight="1">
      <c r="H69" s="52"/>
      <c r="I69" s="52"/>
      <c r="J69" s="52"/>
      <c r="K69" s="52"/>
    </row>
    <row r="70" spans="1:11" ht="15.9" customHeight="1">
      <c r="H70" s="52"/>
      <c r="I70" s="52"/>
      <c r="J70" s="52"/>
      <c r="K70" s="52"/>
    </row>
    <row r="71" spans="1:11" ht="51" customHeight="1">
      <c r="H71" s="52"/>
      <c r="I71" s="52"/>
      <c r="J71" s="52"/>
      <c r="K71" s="52"/>
    </row>
    <row r="72" spans="1:11" ht="14.4">
      <c r="H72" s="52"/>
      <c r="I72" s="52"/>
      <c r="J72" s="52"/>
      <c r="K72" s="52"/>
    </row>
    <row r="73" spans="1:11" ht="15.9" customHeight="1">
      <c r="H73" s="52"/>
      <c r="I73" s="52"/>
      <c r="J73" s="52"/>
      <c r="K73" s="52"/>
    </row>
    <row r="74" spans="1:11" ht="58.5" customHeight="1">
      <c r="H74" s="52"/>
      <c r="I74" s="52"/>
      <c r="J74" s="52"/>
      <c r="K74" s="52"/>
    </row>
    <row r="75" spans="1:11" ht="15.9" customHeight="1">
      <c r="H75" s="52"/>
      <c r="I75" s="52"/>
      <c r="J75" s="52"/>
      <c r="K75" s="52"/>
    </row>
    <row r="76" spans="1:11" ht="15.9" customHeight="1">
      <c r="A76" s="52"/>
      <c r="G76" s="52"/>
      <c r="H76" s="52"/>
      <c r="I76" s="52"/>
      <c r="J76" s="52"/>
      <c r="K76" s="52"/>
    </row>
    <row r="77" spans="1:11" ht="15.9" customHeight="1"/>
    <row r="78" spans="1:11" ht="15.9" customHeight="1"/>
    <row r="79" spans="1:11" ht="15.9" customHeight="1"/>
    <row r="80" spans="1:11" ht="15.9" customHeight="1"/>
    <row r="81" ht="15.9" customHeight="1"/>
  </sheetData>
  <sheetProtection algorithmName="SHA-512" hashValue="Nl1yJsrTOheRGUbALGYchKuCmMCxTlOnbT+ibxakLEb18+axBDUETNMI+FN630S/2gGzmWEkRAeLdaSfPIztfQ==" saltValue="VzdMidnFEqlp4EK1+o653Q==" spinCount="100000" sheet="1" objects="1" scenarios="1"/>
  <mergeCells count="6">
    <mergeCell ref="B18:E18"/>
    <mergeCell ref="B2:F2"/>
    <mergeCell ref="B4:F4"/>
    <mergeCell ref="B5:F5"/>
    <mergeCell ref="B7:F7"/>
    <mergeCell ref="B8:F8"/>
  </mergeCells>
  <hyperlinks>
    <hyperlink ref="K2" location="'2FR'!A1" tooltip="Suivante" display="Æ" xr:uid="{80A2CF01-7118-48C9-B9E4-39E33AE3ED23}"/>
    <hyperlink ref="H2" location="'Home FR'!A1" tooltip="Home" display="Ç" xr:uid="{1451078B-5924-4D65-851F-9054D371953A}"/>
  </hyperlinks>
  <pageMargins left="0.70866141732283472" right="0.70866141732283472" top="0.74803149606299213" bottom="0.74803149606299213" header="0.31496062992125984" footer="0.31496062992125984"/>
  <pageSetup paperSize="9" scale="41" orientation="portrait" r:id="rId1"/>
  <headerFooter>
    <oddHeader>&amp;C&amp;Z&amp;F</oddHeader>
    <oddFooter>&amp;C&amp;P/&amp;N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A5853-E4E9-4506-B392-42C807BCA1F3}">
  <sheetPr>
    <tabColor theme="3" tint="0.79998168889431442"/>
    <pageSetUpPr autoPageBreaks="0"/>
  </sheetPr>
  <dimension ref="A1:M44"/>
  <sheetViews>
    <sheetView showGridLines="0" showRowColHeaders="0" zoomScaleNormal="100" workbookViewId="0"/>
  </sheetViews>
  <sheetFormatPr defaultColWidth="5.75" defaultRowHeight="15.9" customHeight="1"/>
  <cols>
    <col min="1" max="1" width="5.75" style="16" customWidth="1"/>
    <col min="2" max="2" width="48.375" style="16" customWidth="1"/>
    <col min="3" max="3" width="19.625" style="16" customWidth="1"/>
    <col min="4" max="5" width="22.125" style="16" customWidth="1"/>
    <col min="6" max="6" width="5.75" style="16"/>
    <col min="7" max="9" width="5.75" style="16" customWidth="1"/>
    <col min="10" max="12" width="5.75" style="16"/>
    <col min="13" max="14" width="10.875" style="16" bestFit="1" customWidth="1"/>
    <col min="15" max="16384" width="5.75" style="16"/>
  </cols>
  <sheetData>
    <row r="1" spans="2:13" customFormat="1" ht="15.9" customHeight="1" thickBot="1">
      <c r="G1" s="2"/>
      <c r="H1" s="6"/>
      <c r="I1" s="7"/>
      <c r="J1" s="8"/>
    </row>
    <row r="2" spans="2:13" ht="30" customHeight="1" thickBot="1">
      <c r="B2" s="242" t="s">
        <v>547</v>
      </c>
      <c r="C2" s="242"/>
      <c r="D2" s="242"/>
      <c r="E2" s="242"/>
      <c r="F2" s="5"/>
      <c r="G2" s="20" t="s">
        <v>181</v>
      </c>
      <c r="H2" s="49"/>
      <c r="I2" s="23" t="s">
        <v>183</v>
      </c>
      <c r="J2" s="23" t="s">
        <v>184</v>
      </c>
    </row>
    <row r="3" spans="2:13" ht="15.9" customHeight="1">
      <c r="G3" s="97"/>
      <c r="H3" s="97"/>
      <c r="I3" s="97"/>
      <c r="J3" s="98"/>
      <c r="M3" s="31"/>
    </row>
    <row r="4" spans="2:13" ht="15.9" customHeight="1">
      <c r="B4" s="245" t="s">
        <v>738</v>
      </c>
      <c r="C4" s="245"/>
      <c r="D4" s="245"/>
      <c r="E4" s="245"/>
      <c r="G4" s="100"/>
      <c r="H4" s="100"/>
      <c r="I4" s="100"/>
      <c r="J4" s="96"/>
    </row>
    <row r="5" spans="2:13" ht="15.9" customHeight="1">
      <c r="G5" s="100"/>
      <c r="H5" s="100"/>
      <c r="I5" s="100"/>
      <c r="J5" s="96"/>
    </row>
    <row r="6" spans="2:13" ht="18" customHeight="1">
      <c r="B6" s="183" t="s">
        <v>548</v>
      </c>
      <c r="C6" s="110"/>
      <c r="E6" s="223">
        <f ca="1">TODAY()</f>
        <v>46136</v>
      </c>
      <c r="G6" s="99"/>
      <c r="H6" s="100"/>
      <c r="I6" s="100"/>
      <c r="J6" s="96"/>
    </row>
    <row r="7" spans="2:13" ht="18" customHeight="1">
      <c r="B7" s="110"/>
      <c r="C7" s="110"/>
      <c r="D7" s="110"/>
      <c r="E7" s="110"/>
      <c r="G7" s="187"/>
      <c r="H7" s="187"/>
      <c r="I7" s="187"/>
      <c r="J7" s="96"/>
    </row>
    <row r="8" spans="2:13" ht="27" customHeight="1">
      <c r="B8" s="17"/>
      <c r="C8" s="110"/>
      <c r="D8" s="18"/>
      <c r="E8" s="18"/>
      <c r="G8" s="187"/>
      <c r="H8" s="187"/>
      <c r="I8" s="187" t="b">
        <v>1</v>
      </c>
      <c r="J8" s="96"/>
    </row>
    <row r="9" spans="2:13" ht="18" customHeight="1">
      <c r="B9" s="101" t="s">
        <v>188</v>
      </c>
      <c r="C9" s="110"/>
      <c r="D9" s="94"/>
      <c r="E9" s="93">
        <f ca="1">+E6+G9</f>
        <v>46136</v>
      </c>
      <c r="G9" s="189">
        <v>0</v>
      </c>
      <c r="H9" s="187">
        <f>+calcFR!D2</f>
        <v>5</v>
      </c>
      <c r="I9" s="189" t="b">
        <v>0</v>
      </c>
      <c r="J9" s="222">
        <f ca="1">IF(E6&lt;DATE(2025,8,1),3,4)</f>
        <v>4</v>
      </c>
    </row>
    <row r="10" spans="2:13" ht="18" customHeight="1">
      <c r="B10" s="101" t="s">
        <v>189</v>
      </c>
      <c r="C10" s="110"/>
      <c r="D10" s="94"/>
      <c r="E10" s="93">
        <f ca="1">+E9+IF(AND(I10=TRUE,H10&gt;1),G10,0)</f>
        <v>46136</v>
      </c>
      <c r="G10" s="189">
        <v>0</v>
      </c>
      <c r="H10" s="187">
        <f>+calcFR!D3</f>
        <v>10</v>
      </c>
      <c r="I10" s="189" t="b">
        <v>0</v>
      </c>
      <c r="J10" s="222">
        <f ca="1">IF(E9&lt;DATE(2025,8,1),3,4)</f>
        <v>4</v>
      </c>
    </row>
    <row r="11" spans="2:13" ht="18" customHeight="1">
      <c r="B11" s="101" t="s">
        <v>190</v>
      </c>
      <c r="C11" s="110"/>
      <c r="D11" s="94"/>
      <c r="E11" s="93">
        <f ca="1">+E10+IF(AND(I11=TRUE,H11&gt;1),G11,0)</f>
        <v>46136</v>
      </c>
      <c r="G11" s="189">
        <v>0</v>
      </c>
      <c r="H11" s="187">
        <f>+calcFR!D4</f>
        <v>15</v>
      </c>
      <c r="I11" s="189" t="b">
        <v>0</v>
      </c>
      <c r="J11" s="222">
        <f ca="1">IF(E10&lt;DATE(2025,8,1),3,4)</f>
        <v>4</v>
      </c>
    </row>
    <row r="12" spans="2:13" ht="18" customHeight="1">
      <c r="B12" s="101" t="s">
        <v>191</v>
      </c>
      <c r="C12" s="110"/>
      <c r="D12" s="94"/>
      <c r="E12" s="93">
        <f ca="1">+E11+IF(AND(I12=TRUE,H12&gt;1),G12,0)</f>
        <v>46136</v>
      </c>
      <c r="G12" s="189">
        <v>0</v>
      </c>
      <c r="H12" s="187">
        <f>+calcFR!D5</f>
        <v>20</v>
      </c>
      <c r="I12" s="189" t="b">
        <v>0</v>
      </c>
      <c r="J12" s="222">
        <f ca="1">IF(E11&lt;DATE(2025,8,1),3,4)</f>
        <v>4</v>
      </c>
    </row>
    <row r="13" spans="2:13" ht="15.9" customHeight="1">
      <c r="G13" s="187"/>
      <c r="H13" s="187"/>
      <c r="I13" s="187"/>
      <c r="J13" s="96"/>
    </row>
    <row r="14" spans="2:13" ht="15.9" customHeight="1">
      <c r="E14" s="130"/>
      <c r="G14" s="100"/>
      <c r="H14" s="100"/>
      <c r="I14" s="100"/>
      <c r="J14" s="96"/>
    </row>
    <row r="15" spans="2:13" ht="15.9" customHeight="1">
      <c r="B15" s="109" t="s">
        <v>549</v>
      </c>
      <c r="C15" s="111" t="s">
        <v>550</v>
      </c>
      <c r="D15" s="111" t="s">
        <v>551</v>
      </c>
      <c r="E15" s="111" t="s">
        <v>552</v>
      </c>
      <c r="G15" s="96"/>
      <c r="H15" s="96"/>
      <c r="I15" s="96"/>
      <c r="J15" s="96"/>
    </row>
    <row r="16" spans="2:13" ht="15.9" customHeight="1">
      <c r="B16" s="112" t="str">
        <f>IF(H9=1,"","Forfait pour "&amp;VLOOKUP(H9,calcFR!$B$12:$E$237,2)&amp;"")</f>
        <v>Forfait pour American Samoa</v>
      </c>
      <c r="C16" s="113">
        <f ca="1">IF(D16=0,0,I9*(G9+1))</f>
        <v>0</v>
      </c>
      <c r="D16" s="114">
        <f ca="1">VLOOKUP(H9,calcFR!$B$12:$E$237,J9)*I9</f>
        <v>0</v>
      </c>
      <c r="E16" s="114">
        <f ca="1">+C16*D16</f>
        <v>0</v>
      </c>
      <c r="G16" s="96"/>
      <c r="H16" s="96"/>
      <c r="I16" s="96"/>
      <c r="J16" s="96"/>
    </row>
    <row r="17" spans="2:13" ht="15.9" customHeight="1">
      <c r="B17" s="112" t="str">
        <f>IF(H10=1,"","Forfait pour "&amp;VLOOKUP(H10,calcFR!$B$12:$E$237,2)&amp;"")</f>
        <v>Forfait pour Argentina</v>
      </c>
      <c r="C17" s="113">
        <f ca="1">MAX(0,I10*(E10-E9))</f>
        <v>0</v>
      </c>
      <c r="D17" s="114">
        <f ca="1">VLOOKUP(H10,calcFR!$B$12:$E$237,J10)*I10</f>
        <v>0</v>
      </c>
      <c r="E17" s="114">
        <f ca="1">+C17*D17</f>
        <v>0</v>
      </c>
      <c r="G17" s="96"/>
      <c r="H17" s="96"/>
      <c r="I17" s="96"/>
      <c r="J17" s="96"/>
    </row>
    <row r="18" spans="2:13" ht="15.9" customHeight="1">
      <c r="B18" s="112" t="str">
        <f>IF(H11=1,"","Forfait pour "&amp;VLOOKUP(H11,calcFR!$B$12:$E$237,2)&amp;"")</f>
        <v>Forfait pour Azerbaijan</v>
      </c>
      <c r="C18" s="113">
        <f ca="1">MAX(0,I11*(E11-E10))</f>
        <v>0</v>
      </c>
      <c r="D18" s="114">
        <f ca="1">VLOOKUP(H11,calcFR!$B$12:$E$237,J11)*I11</f>
        <v>0</v>
      </c>
      <c r="E18" s="114">
        <f ca="1">+C18*D18</f>
        <v>0</v>
      </c>
      <c r="G18" s="96"/>
      <c r="H18" s="96"/>
      <c r="I18" s="96"/>
      <c r="J18" s="96"/>
    </row>
    <row r="19" spans="2:13" ht="15.9" customHeight="1">
      <c r="B19" s="112" t="str">
        <f>IF(H12=1,"","Forfait pour "&amp;VLOOKUP(H12,calcFR!$B$12:$E$237,2)&amp;"")</f>
        <v>Forfait pour Belarus</v>
      </c>
      <c r="C19" s="113">
        <f ca="1">MAX(0,I12*(E12-E11))</f>
        <v>0</v>
      </c>
      <c r="D19" s="114">
        <f ca="1">VLOOKUP(H12,calcFR!$B$12:$E$237,J12)*I12</f>
        <v>0</v>
      </c>
      <c r="E19" s="114">
        <f ca="1">+C19*D19</f>
        <v>0</v>
      </c>
      <c r="G19" s="96"/>
      <c r="H19" s="96"/>
      <c r="I19" s="96"/>
      <c r="J19" s="96"/>
    </row>
    <row r="20" spans="2:13" ht="15.9" customHeight="1">
      <c r="B20" s="102" t="s">
        <v>559</v>
      </c>
      <c r="C20" s="185">
        <f ca="1">SUM(C16:C19)</f>
        <v>0</v>
      </c>
      <c r="D20" s="104"/>
      <c r="E20" s="104">
        <f ca="1">SUM(E16:E19)</f>
        <v>0</v>
      </c>
      <c r="G20" s="96"/>
      <c r="H20" s="96"/>
      <c r="I20" s="96"/>
      <c r="J20" s="96"/>
    </row>
    <row r="21" spans="2:13" ht="15.9" customHeight="1">
      <c r="C21" s="131"/>
      <c r="D21" s="131"/>
      <c r="G21" s="96"/>
      <c r="H21" s="96"/>
      <c r="I21" s="96"/>
      <c r="J21" s="96"/>
    </row>
    <row r="22" spans="2:13" ht="15.9" customHeight="1">
      <c r="C22" s="32"/>
      <c r="D22" s="32"/>
      <c r="E22" s="32"/>
      <c r="G22" s="96"/>
      <c r="H22" s="96"/>
      <c r="I22" s="96"/>
      <c r="J22" s="96"/>
    </row>
    <row r="23" spans="2:13" ht="15.9" customHeight="1">
      <c r="B23" s="128" t="s">
        <v>553</v>
      </c>
      <c r="C23" s="115"/>
      <c r="D23" s="111" t="s">
        <v>554</v>
      </c>
      <c r="E23" s="111" t="s">
        <v>555</v>
      </c>
      <c r="F23" s="116"/>
      <c r="G23" s="186" t="s">
        <v>199</v>
      </c>
      <c r="H23" s="96"/>
      <c r="I23" s="96"/>
      <c r="J23" s="96"/>
      <c r="M23" s="28"/>
    </row>
    <row r="24" spans="2:13" ht="15.9" customHeight="1">
      <c r="B24" s="117" t="str">
        <f>IF(H9=1,"","Nombre de repas: "&amp;VLOOKUP(H9,calcFR!$B$12:$E$237,2)&amp;"")</f>
        <v>Nombre de repas: American Samoa</v>
      </c>
      <c r="C24" s="118"/>
      <c r="D24" s="27"/>
      <c r="E24" s="27"/>
      <c r="G24" s="190">
        <f>D24*$D$28+E24*$E$28</f>
        <v>0</v>
      </c>
      <c r="H24" s="100"/>
      <c r="I24" s="96"/>
      <c r="J24" s="96"/>
    </row>
    <row r="25" spans="2:13" ht="15.9" customHeight="1">
      <c r="B25" s="117" t="str">
        <f>IF(H10=1,"","Nombre de repas: "&amp;VLOOKUP(H10,calcFR!$B$12:$E$237,2)&amp;"")</f>
        <v>Nombre de repas: Argentina</v>
      </c>
      <c r="C25" s="118"/>
      <c r="D25" s="27"/>
      <c r="E25" s="27"/>
      <c r="G25" s="190">
        <f>D25*$D$28+E25*$E$28</f>
        <v>0</v>
      </c>
      <c r="H25" s="100"/>
      <c r="I25" s="96"/>
      <c r="J25" s="96"/>
    </row>
    <row r="26" spans="2:13" ht="15.9" customHeight="1">
      <c r="B26" s="117" t="str">
        <f>IF(H11=1,"","Nombre de repas: "&amp;VLOOKUP(H11,calcFR!$B$12:$E$237,2)&amp;"")</f>
        <v>Nombre de repas: Azerbaijan</v>
      </c>
      <c r="C26" s="118"/>
      <c r="D26" s="27"/>
      <c r="E26" s="27"/>
      <c r="G26" s="190">
        <f>D26*$D$28+E26*$E$28</f>
        <v>0</v>
      </c>
      <c r="H26" s="100"/>
      <c r="I26" s="96"/>
      <c r="J26" s="96"/>
    </row>
    <row r="27" spans="2:13" ht="15.9" customHeight="1">
      <c r="B27" s="117" t="str">
        <f>IF(H12=1,"","Nombre de repas: "&amp;VLOOKUP(H12,calcFR!$B$12:$E$237,2)&amp;"")</f>
        <v>Nombre de repas: Belarus</v>
      </c>
      <c r="C27" s="118"/>
      <c r="D27" s="27"/>
      <c r="E27" s="27"/>
      <c r="G27" s="190">
        <f>D27*$D$28+E27*$E$28</f>
        <v>0</v>
      </c>
      <c r="H27" s="100"/>
      <c r="I27" s="96"/>
      <c r="J27" s="96"/>
    </row>
    <row r="28" spans="2:13" ht="15.9" customHeight="1">
      <c r="B28" s="243" t="s">
        <v>556</v>
      </c>
      <c r="C28" s="244"/>
      <c r="D28" s="105">
        <v>0.35</v>
      </c>
      <c r="E28" s="105">
        <v>0.45</v>
      </c>
      <c r="G28" s="187"/>
      <c r="H28" s="100"/>
      <c r="I28" s="96"/>
      <c r="J28" s="96"/>
    </row>
    <row r="29" spans="2:13" ht="15.9" customHeight="1">
      <c r="B29" s="117" t="str">
        <f>IF(H9=1,"","Correction pour "&amp;VLOOKUP(H9,calcFR!$B$12:$E$237,2)&amp;"")</f>
        <v>Correction pour American Samoa</v>
      </c>
      <c r="C29" s="118"/>
      <c r="D29" s="119">
        <f ca="1">-$D16*D24*D$28</f>
        <v>0</v>
      </c>
      <c r="E29" s="119">
        <f t="shared" ref="E29:E32" ca="1" si="0">-$D16*E24*E$28</f>
        <v>0</v>
      </c>
      <c r="G29" s="188"/>
      <c r="H29" s="96"/>
      <c r="I29" s="96"/>
      <c r="J29" s="96"/>
    </row>
    <row r="30" spans="2:13" ht="15.9" customHeight="1">
      <c r="B30" s="117" t="str">
        <f>IF(H10=1,"","Correction pour "&amp;VLOOKUP(H10,calcFR!$B$12:$E$237,2)&amp;"")</f>
        <v>Correction pour Argentina</v>
      </c>
      <c r="C30" s="118"/>
      <c r="D30" s="119">
        <f ca="1">-$D17*D25*D$28</f>
        <v>0</v>
      </c>
      <c r="E30" s="119">
        <f t="shared" ca="1" si="0"/>
        <v>0</v>
      </c>
      <c r="G30" s="96"/>
      <c r="H30" s="96"/>
      <c r="I30" s="96"/>
      <c r="J30" s="96"/>
    </row>
    <row r="31" spans="2:13" ht="15.9" customHeight="1">
      <c r="B31" s="117" t="str">
        <f>IF(H11=1,"","Correction pour "&amp;VLOOKUP(H11,calcFR!$B$12:$E$237,2)&amp;"")</f>
        <v>Correction pour Azerbaijan</v>
      </c>
      <c r="C31" s="118"/>
      <c r="D31" s="119">
        <f ca="1">-$D18*D26*D$28</f>
        <v>0</v>
      </c>
      <c r="E31" s="119">
        <f t="shared" ca="1" si="0"/>
        <v>0</v>
      </c>
      <c r="G31" s="96"/>
      <c r="H31" s="96"/>
      <c r="I31" s="96"/>
      <c r="J31" s="96"/>
    </row>
    <row r="32" spans="2:13" ht="15.9" customHeight="1">
      <c r="B32" s="117" t="str">
        <f>IF(H12=1,"","Correction pour "&amp;VLOOKUP(H12,calcFR!$B$12:$E$237,2)&amp;"")</f>
        <v>Correction pour Belarus</v>
      </c>
      <c r="C32" s="118"/>
      <c r="D32" s="119">
        <f ca="1">-$D19*D27*D$28</f>
        <v>0</v>
      </c>
      <c r="E32" s="119">
        <f t="shared" ca="1" si="0"/>
        <v>0</v>
      </c>
      <c r="G32" s="96"/>
      <c r="H32" s="96"/>
      <c r="I32" s="96"/>
      <c r="J32" s="96"/>
    </row>
    <row r="33" spans="1:10" ht="15.9" customHeight="1">
      <c r="B33" s="107" t="s">
        <v>557</v>
      </c>
      <c r="C33" s="106"/>
      <c r="D33" s="108">
        <f ca="1">SUM(D29:D32)</f>
        <v>0</v>
      </c>
      <c r="E33" s="108">
        <f ca="1">SUM(E29:E32)</f>
        <v>0</v>
      </c>
      <c r="G33" s="96"/>
      <c r="H33" s="96"/>
      <c r="I33" s="96"/>
      <c r="J33" s="96"/>
    </row>
    <row r="34" spans="1:10" ht="15.9" customHeight="1">
      <c r="D34" s="120"/>
      <c r="E34" s="120"/>
      <c r="G34" s="96"/>
      <c r="H34" s="96"/>
      <c r="I34" s="96"/>
      <c r="J34" s="96"/>
    </row>
    <row r="35" spans="1:10" ht="15.9" customHeight="1">
      <c r="D35" s="120"/>
      <c r="E35" s="120"/>
      <c r="G35" s="96"/>
      <c r="H35" s="96"/>
      <c r="I35" s="96"/>
      <c r="J35" s="96"/>
    </row>
    <row r="36" spans="1:10" ht="15.9" customHeight="1">
      <c r="B36" s="184" t="s">
        <v>558</v>
      </c>
      <c r="C36" s="115"/>
      <c r="D36" s="115"/>
      <c r="E36" s="111" t="s">
        <v>552</v>
      </c>
      <c r="G36" s="191" t="s">
        <v>511</v>
      </c>
      <c r="H36" s="195"/>
      <c r="I36" s="96"/>
      <c r="J36" s="96"/>
    </row>
    <row r="37" spans="1:10" ht="15.9" customHeight="1">
      <c r="B37" s="249" t="str">
        <f>IF(H9=1,"","Indemnité nette pour "&amp;VLOOKUP(H9,calcFR!$B$12:$E$237,2)&amp;"")</f>
        <v>Indemnité nette pour American Samoa</v>
      </c>
      <c r="C37" s="249"/>
      <c r="D37" s="249"/>
      <c r="E37" s="114">
        <f ca="1">+G37*D16</f>
        <v>0</v>
      </c>
      <c r="G37" s="192">
        <f ca="1">MAX(0,C16-G24)</f>
        <v>0</v>
      </c>
      <c r="H37" s="196"/>
      <c r="I37" s="96"/>
      <c r="J37" s="96"/>
    </row>
    <row r="38" spans="1:10" ht="15.9" customHeight="1">
      <c r="B38" s="249" t="str">
        <f>IF(H10=1,"","Indemnité nette pour "&amp;VLOOKUP(H10,calcFR!$B$12:$E$237,2)&amp;"")</f>
        <v>Indemnité nette pour Argentina</v>
      </c>
      <c r="C38" s="249"/>
      <c r="D38" s="249"/>
      <c r="E38" s="114">
        <f ca="1">+G38*D17</f>
        <v>0</v>
      </c>
      <c r="G38" s="192">
        <f ca="1">MAX(0,C17-G25)</f>
        <v>0</v>
      </c>
      <c r="H38" s="196"/>
      <c r="I38" s="96"/>
      <c r="J38" s="96"/>
    </row>
    <row r="39" spans="1:10" ht="15.9" customHeight="1">
      <c r="B39" s="249" t="str">
        <f>IF(H11=1,"","Indemnité nette pour "&amp;VLOOKUP(H11,calcFR!$B$12:$E$237,2)&amp;"")</f>
        <v>Indemnité nette pour Azerbaijan</v>
      </c>
      <c r="C39" s="249"/>
      <c r="D39" s="249"/>
      <c r="E39" s="114">
        <f ca="1">+G39*D18</f>
        <v>0</v>
      </c>
      <c r="G39" s="192">
        <f ca="1">MAX(0,C18-G26)</f>
        <v>0</v>
      </c>
      <c r="H39" s="196"/>
      <c r="I39" s="96"/>
      <c r="J39" s="96"/>
    </row>
    <row r="40" spans="1:10" ht="15.9" customHeight="1">
      <c r="B40" s="249" t="str">
        <f>IF(H12=1,"","Indemnité nette pour "&amp;VLOOKUP(H12,calcFR!$B$12:$E$237,2)&amp;"")</f>
        <v>Indemnité nette pour Belarus</v>
      </c>
      <c r="C40" s="249"/>
      <c r="D40" s="249"/>
      <c r="E40" s="114">
        <f ca="1">+G40*D19</f>
        <v>0</v>
      </c>
      <c r="G40" s="192">
        <f ca="1">MAX(0,C19-G27)</f>
        <v>0</v>
      </c>
      <c r="H40" s="196"/>
      <c r="I40" s="96"/>
      <c r="J40" s="96"/>
    </row>
    <row r="41" spans="1:10" ht="15.9" customHeight="1">
      <c r="B41" s="246" t="s">
        <v>559</v>
      </c>
      <c r="C41" s="247"/>
      <c r="D41" s="248"/>
      <c r="E41" s="104">
        <f ca="1">SUM(E37:E40)</f>
        <v>0</v>
      </c>
      <c r="G41" s="123"/>
      <c r="H41" s="124"/>
      <c r="I41" s="96"/>
      <c r="J41" s="96"/>
    </row>
    <row r="42" spans="1:10" ht="15.9" customHeight="1">
      <c r="G42" s="123"/>
      <c r="H42" s="124"/>
      <c r="I42" s="96"/>
      <c r="J42" s="96"/>
    </row>
    <row r="43" spans="1:10" ht="15.9" customHeight="1">
      <c r="A43" s="125"/>
      <c r="B43" s="125"/>
      <c r="C43" s="125"/>
      <c r="D43" s="125"/>
      <c r="E43" s="125"/>
      <c r="F43" s="125"/>
      <c r="G43" s="96"/>
      <c r="H43" s="96"/>
      <c r="I43" s="96"/>
      <c r="J43" s="96"/>
    </row>
    <row r="44" spans="1:10" ht="15.9" customHeight="1">
      <c r="G44" s="31"/>
      <c r="H44" s="31"/>
      <c r="I44" s="31"/>
      <c r="J44" s="31"/>
    </row>
  </sheetData>
  <sheetProtection algorithmName="SHA-512" hashValue="xUzXrZVmPdF5lT/EwjMBDOZ3F68m4DvxeR7jvXnckWrihkffMhgM2SlgpGN2Ul8QJSMbuj41nJfBZiD+c0PRuA==" saltValue="cUCs3ffLZ2ophCTAbS5Vbw==" spinCount="100000" sheet="1" objects="1" scenarios="1"/>
  <mergeCells count="8">
    <mergeCell ref="B40:D40"/>
    <mergeCell ref="B41:D41"/>
    <mergeCell ref="B2:E2"/>
    <mergeCell ref="B4:E4"/>
    <mergeCell ref="B28:C28"/>
    <mergeCell ref="B37:D37"/>
    <mergeCell ref="B38:D38"/>
    <mergeCell ref="B39:D39"/>
  </mergeCells>
  <conditionalFormatting sqref="B10:B12">
    <cfRule type="expression" dxfId="26" priority="6" stopIfTrue="1">
      <formula>$I10=FALSE</formula>
    </cfRule>
  </conditionalFormatting>
  <conditionalFormatting sqref="C17:C19">
    <cfRule type="cellIs" dxfId="25" priority="1" stopIfTrue="1" operator="equal">
      <formula>0</formula>
    </cfRule>
  </conditionalFormatting>
  <conditionalFormatting sqref="C24:C27">
    <cfRule type="cellIs" dxfId="24" priority="3" stopIfTrue="1" operator="equal">
      <formula>0</formula>
    </cfRule>
  </conditionalFormatting>
  <conditionalFormatting sqref="C29:C32">
    <cfRule type="cellIs" dxfId="23" priority="2" stopIfTrue="1" operator="equal">
      <formula>0</formula>
    </cfRule>
  </conditionalFormatting>
  <conditionalFormatting sqref="D10:D12">
    <cfRule type="expression" dxfId="22" priority="4" stopIfTrue="1">
      <formula>$I10=FALSE</formula>
    </cfRule>
  </conditionalFormatting>
  <conditionalFormatting sqref="D25:E27">
    <cfRule type="expression" dxfId="21" priority="8" stopIfTrue="1">
      <formula>$I10=FALSE</formula>
    </cfRule>
  </conditionalFormatting>
  <conditionalFormatting sqref="D30:E32">
    <cfRule type="expression" dxfId="20" priority="5" stopIfTrue="1">
      <formula>$I10=FALSE</formula>
    </cfRule>
  </conditionalFormatting>
  <conditionalFormatting sqref="E10:E12">
    <cfRule type="expression" dxfId="19" priority="7" stopIfTrue="1">
      <formula>$I10=FALSE</formula>
    </cfRule>
  </conditionalFormatting>
  <conditionalFormatting sqref="E17:E19">
    <cfRule type="cellIs" dxfId="18" priority="9" stopIfTrue="1" operator="equal">
      <formula>0</formula>
    </cfRule>
  </conditionalFormatting>
  <hyperlinks>
    <hyperlink ref="G2" location="'Home FR'!A1" tooltip="Home" display="Ç" xr:uid="{8D2C951B-FF05-48A1-B169-3FE0B292021F}"/>
    <hyperlink ref="J2" location="'3FR'!A1" tooltip="prochaine" display="Æ" xr:uid="{F487A7B1-FFA1-4133-9675-7BAD1EF425A7}"/>
    <hyperlink ref="I2" location="'1FR'!A1" tooltip="précédante" display="Å" xr:uid="{FFA8CF77-9DFC-426A-A5E1-631E39F73DC2}"/>
    <hyperlink ref="B4:E4" location="'3FR'!A1" tooltip="Klik hier voor de landenlijst" display="Cliquez ici pour la liste des pays. De dagforfaits gelden voor verblijven van hoogstens 30 dagen en vanaf 15.02.2023" xr:uid="{D3E3760F-514D-48AC-90DC-F9628ABE473B}"/>
  </hyperlinks>
  <pageMargins left="0.78740157480314965" right="0.78740157480314965" top="0.78740157480314965" bottom="0.78740157480314965" header="0.39370078740157483" footer="0.39370078740157483"/>
  <pageSetup paperSize="9" scale="98" orientation="portrait" horizontalDpi="1200" verticalDpi="12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9265" r:id="rId4" name="Scroll Bar 1">
              <controlPr defaultSize="0" autoPict="0">
                <anchor moveWithCells="1">
                  <from>
                    <xdr:col>3</xdr:col>
                    <xdr:colOff>0</xdr:colOff>
                    <xdr:row>8</xdr:row>
                    <xdr:rowOff>0</xdr:rowOff>
                  </from>
                  <to>
                    <xdr:col>4</xdr:col>
                    <xdr:colOff>0</xdr:colOff>
                    <xdr:row>9</xdr:row>
                    <xdr:rowOff>0</xdr:rowOff>
                  </to>
                </anchor>
              </controlPr>
            </control>
          </mc:Choice>
        </mc:AlternateContent>
        <mc:AlternateContent xmlns:mc="http://schemas.openxmlformats.org/markup-compatibility/2006">
          <mc:Choice Requires="x14">
            <control shapeId="139266" r:id="rId5" name="Drop Down 2">
              <controlPr defaultSize="0" autoLine="0" autoPict="0">
                <anchor moveWithCells="1">
                  <from>
                    <xdr:col>1</xdr:col>
                    <xdr:colOff>693420</xdr:colOff>
                    <xdr:row>8</xdr:row>
                    <xdr:rowOff>0</xdr:rowOff>
                  </from>
                  <to>
                    <xdr:col>2</xdr:col>
                    <xdr:colOff>0</xdr:colOff>
                    <xdr:row>9</xdr:row>
                    <xdr:rowOff>0</xdr:rowOff>
                  </to>
                </anchor>
              </controlPr>
            </control>
          </mc:Choice>
        </mc:AlternateContent>
        <mc:AlternateContent xmlns:mc="http://schemas.openxmlformats.org/markup-compatibility/2006">
          <mc:Choice Requires="x14">
            <control shapeId="139267" r:id="rId6" name="Drop Down 3">
              <controlPr defaultSize="0" autoLine="0" autoPict="0">
                <anchor moveWithCells="1">
                  <from>
                    <xdr:col>1</xdr:col>
                    <xdr:colOff>693420</xdr:colOff>
                    <xdr:row>9</xdr:row>
                    <xdr:rowOff>0</xdr:rowOff>
                  </from>
                  <to>
                    <xdr:col>2</xdr:col>
                    <xdr:colOff>0</xdr:colOff>
                    <xdr:row>10</xdr:row>
                    <xdr:rowOff>0</xdr:rowOff>
                  </to>
                </anchor>
              </controlPr>
            </control>
          </mc:Choice>
        </mc:AlternateContent>
        <mc:AlternateContent xmlns:mc="http://schemas.openxmlformats.org/markup-compatibility/2006">
          <mc:Choice Requires="x14">
            <control shapeId="139268" r:id="rId7" name="Scroll Bar 4">
              <controlPr defaultSize="0" autoPict="0">
                <anchor moveWithCells="1">
                  <from>
                    <xdr:col>3</xdr:col>
                    <xdr:colOff>0</xdr:colOff>
                    <xdr:row>9</xdr:row>
                    <xdr:rowOff>0</xdr:rowOff>
                  </from>
                  <to>
                    <xdr:col>4</xdr:col>
                    <xdr:colOff>0</xdr:colOff>
                    <xdr:row>10</xdr:row>
                    <xdr:rowOff>0</xdr:rowOff>
                  </to>
                </anchor>
              </controlPr>
            </control>
          </mc:Choice>
        </mc:AlternateContent>
        <mc:AlternateContent xmlns:mc="http://schemas.openxmlformats.org/markup-compatibility/2006">
          <mc:Choice Requires="x14">
            <control shapeId="139269" r:id="rId8" name="Drop Down 5">
              <controlPr defaultSize="0" autoLine="0" autoPict="0">
                <anchor moveWithCells="1">
                  <from>
                    <xdr:col>1</xdr:col>
                    <xdr:colOff>693420</xdr:colOff>
                    <xdr:row>10</xdr:row>
                    <xdr:rowOff>0</xdr:rowOff>
                  </from>
                  <to>
                    <xdr:col>2</xdr:col>
                    <xdr:colOff>0</xdr:colOff>
                    <xdr:row>11</xdr:row>
                    <xdr:rowOff>0</xdr:rowOff>
                  </to>
                </anchor>
              </controlPr>
            </control>
          </mc:Choice>
        </mc:AlternateContent>
        <mc:AlternateContent xmlns:mc="http://schemas.openxmlformats.org/markup-compatibility/2006">
          <mc:Choice Requires="x14">
            <control shapeId="139270" r:id="rId9" name="Scroll Bar 6">
              <controlPr defaultSize="0" autoPict="0">
                <anchor moveWithCells="1">
                  <from>
                    <xdr:col>3</xdr:col>
                    <xdr:colOff>0</xdr:colOff>
                    <xdr:row>10</xdr:row>
                    <xdr:rowOff>0</xdr:rowOff>
                  </from>
                  <to>
                    <xdr:col>4</xdr:col>
                    <xdr:colOff>0</xdr:colOff>
                    <xdr:row>11</xdr:row>
                    <xdr:rowOff>0</xdr:rowOff>
                  </to>
                </anchor>
              </controlPr>
            </control>
          </mc:Choice>
        </mc:AlternateContent>
        <mc:AlternateContent xmlns:mc="http://schemas.openxmlformats.org/markup-compatibility/2006">
          <mc:Choice Requires="x14">
            <control shapeId="139271" r:id="rId10" name="Drop Down 7">
              <controlPr defaultSize="0" autoLine="0" autoPict="0">
                <anchor moveWithCells="1">
                  <from>
                    <xdr:col>1</xdr:col>
                    <xdr:colOff>693420</xdr:colOff>
                    <xdr:row>11</xdr:row>
                    <xdr:rowOff>0</xdr:rowOff>
                  </from>
                  <to>
                    <xdr:col>2</xdr:col>
                    <xdr:colOff>0</xdr:colOff>
                    <xdr:row>12</xdr:row>
                    <xdr:rowOff>0</xdr:rowOff>
                  </to>
                </anchor>
              </controlPr>
            </control>
          </mc:Choice>
        </mc:AlternateContent>
        <mc:AlternateContent xmlns:mc="http://schemas.openxmlformats.org/markup-compatibility/2006">
          <mc:Choice Requires="x14">
            <control shapeId="139272" r:id="rId11" name="Scroll Bar 8">
              <controlPr defaultSize="0" autoPict="0">
                <anchor moveWithCells="1">
                  <from>
                    <xdr:col>3</xdr:col>
                    <xdr:colOff>0</xdr:colOff>
                    <xdr:row>11</xdr:row>
                    <xdr:rowOff>0</xdr:rowOff>
                  </from>
                  <to>
                    <xdr:col>4</xdr:col>
                    <xdr:colOff>0</xdr:colOff>
                    <xdr:row>12</xdr:row>
                    <xdr:rowOff>0</xdr:rowOff>
                  </to>
                </anchor>
              </controlPr>
            </control>
          </mc:Choice>
        </mc:AlternateContent>
        <mc:AlternateContent xmlns:mc="http://schemas.openxmlformats.org/markup-compatibility/2006">
          <mc:Choice Requires="x14">
            <control shapeId="139273" r:id="rId12" name="Check Box 9">
              <controlPr defaultSize="0" autoFill="0" autoLine="0" autoPict="0">
                <anchor moveWithCells="1">
                  <from>
                    <xdr:col>1</xdr:col>
                    <xdr:colOff>137160</xdr:colOff>
                    <xdr:row>8</xdr:row>
                    <xdr:rowOff>220980</xdr:rowOff>
                  </from>
                  <to>
                    <xdr:col>1</xdr:col>
                    <xdr:colOff>441960</xdr:colOff>
                    <xdr:row>9</xdr:row>
                    <xdr:rowOff>213360</xdr:rowOff>
                  </to>
                </anchor>
              </controlPr>
            </control>
          </mc:Choice>
        </mc:AlternateContent>
        <mc:AlternateContent xmlns:mc="http://schemas.openxmlformats.org/markup-compatibility/2006">
          <mc:Choice Requires="x14">
            <control shapeId="139274" r:id="rId13" name="Check Box 10">
              <controlPr defaultSize="0" autoFill="0" autoLine="0" autoPict="0">
                <anchor moveWithCells="1">
                  <from>
                    <xdr:col>1</xdr:col>
                    <xdr:colOff>137160</xdr:colOff>
                    <xdr:row>11</xdr:row>
                    <xdr:rowOff>0</xdr:rowOff>
                  </from>
                  <to>
                    <xdr:col>1</xdr:col>
                    <xdr:colOff>441960</xdr:colOff>
                    <xdr:row>12</xdr:row>
                    <xdr:rowOff>0</xdr:rowOff>
                  </to>
                </anchor>
              </controlPr>
            </control>
          </mc:Choice>
        </mc:AlternateContent>
        <mc:AlternateContent xmlns:mc="http://schemas.openxmlformats.org/markup-compatibility/2006">
          <mc:Choice Requires="x14">
            <control shapeId="139275" r:id="rId14" name="Check Box 11">
              <controlPr defaultSize="0" autoFill="0" autoLine="0" autoPict="0">
                <anchor moveWithCells="1">
                  <from>
                    <xdr:col>1</xdr:col>
                    <xdr:colOff>137160</xdr:colOff>
                    <xdr:row>10</xdr:row>
                    <xdr:rowOff>0</xdr:rowOff>
                  </from>
                  <to>
                    <xdr:col>1</xdr:col>
                    <xdr:colOff>441960</xdr:colOff>
                    <xdr:row>11</xdr:row>
                    <xdr:rowOff>0</xdr:rowOff>
                  </to>
                </anchor>
              </controlPr>
            </control>
          </mc:Choice>
        </mc:AlternateContent>
        <mc:AlternateContent xmlns:mc="http://schemas.openxmlformats.org/markup-compatibility/2006">
          <mc:Choice Requires="x14">
            <control shapeId="139276" r:id="rId15" name="Check Box 12">
              <controlPr defaultSize="0" autoFill="0" autoLine="0" autoPict="0">
                <anchor moveWithCells="1">
                  <from>
                    <xdr:col>1</xdr:col>
                    <xdr:colOff>137160</xdr:colOff>
                    <xdr:row>7</xdr:row>
                    <xdr:rowOff>312420</xdr:rowOff>
                  </from>
                  <to>
                    <xdr:col>1</xdr:col>
                    <xdr:colOff>441960</xdr:colOff>
                    <xdr:row>8</xdr:row>
                    <xdr:rowOff>213360</xdr:rowOff>
                  </to>
                </anchor>
              </controlPr>
            </control>
          </mc:Choice>
        </mc:AlternateContent>
        <mc:AlternateContent xmlns:mc="http://schemas.openxmlformats.org/markup-compatibility/2006">
          <mc:Choice Requires="x14">
            <control shapeId="139277" r:id="rId16" name="Check Box 13">
              <controlPr defaultSize="0" autoFill="0" autoLine="0" autoPict="0">
                <anchor moveWithCells="1">
                  <from>
                    <xdr:col>1</xdr:col>
                    <xdr:colOff>137160</xdr:colOff>
                    <xdr:row>7</xdr:row>
                    <xdr:rowOff>38100</xdr:rowOff>
                  </from>
                  <to>
                    <xdr:col>1</xdr:col>
                    <xdr:colOff>441960</xdr:colOff>
                    <xdr:row>7</xdr:row>
                    <xdr:rowOff>274320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E368B-471B-4A71-9D57-BEF693DCF965}">
  <sheetPr>
    <tabColor theme="3" tint="0.79998168889431442"/>
    <pageSetUpPr autoPageBreaks="0"/>
  </sheetPr>
  <dimension ref="A1:M385"/>
  <sheetViews>
    <sheetView showGridLines="0" showRowColHeaders="0" zoomScaleNormal="100" workbookViewId="0">
      <pane ySplit="5" topLeftCell="A6" activePane="bottomLeft" state="frozenSplit"/>
      <selection activeCell="D227" sqref="C6:D227"/>
      <selection pane="bottomLeft" activeCell="A6" sqref="A6"/>
    </sheetView>
  </sheetViews>
  <sheetFormatPr defaultColWidth="5.75" defaultRowHeight="9.9" customHeight="1"/>
  <cols>
    <col min="1" max="1" width="5.75" style="13" customWidth="1"/>
    <col min="2" max="2" width="40.875" style="1" customWidth="1"/>
    <col min="3" max="4" width="35.75" style="1" customWidth="1"/>
    <col min="5" max="16384" width="5.75" style="1"/>
  </cols>
  <sheetData>
    <row r="1" spans="1:13" ht="15.9" customHeight="1" thickBot="1">
      <c r="A1" s="15"/>
      <c r="F1" s="24"/>
      <c r="G1" s="25"/>
      <c r="H1" s="25"/>
      <c r="I1" s="26"/>
    </row>
    <row r="2" spans="1:13" ht="30" customHeight="1" thickBot="1">
      <c r="B2" s="242" t="s">
        <v>547</v>
      </c>
      <c r="C2" s="242"/>
      <c r="D2" s="242"/>
      <c r="F2" s="20" t="s">
        <v>181</v>
      </c>
      <c r="G2" s="21" t="s">
        <v>199</v>
      </c>
      <c r="H2" s="23" t="s">
        <v>183</v>
      </c>
      <c r="I2" s="22" t="s">
        <v>184</v>
      </c>
      <c r="L2" s="3"/>
      <c r="M2" s="4"/>
    </row>
    <row r="3" spans="1:13" ht="15.9" customHeight="1">
      <c r="F3" s="19"/>
      <c r="G3" s="19"/>
      <c r="H3" s="19"/>
      <c r="I3" s="19"/>
    </row>
    <row r="4" spans="1:13" ht="15.9" customHeight="1">
      <c r="B4" s="126" t="s">
        <v>574</v>
      </c>
      <c r="D4" s="134" t="s">
        <v>577</v>
      </c>
      <c r="F4" s="9"/>
      <c r="G4" s="9"/>
      <c r="H4" s="9"/>
      <c r="I4" s="9"/>
    </row>
    <row r="5" spans="1:13" ht="15.9" customHeight="1">
      <c r="B5" s="44" t="s">
        <v>576</v>
      </c>
      <c r="C5" s="133" t="s">
        <v>575</v>
      </c>
      <c r="D5" s="133" t="s">
        <v>729</v>
      </c>
      <c r="F5" s="9"/>
      <c r="G5" s="9"/>
      <c r="H5" s="9"/>
      <c r="I5" s="9"/>
    </row>
    <row r="6" spans="1:13" ht="15.9" customHeight="1">
      <c r="A6" s="14"/>
      <c r="B6" s="10" t="s">
        <v>201</v>
      </c>
      <c r="C6" s="11">
        <v>60</v>
      </c>
      <c r="D6" s="11">
        <v>55</v>
      </c>
      <c r="F6" s="9"/>
      <c r="G6" s="9"/>
      <c r="H6" s="9"/>
      <c r="I6" s="9"/>
    </row>
    <row r="7" spans="1:13" ht="15.9" customHeight="1">
      <c r="A7" s="14"/>
      <c r="B7" s="10" t="s">
        <v>617</v>
      </c>
      <c r="C7" s="11">
        <v>59</v>
      </c>
      <c r="D7" s="11">
        <v>65</v>
      </c>
      <c r="F7" s="9"/>
      <c r="G7" s="9"/>
      <c r="H7" s="9"/>
      <c r="I7" s="9"/>
    </row>
    <row r="8" spans="1:13" ht="15.9" customHeight="1">
      <c r="A8" s="14"/>
      <c r="B8" s="10" t="s">
        <v>618</v>
      </c>
      <c r="C8" s="11">
        <v>81</v>
      </c>
      <c r="D8" s="11">
        <v>80</v>
      </c>
      <c r="F8" s="9"/>
      <c r="G8" s="9"/>
      <c r="H8" s="9"/>
      <c r="I8" s="9"/>
    </row>
    <row r="9" spans="1:13" ht="15.9" customHeight="1">
      <c r="A9" s="14"/>
      <c r="B9" s="10" t="s">
        <v>620</v>
      </c>
      <c r="C9" s="11">
        <v>89</v>
      </c>
      <c r="D9" s="11">
        <v>79</v>
      </c>
      <c r="F9" s="9"/>
      <c r="G9" s="9"/>
      <c r="H9" s="9"/>
      <c r="I9" s="9"/>
    </row>
    <row r="10" spans="1:13" ht="15.9" customHeight="1">
      <c r="A10" s="14"/>
      <c r="B10" s="10" t="s">
        <v>204</v>
      </c>
      <c r="C10" s="11">
        <v>78</v>
      </c>
      <c r="D10" s="11">
        <v>76</v>
      </c>
      <c r="F10" s="9"/>
      <c r="G10" s="9"/>
      <c r="H10" s="9"/>
      <c r="I10" s="9"/>
    </row>
    <row r="11" spans="1:13" ht="15.9" customHeight="1">
      <c r="A11" s="14"/>
      <c r="B11" s="10" t="s">
        <v>205</v>
      </c>
      <c r="C11" s="11">
        <v>84</v>
      </c>
      <c r="D11" s="11">
        <v>84</v>
      </c>
      <c r="F11" s="9"/>
      <c r="G11" s="9"/>
      <c r="H11" s="9"/>
      <c r="I11" s="9"/>
    </row>
    <row r="12" spans="1:13" ht="15.9" customHeight="1">
      <c r="A12" s="14"/>
      <c r="B12" s="10" t="s">
        <v>156</v>
      </c>
      <c r="C12" s="11">
        <v>105</v>
      </c>
      <c r="D12" s="11">
        <v>110</v>
      </c>
      <c r="F12" s="9"/>
      <c r="G12" s="9"/>
      <c r="H12" s="9"/>
      <c r="I12" s="9"/>
    </row>
    <row r="13" spans="1:13" ht="15.9" customHeight="1">
      <c r="A13" s="14"/>
      <c r="B13" s="10" t="s">
        <v>621</v>
      </c>
      <c r="C13" s="11">
        <v>105</v>
      </c>
      <c r="D13" s="11">
        <v>95</v>
      </c>
      <c r="F13" s="9"/>
      <c r="G13" s="9"/>
      <c r="H13" s="9"/>
      <c r="I13" s="9"/>
    </row>
    <row r="14" spans="1:13" ht="15.9" customHeight="1">
      <c r="A14" s="14"/>
      <c r="B14" s="10" t="s">
        <v>622</v>
      </c>
      <c r="C14" s="11">
        <v>73</v>
      </c>
      <c r="D14" s="11">
        <v>86</v>
      </c>
      <c r="F14" s="9"/>
      <c r="G14" s="9"/>
      <c r="H14" s="9"/>
      <c r="I14" s="9"/>
    </row>
    <row r="15" spans="1:13" ht="15.9" customHeight="1">
      <c r="A15" s="14"/>
      <c r="B15" s="10" t="s">
        <v>623</v>
      </c>
      <c r="C15" s="11">
        <v>92</v>
      </c>
      <c r="D15" s="11">
        <v>92</v>
      </c>
      <c r="F15" s="9"/>
      <c r="G15" s="9"/>
      <c r="H15" s="9"/>
      <c r="I15" s="9"/>
    </row>
    <row r="16" spans="1:13" ht="15.9" customHeight="1">
      <c r="A16" s="14"/>
      <c r="B16" s="10" t="s">
        <v>157</v>
      </c>
      <c r="C16" s="11">
        <v>105</v>
      </c>
      <c r="D16" s="11">
        <v>99</v>
      </c>
      <c r="F16" s="9"/>
      <c r="G16" s="9"/>
      <c r="H16" s="9"/>
      <c r="I16" s="9"/>
    </row>
    <row r="17" spans="1:9" ht="15.9" customHeight="1">
      <c r="A17" s="14"/>
      <c r="B17" s="10" t="s">
        <v>624</v>
      </c>
      <c r="C17" s="11">
        <v>98</v>
      </c>
      <c r="D17" s="11">
        <v>101</v>
      </c>
      <c r="F17" s="9"/>
      <c r="G17" s="9"/>
      <c r="H17" s="9"/>
      <c r="I17" s="9"/>
    </row>
    <row r="18" spans="1:9" ht="15.9" customHeight="1">
      <c r="A18" s="14"/>
      <c r="B18" s="10" t="s">
        <v>694</v>
      </c>
      <c r="C18" s="11">
        <v>94</v>
      </c>
      <c r="D18" s="11">
        <v>98</v>
      </c>
      <c r="F18" s="9"/>
      <c r="G18" s="9"/>
      <c r="H18" s="9"/>
      <c r="I18" s="9"/>
    </row>
    <row r="19" spans="1:9" ht="15.9" customHeight="1">
      <c r="A19" s="14"/>
      <c r="B19" s="10" t="s">
        <v>625</v>
      </c>
      <c r="C19" s="11">
        <v>81</v>
      </c>
      <c r="D19" s="11">
        <v>81</v>
      </c>
      <c r="F19" s="9"/>
      <c r="G19" s="9"/>
      <c r="H19" s="9"/>
      <c r="I19" s="9"/>
    </row>
    <row r="20" spans="1:9" ht="15.9" customHeight="1">
      <c r="A20" s="14"/>
      <c r="B20" s="10" t="s">
        <v>160</v>
      </c>
      <c r="C20" s="11">
        <v>105</v>
      </c>
      <c r="D20" s="11">
        <v>110</v>
      </c>
      <c r="F20" s="9"/>
      <c r="G20" s="9"/>
      <c r="H20" s="9"/>
      <c r="I20" s="9"/>
    </row>
    <row r="21" spans="1:9" ht="15.9" customHeight="1">
      <c r="A21" s="14"/>
      <c r="B21" s="10" t="s">
        <v>626</v>
      </c>
      <c r="C21" s="11">
        <v>110</v>
      </c>
      <c r="D21" s="11">
        <v>83</v>
      </c>
      <c r="F21" s="9"/>
      <c r="G21" s="9"/>
      <c r="H21" s="9"/>
      <c r="I21" s="9"/>
    </row>
    <row r="22" spans="1:9" ht="15.9" customHeight="1">
      <c r="A22" s="14"/>
      <c r="B22" s="10" t="s">
        <v>162</v>
      </c>
      <c r="C22" s="11">
        <v>93</v>
      </c>
      <c r="D22" s="11">
        <v>81</v>
      </c>
      <c r="F22" s="9"/>
      <c r="G22" s="9"/>
      <c r="H22" s="9"/>
      <c r="I22" s="9"/>
    </row>
    <row r="23" spans="1:9" ht="15.9" customHeight="1">
      <c r="A23" s="14"/>
      <c r="B23" s="10" t="s">
        <v>163</v>
      </c>
      <c r="C23" s="11">
        <v>105</v>
      </c>
      <c r="D23" s="11">
        <v>107</v>
      </c>
      <c r="F23" s="9"/>
      <c r="G23" s="9"/>
      <c r="H23" s="9"/>
      <c r="I23" s="9"/>
    </row>
    <row r="24" spans="1:9" ht="15.9" customHeight="1">
      <c r="A24" s="14"/>
      <c r="B24" s="10" t="s">
        <v>208</v>
      </c>
      <c r="C24" s="11">
        <v>82</v>
      </c>
      <c r="D24" s="11">
        <v>83</v>
      </c>
      <c r="F24" s="9"/>
      <c r="G24" s="9"/>
      <c r="H24" s="9"/>
      <c r="I24" s="9"/>
    </row>
    <row r="25" spans="1:9" ht="15.9" customHeight="1">
      <c r="A25" s="14"/>
      <c r="B25" s="12" t="s">
        <v>164</v>
      </c>
      <c r="C25" s="11">
        <v>82</v>
      </c>
      <c r="D25" s="11">
        <v>65</v>
      </c>
      <c r="F25" s="9"/>
      <c r="G25" s="9"/>
      <c r="H25" s="9"/>
      <c r="I25" s="9"/>
    </row>
    <row r="26" spans="1:9" ht="15.9" customHeight="1">
      <c r="A26" s="14"/>
      <c r="B26" s="12" t="s">
        <v>165</v>
      </c>
      <c r="C26" s="11">
        <v>77</v>
      </c>
      <c r="D26" s="11">
        <v>77</v>
      </c>
      <c r="F26" s="9"/>
      <c r="G26" s="9"/>
      <c r="H26" s="9"/>
      <c r="I26" s="9"/>
    </row>
    <row r="27" spans="1:9" ht="15.9" customHeight="1">
      <c r="A27" s="14"/>
      <c r="B27" s="12" t="s">
        <v>166</v>
      </c>
      <c r="C27" s="11">
        <v>105</v>
      </c>
      <c r="D27" s="11">
        <v>89</v>
      </c>
      <c r="F27" s="9"/>
      <c r="G27" s="9"/>
      <c r="H27" s="9"/>
      <c r="I27" s="9"/>
    </row>
    <row r="28" spans="1:9" ht="15.9" customHeight="1">
      <c r="A28" s="14"/>
      <c r="B28" s="10" t="s">
        <v>167</v>
      </c>
      <c r="C28" s="11">
        <v>43</v>
      </c>
      <c r="D28" s="11">
        <v>26</v>
      </c>
      <c r="F28" s="9"/>
      <c r="G28" s="9"/>
      <c r="H28" s="9"/>
      <c r="I28" s="9"/>
    </row>
    <row r="29" spans="1:9" ht="15.9" customHeight="1">
      <c r="A29" s="14"/>
      <c r="B29" s="10" t="s">
        <v>627</v>
      </c>
      <c r="C29" s="11">
        <v>79</v>
      </c>
      <c r="D29" s="11">
        <v>77</v>
      </c>
      <c r="F29" s="9"/>
      <c r="G29" s="9"/>
      <c r="H29" s="9"/>
      <c r="I29" s="9"/>
    </row>
    <row r="30" spans="1:9" ht="15.9" customHeight="1">
      <c r="A30" s="14"/>
      <c r="B30" s="10" t="s">
        <v>593</v>
      </c>
      <c r="C30" s="11">
        <v>101</v>
      </c>
      <c r="D30" s="11">
        <v>90</v>
      </c>
      <c r="F30" s="9"/>
      <c r="G30" s="9"/>
      <c r="H30" s="9"/>
      <c r="I30" s="9"/>
    </row>
    <row r="31" spans="1:9" ht="15.9" customHeight="1">
      <c r="A31" s="14"/>
      <c r="B31" s="10" t="s">
        <v>628</v>
      </c>
      <c r="C31" s="11">
        <v>60</v>
      </c>
      <c r="D31" s="11">
        <v>61</v>
      </c>
      <c r="F31" s="9"/>
      <c r="G31" s="9"/>
      <c r="H31" s="9"/>
      <c r="I31" s="9"/>
    </row>
    <row r="32" spans="1:9" ht="15.9" customHeight="1">
      <c r="A32" s="14"/>
      <c r="B32" s="10" t="s">
        <v>168</v>
      </c>
      <c r="C32" s="11">
        <v>58</v>
      </c>
      <c r="D32" s="11">
        <v>58</v>
      </c>
      <c r="F32" s="9"/>
      <c r="G32" s="9"/>
      <c r="H32" s="9"/>
      <c r="I32" s="9"/>
    </row>
    <row r="33" spans="1:9" ht="15.9" customHeight="1">
      <c r="A33" s="14"/>
      <c r="B33" s="10" t="s">
        <v>629</v>
      </c>
      <c r="C33" s="11">
        <v>52</v>
      </c>
      <c r="D33" s="11">
        <v>52</v>
      </c>
      <c r="F33" s="9"/>
      <c r="G33" s="9"/>
      <c r="H33" s="9"/>
      <c r="I33" s="9"/>
    </row>
    <row r="34" spans="1:9" ht="15.9" customHeight="1">
      <c r="A34" s="14"/>
      <c r="B34" s="10" t="s">
        <v>630</v>
      </c>
      <c r="C34" s="11">
        <v>102</v>
      </c>
      <c r="D34" s="11">
        <v>102</v>
      </c>
      <c r="F34" s="9"/>
      <c r="G34" s="9"/>
      <c r="H34" s="9"/>
      <c r="I34" s="9"/>
    </row>
    <row r="35" spans="1:9" ht="15.9" customHeight="1">
      <c r="A35" s="14"/>
      <c r="B35" s="10" t="s">
        <v>170</v>
      </c>
      <c r="C35" s="11">
        <v>50</v>
      </c>
      <c r="D35" s="11">
        <v>48</v>
      </c>
      <c r="F35" s="9"/>
      <c r="G35" s="9"/>
      <c r="H35" s="9"/>
      <c r="I35" s="9"/>
    </row>
    <row r="36" spans="1:9" ht="15.9" customHeight="1">
      <c r="A36" s="14"/>
      <c r="B36" s="10" t="s">
        <v>631</v>
      </c>
      <c r="C36" s="11">
        <v>50</v>
      </c>
      <c r="D36" s="11">
        <v>59</v>
      </c>
      <c r="F36" s="9"/>
      <c r="G36" s="9"/>
      <c r="H36" s="9"/>
      <c r="I36" s="9"/>
    </row>
    <row r="37" spans="1:9" ht="15.9" customHeight="1">
      <c r="A37" s="14"/>
      <c r="B37" s="10" t="s">
        <v>212</v>
      </c>
      <c r="C37" s="11">
        <v>88</v>
      </c>
      <c r="D37" s="11">
        <v>92</v>
      </c>
      <c r="F37" s="9"/>
      <c r="G37" s="9"/>
      <c r="H37" s="9"/>
      <c r="I37" s="9"/>
    </row>
    <row r="38" spans="1:9" ht="15.9" customHeight="1">
      <c r="A38" s="14"/>
      <c r="B38" s="10" t="s">
        <v>171</v>
      </c>
      <c r="C38" s="11">
        <v>85</v>
      </c>
      <c r="D38" s="11">
        <v>78</v>
      </c>
      <c r="F38" s="9"/>
      <c r="G38" s="9"/>
      <c r="H38" s="9"/>
      <c r="I38" s="9"/>
    </row>
    <row r="39" spans="1:9" ht="15.9" customHeight="1">
      <c r="A39" s="14"/>
      <c r="B39" s="10" t="s">
        <v>632</v>
      </c>
      <c r="C39" s="11">
        <v>82</v>
      </c>
      <c r="D39" s="11">
        <v>86</v>
      </c>
      <c r="F39" s="9"/>
      <c r="G39" s="9"/>
      <c r="H39" s="9"/>
      <c r="I39" s="9"/>
    </row>
    <row r="40" spans="1:9" ht="15.9" customHeight="1">
      <c r="A40" s="14"/>
      <c r="B40" s="10" t="s">
        <v>667</v>
      </c>
      <c r="C40" s="11">
        <v>91</v>
      </c>
      <c r="D40" s="11">
        <v>92</v>
      </c>
      <c r="F40" s="9"/>
      <c r="G40" s="9"/>
      <c r="H40" s="9"/>
      <c r="I40" s="9"/>
    </row>
    <row r="41" spans="1:9" ht="15.9" customHeight="1">
      <c r="A41" s="14"/>
      <c r="B41" s="10" t="s">
        <v>213</v>
      </c>
      <c r="C41" s="11">
        <v>102</v>
      </c>
      <c r="D41" s="11">
        <v>98</v>
      </c>
      <c r="F41" s="9"/>
      <c r="G41" s="9"/>
      <c r="H41" s="9"/>
      <c r="I41" s="9"/>
    </row>
    <row r="42" spans="1:9" ht="15.9" customHeight="1">
      <c r="A42" s="14"/>
      <c r="B42" s="10" t="s">
        <v>633</v>
      </c>
      <c r="C42" s="11">
        <v>78</v>
      </c>
      <c r="D42" s="11">
        <v>76</v>
      </c>
      <c r="F42" s="9"/>
      <c r="G42" s="9"/>
      <c r="H42" s="9"/>
      <c r="I42" s="9"/>
    </row>
    <row r="43" spans="1:9" ht="15.9" customHeight="1">
      <c r="A43" s="14"/>
      <c r="B43" s="10" t="s">
        <v>666</v>
      </c>
      <c r="C43" s="11">
        <v>74</v>
      </c>
      <c r="D43" s="11">
        <v>68</v>
      </c>
      <c r="F43" s="9"/>
      <c r="G43" s="9"/>
      <c r="H43" s="9"/>
      <c r="I43" s="9"/>
    </row>
    <row r="44" spans="1:9" ht="15.9" customHeight="1">
      <c r="A44" s="14"/>
      <c r="B44" s="10" t="s">
        <v>634</v>
      </c>
      <c r="C44" s="11">
        <v>105</v>
      </c>
      <c r="D44" s="11">
        <v>99</v>
      </c>
      <c r="F44" s="9"/>
      <c r="G44" s="9"/>
      <c r="H44" s="9"/>
      <c r="I44" s="9"/>
    </row>
    <row r="45" spans="1:9" ht="15.9" customHeight="1">
      <c r="A45" s="14"/>
      <c r="B45" s="10" t="s">
        <v>635</v>
      </c>
      <c r="C45" s="11">
        <v>92</v>
      </c>
      <c r="D45" s="11">
        <v>92</v>
      </c>
      <c r="F45" s="9"/>
      <c r="G45" s="9"/>
      <c r="H45" s="9"/>
      <c r="I45" s="9"/>
    </row>
    <row r="46" spans="1:9" ht="15.9" customHeight="1">
      <c r="A46" s="14"/>
      <c r="B46" s="10" t="s">
        <v>715</v>
      </c>
      <c r="C46" s="11">
        <v>78</v>
      </c>
      <c r="D46" s="11">
        <v>78</v>
      </c>
      <c r="F46" s="9"/>
      <c r="G46" s="9"/>
      <c r="H46" s="9"/>
      <c r="I46" s="9"/>
    </row>
    <row r="47" spans="1:9" ht="15.9" customHeight="1">
      <c r="A47" s="14"/>
      <c r="B47" s="10" t="s">
        <v>636</v>
      </c>
      <c r="C47" s="11">
        <v>87</v>
      </c>
      <c r="D47" s="11">
        <v>79</v>
      </c>
      <c r="F47" s="9"/>
      <c r="G47" s="9"/>
      <c r="H47" s="9"/>
      <c r="I47" s="9"/>
    </row>
    <row r="48" spans="1:9" ht="15.9" customHeight="1">
      <c r="A48" s="14"/>
      <c r="B48" s="10" t="s">
        <v>215</v>
      </c>
      <c r="C48" s="11">
        <v>80</v>
      </c>
      <c r="D48" s="11">
        <v>82</v>
      </c>
      <c r="F48" s="9"/>
      <c r="G48" s="9"/>
      <c r="H48" s="9"/>
      <c r="I48" s="9"/>
    </row>
    <row r="49" spans="1:9" ht="15.9" customHeight="1">
      <c r="A49" s="14"/>
      <c r="B49" s="10" t="s">
        <v>657</v>
      </c>
      <c r="C49" s="11">
        <v>88</v>
      </c>
      <c r="D49" s="11">
        <v>88</v>
      </c>
      <c r="F49" s="9"/>
      <c r="G49" s="9"/>
      <c r="H49" s="9"/>
      <c r="I49" s="9"/>
    </row>
    <row r="50" spans="1:9" ht="15.9" customHeight="1">
      <c r="A50" s="14"/>
      <c r="B50" s="10" t="s">
        <v>677</v>
      </c>
      <c r="C50" s="11">
        <v>36</v>
      </c>
      <c r="D50" s="11">
        <v>37</v>
      </c>
      <c r="F50" s="9"/>
      <c r="G50" s="9"/>
      <c r="H50" s="9"/>
      <c r="I50" s="9"/>
    </row>
    <row r="51" spans="1:9" ht="15.9" customHeight="1">
      <c r="A51" s="14"/>
      <c r="B51" s="10" t="s">
        <v>216</v>
      </c>
      <c r="C51" s="11">
        <v>37</v>
      </c>
      <c r="D51" s="11">
        <v>37</v>
      </c>
      <c r="F51" s="9"/>
      <c r="G51" s="9"/>
      <c r="H51" s="9"/>
      <c r="I51" s="9"/>
    </row>
    <row r="52" spans="1:9" ht="15.9" customHeight="1">
      <c r="A52" s="14"/>
      <c r="B52" s="10" t="s">
        <v>637</v>
      </c>
      <c r="C52" s="11">
        <v>102</v>
      </c>
      <c r="D52" s="11">
        <v>87</v>
      </c>
      <c r="F52" s="9"/>
      <c r="G52" s="9"/>
      <c r="H52" s="9"/>
      <c r="I52" s="9"/>
    </row>
    <row r="53" spans="1:9" ht="15.9" customHeight="1">
      <c r="A53" s="14"/>
      <c r="B53" s="10" t="s">
        <v>639</v>
      </c>
      <c r="C53" s="11">
        <v>110</v>
      </c>
      <c r="D53" s="11">
        <v>110</v>
      </c>
      <c r="F53" s="9"/>
      <c r="G53" s="9"/>
      <c r="H53" s="9"/>
      <c r="I53" s="9"/>
    </row>
    <row r="54" spans="1:9" ht="15.9" customHeight="1">
      <c r="A54" s="14"/>
      <c r="B54" s="10" t="s">
        <v>638</v>
      </c>
      <c r="C54" s="11">
        <v>101</v>
      </c>
      <c r="D54" s="11">
        <v>101</v>
      </c>
      <c r="F54" s="9"/>
      <c r="G54" s="9"/>
      <c r="H54" s="9"/>
      <c r="I54" s="9"/>
    </row>
    <row r="55" spans="1:9" ht="15.9" customHeight="1">
      <c r="A55" s="14"/>
      <c r="B55" s="10" t="s">
        <v>640</v>
      </c>
      <c r="C55" s="11">
        <v>101</v>
      </c>
      <c r="D55" s="11">
        <v>89</v>
      </c>
      <c r="F55" s="9"/>
      <c r="G55" s="9"/>
      <c r="H55" s="9"/>
      <c r="I55" s="9"/>
    </row>
    <row r="56" spans="1:9" ht="15.9" customHeight="1">
      <c r="A56" s="14"/>
      <c r="B56" s="10" t="s">
        <v>218</v>
      </c>
      <c r="C56" s="11">
        <v>90</v>
      </c>
      <c r="D56" s="11">
        <v>95</v>
      </c>
      <c r="F56" s="9"/>
      <c r="G56" s="9"/>
      <c r="H56" s="9"/>
      <c r="I56" s="9"/>
    </row>
    <row r="57" spans="1:9" ht="15.9" customHeight="1">
      <c r="A57" s="14"/>
      <c r="B57" s="10" t="s">
        <v>663</v>
      </c>
      <c r="C57" s="11">
        <v>89</v>
      </c>
      <c r="D57" s="11">
        <v>87</v>
      </c>
      <c r="F57" s="9"/>
      <c r="G57" s="9"/>
      <c r="H57" s="9"/>
      <c r="I57" s="9"/>
    </row>
    <row r="58" spans="1:9" ht="15.9" customHeight="1">
      <c r="A58" s="14"/>
      <c r="B58" s="10" t="s">
        <v>672</v>
      </c>
      <c r="C58" s="11">
        <v>64</v>
      </c>
      <c r="D58" s="11">
        <v>74</v>
      </c>
      <c r="F58" s="9"/>
      <c r="G58" s="9"/>
      <c r="H58" s="9"/>
      <c r="I58" s="9"/>
    </row>
    <row r="59" spans="1:9" ht="15.9" customHeight="1">
      <c r="A59" s="14"/>
      <c r="B59" s="10" t="s">
        <v>179</v>
      </c>
      <c r="C59" s="11">
        <v>73</v>
      </c>
      <c r="D59" s="11">
        <v>73</v>
      </c>
      <c r="F59" s="9"/>
      <c r="G59" s="9"/>
      <c r="H59" s="9"/>
      <c r="I59" s="9"/>
    </row>
    <row r="60" spans="1:9" ht="15.9" customHeight="1">
      <c r="A60" s="14"/>
      <c r="B60" s="10" t="s">
        <v>594</v>
      </c>
      <c r="C60" s="11">
        <v>105</v>
      </c>
      <c r="D60" s="11">
        <v>91</v>
      </c>
      <c r="F60" s="9"/>
      <c r="G60" s="9"/>
      <c r="H60" s="9"/>
      <c r="I60" s="9"/>
    </row>
    <row r="61" spans="1:9" ht="15.9" customHeight="1">
      <c r="A61" s="14"/>
      <c r="B61" s="10" t="s">
        <v>142</v>
      </c>
      <c r="C61" s="11">
        <v>75</v>
      </c>
      <c r="D61" s="11">
        <v>77</v>
      </c>
      <c r="F61" s="9"/>
      <c r="G61" s="9"/>
      <c r="H61" s="9"/>
      <c r="I61" s="9"/>
    </row>
    <row r="62" spans="1:9" ht="15.9" customHeight="1">
      <c r="A62" s="14"/>
      <c r="B62" s="10" t="s">
        <v>716</v>
      </c>
      <c r="C62" s="11">
        <v>58</v>
      </c>
      <c r="D62" s="11">
        <v>74</v>
      </c>
      <c r="F62" s="9"/>
      <c r="G62" s="9"/>
      <c r="H62" s="9"/>
      <c r="I62" s="9"/>
    </row>
    <row r="63" spans="1:9" ht="15.9" customHeight="1">
      <c r="A63" s="14"/>
      <c r="B63" s="10" t="s">
        <v>641</v>
      </c>
      <c r="C63" s="11">
        <v>125</v>
      </c>
      <c r="D63" s="11">
        <v>110</v>
      </c>
      <c r="F63" s="9"/>
      <c r="G63" s="9"/>
      <c r="H63" s="9"/>
      <c r="I63" s="9"/>
    </row>
    <row r="64" spans="1:9" ht="15.9" customHeight="1">
      <c r="A64" s="14"/>
      <c r="B64" s="10" t="s">
        <v>180</v>
      </c>
      <c r="C64" s="11">
        <v>98</v>
      </c>
      <c r="D64" s="11">
        <v>104</v>
      </c>
      <c r="F64" s="9"/>
      <c r="G64" s="9"/>
      <c r="H64" s="9"/>
      <c r="I64" s="9"/>
    </row>
    <row r="65" spans="1:9" ht="15.9" customHeight="1">
      <c r="A65" s="14"/>
      <c r="B65" s="10" t="s">
        <v>0</v>
      </c>
      <c r="C65" s="11">
        <v>81</v>
      </c>
      <c r="D65" s="11">
        <v>98</v>
      </c>
      <c r="F65" s="9"/>
      <c r="G65" s="9"/>
      <c r="H65" s="9"/>
      <c r="I65" s="9"/>
    </row>
    <row r="66" spans="1:9" ht="15.9" customHeight="1">
      <c r="A66" s="14"/>
      <c r="B66" s="10" t="s">
        <v>642</v>
      </c>
      <c r="C66" s="11">
        <v>71</v>
      </c>
      <c r="D66" s="11">
        <v>77</v>
      </c>
      <c r="F66" s="9"/>
      <c r="G66" s="9"/>
      <c r="H66" s="9"/>
      <c r="I66" s="9"/>
    </row>
    <row r="67" spans="1:9" ht="15.9" customHeight="1">
      <c r="A67" s="14"/>
      <c r="B67" s="10" t="s">
        <v>2</v>
      </c>
      <c r="C67" s="11">
        <v>89</v>
      </c>
      <c r="D67" s="11">
        <v>84</v>
      </c>
      <c r="F67" s="9"/>
      <c r="G67" s="9"/>
      <c r="H67" s="9"/>
      <c r="I67" s="9"/>
    </row>
    <row r="68" spans="1:9" ht="15.9" customHeight="1">
      <c r="A68" s="14"/>
      <c r="B68" s="10" t="s">
        <v>644</v>
      </c>
      <c r="C68" s="11">
        <v>94</v>
      </c>
      <c r="D68" s="11">
        <v>84</v>
      </c>
      <c r="F68" s="9"/>
      <c r="G68" s="9"/>
      <c r="H68" s="9"/>
      <c r="I68" s="9"/>
    </row>
    <row r="69" spans="1:9" ht="15.9" customHeight="1">
      <c r="A69" s="14"/>
      <c r="B69" s="10" t="s">
        <v>4</v>
      </c>
      <c r="C69" s="11">
        <v>78</v>
      </c>
      <c r="D69" s="11">
        <v>78</v>
      </c>
      <c r="F69" s="9"/>
      <c r="G69" s="9"/>
      <c r="H69" s="9"/>
      <c r="I69" s="9"/>
    </row>
    <row r="70" spans="1:9" ht="15.9" customHeight="1">
      <c r="A70" s="14"/>
      <c r="B70" s="10" t="s">
        <v>645</v>
      </c>
      <c r="C70" s="11">
        <v>79</v>
      </c>
      <c r="D70" s="11">
        <v>62</v>
      </c>
      <c r="F70" s="9"/>
      <c r="G70" s="9"/>
      <c r="H70" s="9"/>
      <c r="I70" s="9"/>
    </row>
    <row r="71" spans="1:9" ht="15.9" customHeight="1">
      <c r="A71" s="14"/>
      <c r="B71" s="10" t="s">
        <v>6</v>
      </c>
      <c r="C71" s="11">
        <v>92</v>
      </c>
      <c r="D71" s="11">
        <v>92</v>
      </c>
      <c r="F71" s="9"/>
      <c r="G71" s="9"/>
      <c r="H71" s="9"/>
      <c r="I71" s="9"/>
    </row>
    <row r="72" spans="1:9" ht="15.9" customHeight="1">
      <c r="A72" s="14"/>
      <c r="B72" s="10" t="s">
        <v>646</v>
      </c>
      <c r="C72" s="11">
        <v>84</v>
      </c>
      <c r="D72" s="11">
        <v>94</v>
      </c>
      <c r="F72" s="9"/>
      <c r="G72" s="9"/>
      <c r="H72" s="9"/>
      <c r="I72" s="9"/>
    </row>
    <row r="73" spans="1:9" ht="15.9" customHeight="1">
      <c r="A73" s="14"/>
      <c r="B73" s="10" t="s">
        <v>711</v>
      </c>
      <c r="C73" s="11">
        <v>47</v>
      </c>
      <c r="D73" s="11">
        <v>60</v>
      </c>
      <c r="F73" s="9"/>
      <c r="G73" s="9"/>
      <c r="H73" s="9"/>
      <c r="I73" s="9"/>
    </row>
    <row r="74" spans="1:9" ht="15.9" customHeight="1">
      <c r="A74" s="14"/>
      <c r="B74" s="10" t="s">
        <v>647</v>
      </c>
      <c r="C74" s="11">
        <v>92</v>
      </c>
      <c r="D74" s="11">
        <v>95</v>
      </c>
      <c r="F74" s="9"/>
      <c r="G74" s="9"/>
      <c r="H74" s="9"/>
      <c r="I74" s="9"/>
    </row>
    <row r="75" spans="1:9" ht="15.9" customHeight="1">
      <c r="A75" s="14"/>
      <c r="B75" s="10" t="s">
        <v>8</v>
      </c>
      <c r="C75" s="11">
        <v>86</v>
      </c>
      <c r="D75" s="11">
        <v>74</v>
      </c>
      <c r="F75" s="9"/>
      <c r="G75" s="9"/>
      <c r="H75" s="9"/>
      <c r="I75" s="9"/>
    </row>
    <row r="76" spans="1:9" ht="15.9" customHeight="1">
      <c r="A76" s="14"/>
      <c r="B76" s="10" t="s">
        <v>139</v>
      </c>
      <c r="C76" s="11">
        <v>113</v>
      </c>
      <c r="D76" s="11">
        <v>110</v>
      </c>
      <c r="F76" s="9"/>
      <c r="G76" s="9"/>
      <c r="H76" s="9"/>
      <c r="I76" s="9"/>
    </row>
    <row r="77" spans="1:9" ht="15.9" customHeight="1">
      <c r="A77" s="14"/>
      <c r="B77" s="10" t="s">
        <v>561</v>
      </c>
      <c r="C77" s="11">
        <v>100</v>
      </c>
      <c r="D77" s="11">
        <v>95</v>
      </c>
      <c r="F77" s="9"/>
      <c r="G77" s="9"/>
      <c r="H77" s="9"/>
      <c r="I77" s="9"/>
    </row>
    <row r="78" spans="1:9" ht="15.9" customHeight="1">
      <c r="A78" s="14"/>
      <c r="B78" s="10" t="s">
        <v>648</v>
      </c>
      <c r="C78" s="11">
        <v>105</v>
      </c>
      <c r="D78" s="11">
        <v>106</v>
      </c>
      <c r="F78" s="9"/>
      <c r="G78" s="9"/>
      <c r="H78" s="9"/>
      <c r="I78" s="9"/>
    </row>
    <row r="79" spans="1:9" ht="15.9" customHeight="1">
      <c r="A79" s="14"/>
      <c r="B79" s="10" t="s">
        <v>649</v>
      </c>
      <c r="C79" s="11">
        <v>105</v>
      </c>
      <c r="D79" s="11">
        <v>105</v>
      </c>
      <c r="F79" s="9"/>
      <c r="G79" s="9"/>
      <c r="H79" s="9"/>
      <c r="I79" s="9"/>
    </row>
    <row r="80" spans="1:9" ht="15.9" customHeight="1">
      <c r="A80" s="14"/>
      <c r="B80" s="10" t="s">
        <v>12</v>
      </c>
      <c r="C80" s="11">
        <v>108</v>
      </c>
      <c r="D80" s="11">
        <v>110</v>
      </c>
      <c r="F80" s="9"/>
      <c r="G80" s="9"/>
      <c r="H80" s="9"/>
      <c r="I80" s="9"/>
    </row>
    <row r="81" spans="1:9" ht="15.9" customHeight="1">
      <c r="A81" s="14"/>
      <c r="B81" s="10" t="s">
        <v>13</v>
      </c>
      <c r="C81" s="11">
        <v>70</v>
      </c>
      <c r="D81" s="11">
        <v>70</v>
      </c>
      <c r="F81" s="9"/>
      <c r="G81" s="9"/>
      <c r="H81" s="9"/>
      <c r="I81" s="9"/>
    </row>
    <row r="82" spans="1:9" ht="15.9" customHeight="1">
      <c r="A82" s="14"/>
      <c r="B82" s="10" t="s">
        <v>650</v>
      </c>
      <c r="C82" s="11">
        <v>63</v>
      </c>
      <c r="D82" s="11">
        <v>63</v>
      </c>
      <c r="F82" s="9"/>
      <c r="G82" s="9"/>
      <c r="H82" s="9"/>
      <c r="I82" s="9"/>
    </row>
    <row r="83" spans="1:9" ht="15.9" customHeight="1">
      <c r="A83" s="14"/>
      <c r="B83" s="10" t="s">
        <v>643</v>
      </c>
      <c r="C83" s="11">
        <v>87</v>
      </c>
      <c r="D83" s="11">
        <v>92</v>
      </c>
      <c r="F83" s="9"/>
      <c r="G83" s="9"/>
      <c r="H83" s="9"/>
      <c r="I83" s="9"/>
    </row>
    <row r="84" spans="1:9" ht="15.9" customHeight="1">
      <c r="A84" s="14"/>
      <c r="B84" s="10" t="s">
        <v>15</v>
      </c>
      <c r="C84" s="11">
        <v>97</v>
      </c>
      <c r="D84" s="11">
        <v>73</v>
      </c>
      <c r="F84" s="9"/>
      <c r="G84" s="9"/>
      <c r="H84" s="9"/>
      <c r="I84" s="9"/>
    </row>
    <row r="85" spans="1:9" ht="15.9" customHeight="1">
      <c r="A85" s="14"/>
      <c r="B85" s="10" t="s">
        <v>16</v>
      </c>
      <c r="C85" s="11">
        <v>74</v>
      </c>
      <c r="D85" s="11">
        <v>76</v>
      </c>
      <c r="F85" s="9"/>
      <c r="G85" s="9"/>
      <c r="H85" s="9"/>
      <c r="I85" s="9"/>
    </row>
    <row r="86" spans="1:9" ht="15.9" customHeight="1">
      <c r="A86" s="14"/>
      <c r="B86" s="10" t="s">
        <v>651</v>
      </c>
      <c r="C86" s="11">
        <v>78</v>
      </c>
      <c r="D86" s="11">
        <v>81</v>
      </c>
      <c r="F86" s="9"/>
      <c r="G86" s="9"/>
      <c r="H86" s="9"/>
      <c r="I86" s="9"/>
    </row>
    <row r="87" spans="1:9" ht="15.9" customHeight="1">
      <c r="A87" s="14"/>
      <c r="B87" s="10" t="s">
        <v>652</v>
      </c>
      <c r="C87" s="11">
        <v>125</v>
      </c>
      <c r="D87" s="11">
        <v>110</v>
      </c>
      <c r="F87" s="9"/>
      <c r="G87" s="9"/>
      <c r="H87" s="9"/>
      <c r="I87" s="9"/>
    </row>
    <row r="88" spans="1:9" ht="15.9" customHeight="1">
      <c r="A88" s="14"/>
      <c r="B88" s="10" t="s">
        <v>17</v>
      </c>
      <c r="C88" s="11">
        <v>95</v>
      </c>
      <c r="D88" s="11">
        <v>77</v>
      </c>
      <c r="F88" s="9"/>
      <c r="G88" s="9"/>
      <c r="H88" s="9"/>
      <c r="I88" s="9"/>
    </row>
    <row r="89" spans="1:9" ht="15.9" customHeight="1">
      <c r="A89" s="14"/>
      <c r="B89" s="10" t="s">
        <v>19</v>
      </c>
      <c r="C89" s="11">
        <v>104</v>
      </c>
      <c r="D89" s="11">
        <v>98</v>
      </c>
      <c r="F89" s="9"/>
      <c r="G89" s="9"/>
      <c r="H89" s="9"/>
      <c r="I89" s="9"/>
    </row>
    <row r="90" spans="1:9" ht="15.9" customHeight="1">
      <c r="A90" s="14"/>
      <c r="B90" s="10" t="s">
        <v>20</v>
      </c>
      <c r="C90" s="11">
        <v>94</v>
      </c>
      <c r="D90" s="11">
        <v>80</v>
      </c>
      <c r="F90" s="9"/>
      <c r="G90" s="9"/>
      <c r="H90" s="9"/>
      <c r="I90" s="9"/>
    </row>
    <row r="91" spans="1:9" ht="15.9" customHeight="1">
      <c r="A91" s="14"/>
      <c r="B91" s="10" t="s">
        <v>21</v>
      </c>
      <c r="C91" s="11">
        <v>88</v>
      </c>
      <c r="D91" s="11">
        <v>98</v>
      </c>
      <c r="F91" s="9"/>
      <c r="G91" s="9"/>
      <c r="H91" s="9"/>
      <c r="I91" s="9"/>
    </row>
    <row r="92" spans="1:9" ht="15.9" customHeight="1">
      <c r="A92" s="14"/>
      <c r="B92" s="10" t="s">
        <v>653</v>
      </c>
      <c r="C92" s="11">
        <v>86</v>
      </c>
      <c r="D92" s="11">
        <v>86</v>
      </c>
      <c r="F92" s="9"/>
      <c r="G92" s="9"/>
      <c r="H92" s="9"/>
      <c r="I92" s="9"/>
    </row>
    <row r="93" spans="1:9" ht="15.9" customHeight="1">
      <c r="A93" s="14"/>
      <c r="B93" s="10" t="s">
        <v>654</v>
      </c>
      <c r="C93" s="11">
        <v>69</v>
      </c>
      <c r="D93" s="11">
        <v>69</v>
      </c>
      <c r="F93" s="9"/>
      <c r="G93" s="9"/>
      <c r="H93" s="9"/>
      <c r="I93" s="9"/>
    </row>
    <row r="94" spans="1:9" ht="15.9" customHeight="1">
      <c r="A94" s="14"/>
      <c r="B94" s="10" t="s">
        <v>24</v>
      </c>
      <c r="C94" s="11">
        <v>78</v>
      </c>
      <c r="D94" s="11">
        <v>78</v>
      </c>
      <c r="F94" s="9"/>
      <c r="G94" s="9"/>
      <c r="H94" s="9"/>
      <c r="I94" s="9"/>
    </row>
    <row r="95" spans="1:9" ht="15.9" customHeight="1">
      <c r="A95" s="14"/>
      <c r="B95" s="10" t="s">
        <v>655</v>
      </c>
      <c r="C95" s="11">
        <v>86</v>
      </c>
      <c r="D95" s="11">
        <v>86</v>
      </c>
      <c r="F95" s="9"/>
      <c r="G95" s="9"/>
      <c r="H95" s="9"/>
      <c r="I95" s="9"/>
    </row>
    <row r="96" spans="1:9" ht="15.9" customHeight="1">
      <c r="A96" s="14"/>
      <c r="B96" s="10" t="s">
        <v>26</v>
      </c>
      <c r="C96" s="11">
        <v>61</v>
      </c>
      <c r="D96" s="11">
        <v>65</v>
      </c>
      <c r="F96" s="9"/>
      <c r="G96" s="9"/>
      <c r="H96" s="9"/>
      <c r="I96" s="9"/>
    </row>
    <row r="97" spans="1:9" ht="15.9" customHeight="1">
      <c r="A97" s="14"/>
      <c r="B97" s="10" t="s">
        <v>656</v>
      </c>
      <c r="C97" s="11">
        <v>57</v>
      </c>
      <c r="D97" s="11">
        <v>70</v>
      </c>
      <c r="F97" s="9"/>
      <c r="G97" s="9"/>
      <c r="H97" s="9"/>
      <c r="I97" s="9"/>
    </row>
    <row r="98" spans="1:9" ht="15.9" customHeight="1">
      <c r="A98" s="14"/>
      <c r="B98" s="10" t="s">
        <v>659</v>
      </c>
      <c r="C98" s="11">
        <v>104</v>
      </c>
      <c r="D98" s="11">
        <v>104</v>
      </c>
      <c r="F98" s="9"/>
      <c r="G98" s="9"/>
      <c r="H98" s="9"/>
      <c r="I98" s="9"/>
    </row>
    <row r="99" spans="1:9" ht="15.9" customHeight="1">
      <c r="A99" s="14"/>
      <c r="B99" s="10" t="s">
        <v>28</v>
      </c>
      <c r="C99" s="11">
        <v>68</v>
      </c>
      <c r="D99" s="11">
        <v>68</v>
      </c>
      <c r="F99" s="9"/>
      <c r="G99" s="9"/>
      <c r="H99" s="9"/>
      <c r="I99" s="9"/>
    </row>
    <row r="100" spans="1:9" ht="15.9" customHeight="1">
      <c r="A100" s="14"/>
      <c r="B100" s="10" t="s">
        <v>660</v>
      </c>
      <c r="C100" s="11">
        <v>95</v>
      </c>
      <c r="D100" s="11">
        <v>71</v>
      </c>
      <c r="F100" s="9"/>
      <c r="G100" s="9"/>
      <c r="H100" s="9"/>
      <c r="I100" s="9"/>
    </row>
    <row r="101" spans="1:9" ht="15.9" customHeight="1">
      <c r="A101" s="14"/>
      <c r="B101" s="10" t="s">
        <v>31</v>
      </c>
      <c r="C101" s="11">
        <v>71</v>
      </c>
      <c r="D101" s="11">
        <v>71</v>
      </c>
      <c r="F101" s="9"/>
      <c r="G101" s="9"/>
      <c r="H101" s="9"/>
      <c r="I101" s="9"/>
    </row>
    <row r="102" spans="1:9" ht="15.9" customHeight="1">
      <c r="A102" s="14"/>
      <c r="B102" s="10" t="s">
        <v>562</v>
      </c>
      <c r="C102" s="11">
        <v>85</v>
      </c>
      <c r="D102" s="11">
        <v>71</v>
      </c>
      <c r="F102" s="9"/>
      <c r="G102" s="9"/>
      <c r="H102" s="9"/>
      <c r="I102" s="9"/>
    </row>
    <row r="103" spans="1:9" ht="15.9" customHeight="1">
      <c r="A103" s="14"/>
      <c r="B103" s="10" t="s">
        <v>658</v>
      </c>
      <c r="C103" s="11">
        <v>105</v>
      </c>
      <c r="D103" s="11">
        <v>108</v>
      </c>
      <c r="F103" s="9"/>
      <c r="G103" s="9"/>
      <c r="H103" s="9"/>
      <c r="I103" s="9"/>
    </row>
    <row r="104" spans="1:9" ht="15.9" customHeight="1">
      <c r="A104" s="14"/>
      <c r="B104" s="10" t="s">
        <v>661</v>
      </c>
      <c r="C104" s="11">
        <v>112</v>
      </c>
      <c r="D104" s="11">
        <v>104</v>
      </c>
      <c r="F104" s="9"/>
      <c r="G104" s="9"/>
      <c r="H104" s="9"/>
      <c r="I104" s="9"/>
    </row>
    <row r="105" spans="1:9" ht="15.9" customHeight="1">
      <c r="A105" s="14"/>
      <c r="B105" s="10" t="s">
        <v>662</v>
      </c>
      <c r="C105" s="11">
        <v>85</v>
      </c>
      <c r="D105" s="11">
        <v>87</v>
      </c>
      <c r="F105" s="9"/>
      <c r="G105" s="9"/>
      <c r="H105" s="9"/>
      <c r="I105" s="9"/>
    </row>
    <row r="106" spans="1:9" ht="15.9" customHeight="1">
      <c r="A106" s="14"/>
      <c r="B106" s="10" t="s">
        <v>32</v>
      </c>
      <c r="C106" s="11">
        <v>85</v>
      </c>
      <c r="D106" s="11">
        <v>91</v>
      </c>
      <c r="F106" s="9"/>
      <c r="G106" s="9"/>
      <c r="H106" s="9"/>
      <c r="I106" s="9"/>
    </row>
    <row r="107" spans="1:9" ht="15.9" customHeight="1">
      <c r="A107" s="14"/>
      <c r="B107" s="10" t="s">
        <v>221</v>
      </c>
      <c r="C107" s="11">
        <v>105</v>
      </c>
      <c r="D107" s="11">
        <v>86</v>
      </c>
      <c r="F107" s="9"/>
      <c r="G107" s="9"/>
      <c r="H107" s="9"/>
      <c r="I107" s="9"/>
    </row>
    <row r="108" spans="1:9" ht="15.9" customHeight="1">
      <c r="A108" s="14"/>
      <c r="B108" s="10" t="s">
        <v>665</v>
      </c>
      <c r="C108" s="11">
        <v>81</v>
      </c>
      <c r="D108" s="11">
        <v>81</v>
      </c>
      <c r="F108" s="9"/>
      <c r="G108" s="9"/>
      <c r="H108" s="9"/>
      <c r="I108" s="9"/>
    </row>
    <row r="109" spans="1:9" ht="15.9" customHeight="1">
      <c r="A109" s="14"/>
      <c r="B109" s="10" t="s">
        <v>563</v>
      </c>
      <c r="C109" s="11">
        <v>77</v>
      </c>
      <c r="D109" s="11">
        <v>77</v>
      </c>
      <c r="F109" s="9"/>
      <c r="G109" s="9"/>
      <c r="H109" s="9"/>
      <c r="I109" s="9"/>
    </row>
    <row r="110" spans="1:9" ht="15.9" customHeight="1">
      <c r="A110" s="14"/>
      <c r="B110" s="10" t="s">
        <v>564</v>
      </c>
      <c r="C110" s="11">
        <v>86</v>
      </c>
      <c r="D110" s="11">
        <v>84</v>
      </c>
      <c r="F110" s="9"/>
      <c r="G110" s="9"/>
      <c r="H110" s="9"/>
      <c r="I110" s="9"/>
    </row>
    <row r="111" spans="1:9" ht="15.9" customHeight="1">
      <c r="A111" s="14"/>
      <c r="B111" s="10" t="s">
        <v>39</v>
      </c>
      <c r="C111" s="11">
        <v>31</v>
      </c>
      <c r="D111" s="11">
        <v>32</v>
      </c>
      <c r="F111" s="9"/>
      <c r="G111" s="9"/>
      <c r="H111" s="9"/>
      <c r="I111" s="9"/>
    </row>
    <row r="112" spans="1:9" ht="15.9" customHeight="1">
      <c r="A112" s="14"/>
      <c r="B112" s="10" t="s">
        <v>670</v>
      </c>
      <c r="C112" s="11">
        <v>57</v>
      </c>
      <c r="D112" s="11">
        <v>49</v>
      </c>
      <c r="F112" s="9"/>
      <c r="G112" s="9"/>
      <c r="H112" s="9"/>
      <c r="I112" s="9"/>
    </row>
    <row r="113" spans="1:9" ht="15.9" customHeight="1">
      <c r="A113" s="14"/>
      <c r="B113" s="10" t="s">
        <v>671</v>
      </c>
      <c r="C113" s="11">
        <v>86</v>
      </c>
      <c r="D113" s="11">
        <v>86</v>
      </c>
      <c r="F113" s="9"/>
      <c r="G113" s="9"/>
      <c r="H113" s="9"/>
      <c r="I113" s="9"/>
    </row>
    <row r="114" spans="1:9" ht="15.9" customHeight="1">
      <c r="A114" s="14"/>
      <c r="B114" s="10" t="s">
        <v>185</v>
      </c>
      <c r="C114" s="11">
        <v>67</v>
      </c>
      <c r="D114" s="11">
        <v>56</v>
      </c>
      <c r="F114" s="9"/>
      <c r="G114" s="9"/>
      <c r="H114" s="9"/>
      <c r="I114" s="9"/>
    </row>
    <row r="115" spans="1:9" ht="15.9" customHeight="1">
      <c r="A115" s="14"/>
      <c r="B115" s="10" t="s">
        <v>669</v>
      </c>
      <c r="C115" s="11">
        <v>109</v>
      </c>
      <c r="D115" s="11">
        <v>96</v>
      </c>
      <c r="F115" s="9"/>
      <c r="G115" s="9"/>
      <c r="H115" s="9"/>
      <c r="I115" s="9"/>
    </row>
    <row r="116" spans="1:9" ht="15.9" customHeight="1">
      <c r="A116" s="14"/>
      <c r="B116" s="10" t="s">
        <v>668</v>
      </c>
      <c r="C116" s="11">
        <v>63</v>
      </c>
      <c r="D116" s="11">
        <v>63</v>
      </c>
      <c r="F116" s="9"/>
      <c r="G116" s="9"/>
      <c r="H116" s="9"/>
      <c r="I116" s="9"/>
    </row>
    <row r="117" spans="1:9" ht="15.9" customHeight="1">
      <c r="A117" s="14"/>
      <c r="B117" s="10" t="s">
        <v>41</v>
      </c>
      <c r="C117" s="11">
        <v>82</v>
      </c>
      <c r="D117" s="11">
        <v>69</v>
      </c>
      <c r="F117" s="9"/>
      <c r="G117" s="9"/>
      <c r="H117" s="9"/>
      <c r="I117" s="9"/>
    </row>
    <row r="118" spans="1:9" ht="15.9" customHeight="1">
      <c r="A118" s="14"/>
      <c r="B118" s="10" t="s">
        <v>673</v>
      </c>
      <c r="C118" s="11">
        <v>75</v>
      </c>
      <c r="D118" s="11">
        <v>83</v>
      </c>
      <c r="F118" s="9"/>
      <c r="G118" s="9"/>
      <c r="H118" s="9"/>
      <c r="I118" s="9"/>
    </row>
    <row r="119" spans="1:9" ht="15.9" customHeight="1">
      <c r="A119" s="14"/>
      <c r="B119" s="10" t="s">
        <v>674</v>
      </c>
      <c r="C119" s="11">
        <v>120</v>
      </c>
      <c r="D119" s="11">
        <v>98</v>
      </c>
      <c r="F119" s="9"/>
      <c r="G119" s="9"/>
      <c r="H119" s="9"/>
      <c r="I119" s="9"/>
    </row>
    <row r="120" spans="1:9" ht="15.9" customHeight="1">
      <c r="A120" s="14"/>
      <c r="B120" s="10" t="s">
        <v>42</v>
      </c>
      <c r="C120" s="11">
        <v>47</v>
      </c>
      <c r="D120" s="11">
        <v>47</v>
      </c>
      <c r="F120" s="9"/>
      <c r="G120" s="9"/>
      <c r="H120" s="9"/>
      <c r="I120" s="9"/>
    </row>
    <row r="121" spans="1:9" ht="15.9" customHeight="1">
      <c r="A121" s="14"/>
      <c r="B121" s="10" t="s">
        <v>50</v>
      </c>
      <c r="C121" s="11">
        <v>120</v>
      </c>
      <c r="D121" s="11">
        <v>110</v>
      </c>
      <c r="F121" s="9"/>
      <c r="G121" s="9"/>
      <c r="H121" s="9"/>
      <c r="I121" s="9"/>
    </row>
    <row r="122" spans="1:9" ht="15.9" customHeight="1">
      <c r="A122" s="14"/>
      <c r="B122" s="10" t="s">
        <v>675</v>
      </c>
      <c r="C122" s="11">
        <v>66</v>
      </c>
      <c r="D122" s="11">
        <v>53</v>
      </c>
      <c r="F122" s="9"/>
      <c r="G122" s="9"/>
      <c r="H122" s="9"/>
      <c r="I122" s="9"/>
    </row>
    <row r="123" spans="1:9" ht="15.9" customHeight="1">
      <c r="A123" s="14"/>
      <c r="B123" s="10" t="s">
        <v>235</v>
      </c>
      <c r="C123" s="11">
        <v>120</v>
      </c>
      <c r="D123" s="11">
        <v>110</v>
      </c>
      <c r="F123" s="9"/>
      <c r="G123" s="9"/>
      <c r="H123" s="9"/>
      <c r="I123" s="9"/>
    </row>
    <row r="124" spans="1:9" ht="15.9" customHeight="1">
      <c r="A124" s="14"/>
      <c r="B124" s="10" t="s">
        <v>676</v>
      </c>
      <c r="C124" s="11">
        <v>67</v>
      </c>
      <c r="D124" s="11">
        <v>77</v>
      </c>
      <c r="F124" s="9"/>
      <c r="G124" s="9"/>
      <c r="H124" s="9"/>
      <c r="I124" s="9"/>
    </row>
    <row r="125" spans="1:9" ht="15.9" customHeight="1">
      <c r="A125" s="14"/>
      <c r="B125" s="10" t="s">
        <v>565</v>
      </c>
      <c r="C125" s="11">
        <v>105</v>
      </c>
      <c r="D125" s="11">
        <v>107</v>
      </c>
      <c r="F125" s="9"/>
      <c r="G125" s="9"/>
      <c r="H125" s="9"/>
      <c r="I125" s="9"/>
    </row>
    <row r="126" spans="1:9" ht="15.9" customHeight="1">
      <c r="A126" s="14"/>
      <c r="B126" s="10" t="s">
        <v>566</v>
      </c>
      <c r="C126" s="11">
        <v>84</v>
      </c>
      <c r="D126" s="11">
        <v>82</v>
      </c>
      <c r="F126" s="9"/>
      <c r="G126" s="9"/>
      <c r="H126" s="9"/>
      <c r="I126" s="9"/>
    </row>
    <row r="127" spans="1:9" ht="15.9" customHeight="1">
      <c r="A127" s="14"/>
      <c r="B127" s="10" t="s">
        <v>54</v>
      </c>
      <c r="C127" s="11">
        <v>66</v>
      </c>
      <c r="D127" s="11">
        <v>66</v>
      </c>
      <c r="F127" s="9"/>
      <c r="G127" s="9"/>
      <c r="H127" s="9"/>
      <c r="I127" s="9"/>
    </row>
    <row r="128" spans="1:9" ht="15.9" customHeight="1">
      <c r="A128" s="14"/>
      <c r="B128" s="10" t="s">
        <v>679</v>
      </c>
      <c r="C128" s="11">
        <v>64</v>
      </c>
      <c r="D128" s="11">
        <v>64</v>
      </c>
      <c r="F128" s="9"/>
      <c r="G128" s="9"/>
      <c r="H128" s="9"/>
      <c r="I128" s="9"/>
    </row>
    <row r="129" spans="1:9" ht="15.9" customHeight="1">
      <c r="A129" s="14"/>
      <c r="B129" s="10" t="s">
        <v>567</v>
      </c>
      <c r="C129" s="11">
        <v>83</v>
      </c>
      <c r="D129" s="11">
        <v>62</v>
      </c>
      <c r="F129" s="9"/>
      <c r="G129" s="9"/>
      <c r="H129" s="9"/>
      <c r="I129" s="9"/>
    </row>
    <row r="130" spans="1:9" ht="15.9" customHeight="1">
      <c r="A130" s="14"/>
      <c r="B130" s="10" t="s">
        <v>57</v>
      </c>
      <c r="C130" s="11">
        <v>87</v>
      </c>
      <c r="D130" s="11">
        <v>96</v>
      </c>
      <c r="F130" s="9"/>
      <c r="G130" s="9"/>
      <c r="H130" s="9"/>
      <c r="I130" s="9"/>
    </row>
    <row r="131" spans="1:9" ht="15.9" customHeight="1">
      <c r="A131" s="14"/>
      <c r="B131" s="10" t="s">
        <v>141</v>
      </c>
      <c r="C131" s="11">
        <v>78</v>
      </c>
      <c r="D131" s="11">
        <v>82</v>
      </c>
      <c r="F131" s="9"/>
      <c r="G131" s="9"/>
      <c r="H131" s="9"/>
      <c r="I131" s="9"/>
    </row>
    <row r="132" spans="1:9" ht="15.9" customHeight="1">
      <c r="A132" s="14"/>
      <c r="B132" s="10" t="s">
        <v>681</v>
      </c>
      <c r="C132" s="11">
        <v>78</v>
      </c>
      <c r="D132" s="11">
        <v>66</v>
      </c>
      <c r="F132" s="9"/>
      <c r="G132" s="9"/>
      <c r="H132" s="9"/>
      <c r="I132" s="9"/>
    </row>
    <row r="133" spans="1:9" ht="15.9" customHeight="1">
      <c r="A133" s="14"/>
      <c r="B133" s="10" t="s">
        <v>60</v>
      </c>
      <c r="C133" s="11">
        <v>105</v>
      </c>
      <c r="D133" s="11">
        <v>101</v>
      </c>
      <c r="F133" s="9"/>
      <c r="G133" s="9"/>
      <c r="H133" s="9"/>
      <c r="I133" s="9"/>
    </row>
    <row r="134" spans="1:9" ht="15.9" customHeight="1">
      <c r="A134" s="14"/>
      <c r="B134" s="10" t="s">
        <v>682</v>
      </c>
      <c r="C134" s="11">
        <v>63</v>
      </c>
      <c r="D134" s="11">
        <v>63</v>
      </c>
      <c r="F134" s="9"/>
      <c r="G134" s="9"/>
      <c r="H134" s="9"/>
      <c r="I134" s="9"/>
    </row>
    <row r="135" spans="1:9" ht="15.9" customHeight="1">
      <c r="A135" s="14"/>
      <c r="B135" s="10" t="s">
        <v>62</v>
      </c>
      <c r="C135" s="11">
        <v>70</v>
      </c>
      <c r="D135" s="11">
        <v>74</v>
      </c>
      <c r="F135" s="9"/>
      <c r="G135" s="9"/>
      <c r="H135" s="9"/>
      <c r="I135" s="9"/>
    </row>
    <row r="136" spans="1:9" ht="15.9" customHeight="1">
      <c r="A136" s="14"/>
      <c r="B136" s="10" t="s">
        <v>595</v>
      </c>
      <c r="C136" s="11">
        <v>105</v>
      </c>
      <c r="D136" s="11">
        <v>104</v>
      </c>
      <c r="F136" s="9"/>
      <c r="G136" s="9"/>
      <c r="H136" s="9"/>
      <c r="I136" s="9"/>
    </row>
    <row r="137" spans="1:9" ht="15.9" customHeight="1">
      <c r="A137" s="14"/>
      <c r="B137" s="10" t="s">
        <v>63</v>
      </c>
      <c r="C137" s="11">
        <v>77</v>
      </c>
      <c r="D137" s="11">
        <v>79</v>
      </c>
      <c r="F137" s="9"/>
      <c r="G137" s="9"/>
      <c r="H137" s="9"/>
      <c r="I137" s="9"/>
    </row>
    <row r="138" spans="1:9" ht="15.9" customHeight="1">
      <c r="A138" s="14"/>
      <c r="B138" s="10" t="s">
        <v>683</v>
      </c>
      <c r="C138" s="11">
        <v>92</v>
      </c>
      <c r="D138" s="11">
        <v>78</v>
      </c>
      <c r="F138" s="9"/>
      <c r="G138" s="9"/>
      <c r="H138" s="9"/>
      <c r="I138" s="9"/>
    </row>
    <row r="139" spans="1:9" ht="15.9" customHeight="1">
      <c r="A139" s="14"/>
      <c r="B139" s="10" t="s">
        <v>684</v>
      </c>
      <c r="C139" s="11">
        <v>60</v>
      </c>
      <c r="D139" s="11">
        <v>60</v>
      </c>
      <c r="F139" s="9"/>
      <c r="G139" s="9"/>
      <c r="H139" s="9"/>
      <c r="I139" s="9"/>
    </row>
    <row r="140" spans="1:9" ht="15.9" customHeight="1">
      <c r="A140" s="14"/>
      <c r="B140" s="10" t="s">
        <v>66</v>
      </c>
      <c r="C140" s="11">
        <v>95</v>
      </c>
      <c r="D140" s="11">
        <v>95</v>
      </c>
      <c r="F140" s="9"/>
      <c r="G140" s="9"/>
      <c r="H140" s="9"/>
      <c r="I140" s="9"/>
    </row>
    <row r="141" spans="1:9" ht="15.9" customHeight="1">
      <c r="A141" s="14"/>
      <c r="B141" s="10" t="s">
        <v>685</v>
      </c>
      <c r="C141" s="11">
        <v>67</v>
      </c>
      <c r="D141" s="11">
        <v>72</v>
      </c>
      <c r="F141" s="9"/>
      <c r="G141" s="9"/>
      <c r="H141" s="9"/>
      <c r="I141" s="9"/>
    </row>
    <row r="142" spans="1:9" ht="15.9" customHeight="1">
      <c r="A142" s="14"/>
      <c r="B142" s="10" t="s">
        <v>186</v>
      </c>
      <c r="C142" s="11">
        <v>53</v>
      </c>
      <c r="D142" s="11">
        <v>58</v>
      </c>
      <c r="F142" s="9"/>
      <c r="G142" s="9"/>
      <c r="H142" s="9"/>
      <c r="I142" s="9"/>
    </row>
    <row r="143" spans="1:9" ht="15.9" customHeight="1">
      <c r="A143" s="14"/>
      <c r="B143" s="10" t="s">
        <v>68</v>
      </c>
      <c r="C143" s="11">
        <v>64</v>
      </c>
      <c r="D143" s="11">
        <v>64</v>
      </c>
      <c r="F143" s="9"/>
      <c r="G143" s="9"/>
      <c r="H143" s="9"/>
      <c r="I143" s="9"/>
    </row>
    <row r="144" spans="1:9" ht="15.9" customHeight="1">
      <c r="A144" s="14"/>
      <c r="B144" s="10" t="s">
        <v>680</v>
      </c>
      <c r="C144" s="11">
        <v>88</v>
      </c>
      <c r="D144" s="11">
        <v>80</v>
      </c>
      <c r="F144" s="9"/>
      <c r="G144" s="9"/>
      <c r="H144" s="9"/>
      <c r="I144" s="9"/>
    </row>
    <row r="145" spans="1:9" ht="15.9" customHeight="1">
      <c r="A145" s="14"/>
      <c r="B145" s="10" t="s">
        <v>69</v>
      </c>
      <c r="C145" s="11">
        <v>83</v>
      </c>
      <c r="D145" s="11">
        <v>83</v>
      </c>
      <c r="F145" s="9"/>
      <c r="G145" s="9"/>
      <c r="H145" s="9"/>
      <c r="I145" s="9"/>
    </row>
    <row r="146" spans="1:9" ht="15.9" customHeight="1">
      <c r="A146" s="14"/>
      <c r="B146" s="10" t="s">
        <v>70</v>
      </c>
      <c r="C146" s="11">
        <v>72</v>
      </c>
      <c r="D146" s="11">
        <v>61</v>
      </c>
      <c r="F146" s="9"/>
      <c r="G146" s="9"/>
      <c r="H146" s="9"/>
      <c r="I146" s="9"/>
    </row>
    <row r="147" spans="1:9" ht="15.9" customHeight="1">
      <c r="A147" s="14"/>
      <c r="B147" s="10" t="s">
        <v>686</v>
      </c>
      <c r="C147" s="11">
        <v>58</v>
      </c>
      <c r="D147" s="11">
        <v>58</v>
      </c>
      <c r="F147" s="9"/>
      <c r="G147" s="9"/>
      <c r="H147" s="9"/>
      <c r="I147" s="9"/>
    </row>
    <row r="148" spans="1:9" ht="15.9" customHeight="1">
      <c r="A148" s="14"/>
      <c r="B148" s="10" t="s">
        <v>72</v>
      </c>
      <c r="C148" s="11">
        <v>63</v>
      </c>
      <c r="D148" s="11">
        <v>53</v>
      </c>
      <c r="F148" s="9"/>
      <c r="G148" s="9"/>
      <c r="H148" s="9"/>
      <c r="I148" s="9"/>
    </row>
    <row r="149" spans="1:9" ht="15.9" customHeight="1">
      <c r="A149" s="14"/>
      <c r="B149" s="10" t="s">
        <v>73</v>
      </c>
      <c r="C149" s="11">
        <v>79</v>
      </c>
      <c r="D149" s="205">
        <v>71</v>
      </c>
      <c r="F149" s="9"/>
      <c r="G149" s="9"/>
      <c r="H149" s="9"/>
      <c r="I149" s="9"/>
    </row>
    <row r="150" spans="1:9" ht="15.9" customHeight="1">
      <c r="A150" s="14"/>
      <c r="B150" s="10" t="s">
        <v>687</v>
      </c>
      <c r="C150" s="11">
        <v>98</v>
      </c>
      <c r="D150" s="11">
        <v>103</v>
      </c>
      <c r="F150" s="9"/>
      <c r="G150" s="9"/>
      <c r="H150" s="9"/>
      <c r="I150" s="9"/>
    </row>
    <row r="151" spans="1:9" ht="15.9" customHeight="1">
      <c r="A151" s="14"/>
      <c r="B151" s="10" t="s">
        <v>688</v>
      </c>
      <c r="C151" s="11">
        <v>92</v>
      </c>
      <c r="D151" s="11">
        <v>95</v>
      </c>
      <c r="F151" s="9"/>
      <c r="G151" s="9"/>
      <c r="H151" s="9"/>
      <c r="I151" s="9"/>
    </row>
    <row r="152" spans="1:9" ht="15.9" customHeight="1">
      <c r="A152" s="14"/>
      <c r="B152" s="10" t="s">
        <v>689</v>
      </c>
      <c r="C152" s="11">
        <v>88</v>
      </c>
      <c r="D152" s="11">
        <v>97</v>
      </c>
      <c r="F152" s="9"/>
      <c r="G152" s="9"/>
      <c r="H152" s="9"/>
      <c r="I152" s="9"/>
    </row>
    <row r="153" spans="1:9" ht="15.9" customHeight="1">
      <c r="A153" s="14"/>
      <c r="B153" s="10" t="s">
        <v>74</v>
      </c>
      <c r="C153" s="11">
        <v>66</v>
      </c>
      <c r="D153" s="11">
        <v>66</v>
      </c>
      <c r="F153" s="9"/>
      <c r="G153" s="9"/>
      <c r="H153" s="9"/>
      <c r="I153" s="9"/>
    </row>
    <row r="154" spans="1:9" ht="15.9" customHeight="1">
      <c r="A154" s="14"/>
      <c r="B154" s="10" t="s">
        <v>77</v>
      </c>
      <c r="C154" s="11">
        <v>73</v>
      </c>
      <c r="D154" s="11">
        <v>73</v>
      </c>
      <c r="F154" s="9"/>
      <c r="G154" s="9"/>
      <c r="H154" s="9"/>
      <c r="I154" s="9"/>
    </row>
    <row r="155" spans="1:9" ht="15.9" customHeight="1">
      <c r="A155" s="14"/>
      <c r="B155" s="10" t="s">
        <v>78</v>
      </c>
      <c r="C155" s="11">
        <v>78</v>
      </c>
      <c r="D155" s="11">
        <v>59</v>
      </c>
      <c r="F155" s="9"/>
      <c r="G155" s="9"/>
      <c r="H155" s="9"/>
      <c r="I155" s="9"/>
    </row>
    <row r="156" spans="1:9" ht="15.9" customHeight="1">
      <c r="A156" s="14"/>
      <c r="B156" s="10" t="s">
        <v>79</v>
      </c>
      <c r="C156" s="11">
        <v>90</v>
      </c>
      <c r="D156" s="11">
        <v>61</v>
      </c>
      <c r="F156" s="9"/>
      <c r="G156" s="9"/>
      <c r="H156" s="9"/>
      <c r="I156" s="9"/>
    </row>
    <row r="157" spans="1:9" ht="15.9" customHeight="1">
      <c r="A157" s="14"/>
      <c r="B157" s="10" t="s">
        <v>678</v>
      </c>
      <c r="C157" s="11">
        <v>50</v>
      </c>
      <c r="D157" s="11">
        <v>53</v>
      </c>
      <c r="F157" s="9"/>
      <c r="G157" s="9"/>
      <c r="H157" s="9"/>
      <c r="I157" s="9"/>
    </row>
    <row r="158" spans="1:9" ht="15.9" customHeight="1">
      <c r="A158" s="14"/>
      <c r="B158" s="10" t="s">
        <v>690</v>
      </c>
      <c r="C158" s="11">
        <v>89</v>
      </c>
      <c r="D158" s="11">
        <v>80</v>
      </c>
      <c r="F158" s="9"/>
      <c r="G158" s="9"/>
      <c r="H158" s="9"/>
      <c r="I158" s="9"/>
    </row>
    <row r="159" spans="1:9" ht="15.9" customHeight="1">
      <c r="A159" s="14"/>
      <c r="B159" s="10" t="s">
        <v>691</v>
      </c>
      <c r="C159" s="11">
        <v>119</v>
      </c>
      <c r="D159" s="11">
        <v>110</v>
      </c>
      <c r="F159" s="9"/>
      <c r="G159" s="9"/>
      <c r="H159" s="9"/>
      <c r="I159" s="9"/>
    </row>
    <row r="160" spans="1:9" ht="15.9" customHeight="1">
      <c r="A160" s="14"/>
      <c r="B160" s="10" t="s">
        <v>84</v>
      </c>
      <c r="C160" s="11">
        <v>90</v>
      </c>
      <c r="D160" s="11">
        <v>83</v>
      </c>
      <c r="F160" s="9"/>
      <c r="G160" s="9"/>
      <c r="H160" s="9"/>
      <c r="I160" s="9"/>
    </row>
    <row r="161" spans="1:9" ht="15.9" customHeight="1">
      <c r="A161" s="14"/>
      <c r="B161" s="10" t="s">
        <v>85</v>
      </c>
      <c r="C161" s="11">
        <v>48</v>
      </c>
      <c r="D161" s="11">
        <v>48</v>
      </c>
      <c r="F161" s="9"/>
      <c r="G161" s="9"/>
      <c r="H161" s="9"/>
      <c r="I161" s="9"/>
    </row>
    <row r="162" spans="1:9" ht="15.9" customHeight="1">
      <c r="A162" s="14"/>
      <c r="B162" s="10" t="s">
        <v>86</v>
      </c>
      <c r="C162" s="11">
        <v>91</v>
      </c>
      <c r="D162" s="11">
        <v>77</v>
      </c>
      <c r="F162" s="9"/>
      <c r="G162" s="9"/>
      <c r="H162" s="9"/>
      <c r="I162" s="9"/>
    </row>
    <row r="163" spans="1:9" ht="15.9" customHeight="1">
      <c r="A163" s="14"/>
      <c r="B163" s="10" t="s">
        <v>87</v>
      </c>
      <c r="C163" s="11">
        <v>90</v>
      </c>
      <c r="D163" s="11">
        <v>90</v>
      </c>
      <c r="F163" s="9"/>
      <c r="G163" s="9"/>
      <c r="H163" s="9"/>
      <c r="I163" s="9"/>
    </row>
    <row r="164" spans="1:9" ht="15.9" customHeight="1">
      <c r="A164" s="14"/>
      <c r="B164" s="10" t="s">
        <v>695</v>
      </c>
      <c r="C164" s="11">
        <v>91</v>
      </c>
      <c r="D164" s="11">
        <v>98</v>
      </c>
      <c r="F164" s="9"/>
      <c r="G164" s="9"/>
      <c r="H164" s="9"/>
      <c r="I164" s="9"/>
    </row>
    <row r="165" spans="1:9" ht="15.9" customHeight="1">
      <c r="A165" s="14"/>
      <c r="B165" s="10" t="s">
        <v>89</v>
      </c>
      <c r="C165" s="11">
        <v>71</v>
      </c>
      <c r="D165" s="11">
        <v>68</v>
      </c>
      <c r="F165" s="9"/>
      <c r="G165" s="9"/>
      <c r="H165" s="9"/>
      <c r="I165" s="9"/>
    </row>
    <row r="166" spans="1:9" ht="15.9" customHeight="1">
      <c r="A166" s="14"/>
      <c r="B166" s="10" t="s">
        <v>90</v>
      </c>
      <c r="C166" s="11">
        <v>86</v>
      </c>
      <c r="D166" s="11">
        <v>94</v>
      </c>
      <c r="F166" s="9"/>
      <c r="G166" s="9"/>
      <c r="H166" s="9"/>
      <c r="I166" s="9"/>
    </row>
    <row r="167" spans="1:9" ht="15.9" customHeight="1">
      <c r="A167" s="14"/>
      <c r="B167" s="10" t="s">
        <v>569</v>
      </c>
      <c r="C167" s="11">
        <v>99</v>
      </c>
      <c r="D167" s="11">
        <v>99</v>
      </c>
      <c r="F167" s="9"/>
      <c r="G167" s="9"/>
      <c r="H167" s="9"/>
      <c r="I167" s="9"/>
    </row>
    <row r="168" spans="1:9" ht="15.9" customHeight="1">
      <c r="A168" s="14"/>
      <c r="B168" s="10" t="s">
        <v>696</v>
      </c>
      <c r="C168" s="11">
        <v>63</v>
      </c>
      <c r="D168" s="11">
        <v>71</v>
      </c>
      <c r="F168" s="9"/>
      <c r="G168" s="9"/>
      <c r="H168" s="9"/>
      <c r="I168" s="9"/>
    </row>
    <row r="169" spans="1:9" ht="15.9" customHeight="1">
      <c r="A169" s="14"/>
      <c r="B169" s="10" t="s">
        <v>148</v>
      </c>
      <c r="C169" s="11">
        <v>71</v>
      </c>
      <c r="D169" s="11">
        <v>71</v>
      </c>
      <c r="F169" s="9"/>
      <c r="G169" s="9"/>
      <c r="H169" s="9"/>
      <c r="I169" s="9"/>
    </row>
    <row r="170" spans="1:9" ht="15.9" customHeight="1">
      <c r="A170" s="14"/>
      <c r="B170" s="10" t="s">
        <v>91</v>
      </c>
      <c r="C170" s="11">
        <v>96</v>
      </c>
      <c r="D170" s="11">
        <v>79</v>
      </c>
      <c r="F170" s="9"/>
      <c r="G170" s="9"/>
      <c r="H170" s="9"/>
      <c r="I170" s="9"/>
    </row>
    <row r="171" spans="1:9" ht="15.9" customHeight="1">
      <c r="A171" s="14"/>
      <c r="B171" s="10" t="s">
        <v>92</v>
      </c>
      <c r="C171" s="11">
        <v>107</v>
      </c>
      <c r="D171" s="11">
        <v>110</v>
      </c>
      <c r="F171" s="9"/>
      <c r="G171" s="9"/>
      <c r="H171" s="9"/>
      <c r="I171" s="9"/>
    </row>
    <row r="172" spans="1:9" ht="15.9" customHeight="1">
      <c r="A172" s="14"/>
      <c r="B172" s="10" t="s">
        <v>697</v>
      </c>
      <c r="C172" s="11">
        <v>99</v>
      </c>
      <c r="D172" s="11">
        <v>94</v>
      </c>
      <c r="F172" s="9"/>
      <c r="G172" s="9"/>
      <c r="H172" s="9"/>
      <c r="I172" s="9"/>
    </row>
    <row r="173" spans="1:9" ht="15.9" customHeight="1">
      <c r="A173" s="14"/>
      <c r="B173" s="10" t="s">
        <v>698</v>
      </c>
      <c r="C173" s="11">
        <v>53</v>
      </c>
      <c r="D173" s="11">
        <v>66</v>
      </c>
      <c r="F173" s="9"/>
      <c r="G173" s="9"/>
      <c r="H173" s="9"/>
      <c r="I173" s="9"/>
    </row>
    <row r="174" spans="1:9" ht="15.9" customHeight="1">
      <c r="A174" s="14"/>
      <c r="B174" s="10" t="s">
        <v>699</v>
      </c>
      <c r="C174" s="11">
        <v>89</v>
      </c>
      <c r="D174" s="11">
        <v>86</v>
      </c>
      <c r="F174" s="9"/>
      <c r="G174" s="9"/>
      <c r="H174" s="9"/>
      <c r="I174" s="9"/>
    </row>
    <row r="175" spans="1:9" ht="15.9" customHeight="1">
      <c r="A175" s="14"/>
      <c r="B175" s="10" t="s">
        <v>96</v>
      </c>
      <c r="C175" s="11">
        <v>81</v>
      </c>
      <c r="D175" s="11">
        <v>81</v>
      </c>
      <c r="F175" s="9"/>
      <c r="G175" s="9"/>
      <c r="H175" s="9"/>
      <c r="I175" s="9"/>
    </row>
    <row r="176" spans="1:9" ht="15.9" customHeight="1">
      <c r="A176" s="14"/>
      <c r="B176" s="10" t="s">
        <v>700</v>
      </c>
      <c r="C176" s="11">
        <v>105</v>
      </c>
      <c r="D176" s="11">
        <v>92</v>
      </c>
      <c r="F176" s="9"/>
      <c r="G176" s="9"/>
      <c r="H176" s="9"/>
      <c r="I176" s="9"/>
    </row>
    <row r="177" spans="1:9" ht="15.9" customHeight="1">
      <c r="A177" s="14"/>
      <c r="B177" s="10" t="s">
        <v>98</v>
      </c>
      <c r="C177" s="11">
        <v>105</v>
      </c>
      <c r="D177" s="11">
        <v>110</v>
      </c>
      <c r="F177" s="9"/>
      <c r="G177" s="9"/>
      <c r="H177" s="9"/>
      <c r="I177" s="9"/>
    </row>
    <row r="178" spans="1:9" ht="15.9" customHeight="1">
      <c r="A178" s="14"/>
      <c r="B178" s="10" t="s">
        <v>701</v>
      </c>
      <c r="C178" s="11">
        <v>90</v>
      </c>
      <c r="D178" s="11">
        <v>83</v>
      </c>
      <c r="F178" s="9"/>
      <c r="G178" s="9"/>
      <c r="H178" s="9"/>
      <c r="I178" s="9"/>
    </row>
    <row r="179" spans="1:9" ht="15.9" customHeight="1">
      <c r="A179" s="14"/>
      <c r="B179" s="10" t="s">
        <v>101</v>
      </c>
      <c r="C179" s="11">
        <v>74</v>
      </c>
      <c r="D179" s="11">
        <v>60</v>
      </c>
      <c r="F179" s="9"/>
      <c r="G179" s="9"/>
      <c r="H179" s="9"/>
      <c r="I179" s="9"/>
    </row>
    <row r="180" spans="1:9" ht="15.9" customHeight="1">
      <c r="A180" s="14"/>
      <c r="B180" s="10" t="s">
        <v>102</v>
      </c>
      <c r="C180" s="11">
        <v>85</v>
      </c>
      <c r="D180" s="11">
        <v>87</v>
      </c>
      <c r="F180" s="9"/>
      <c r="G180" s="9"/>
      <c r="H180" s="9"/>
      <c r="I180" s="9"/>
    </row>
    <row r="181" spans="1:9" ht="15.9" customHeight="1">
      <c r="A181" s="14"/>
      <c r="B181" s="10" t="s">
        <v>703</v>
      </c>
      <c r="C181" s="11">
        <v>76</v>
      </c>
      <c r="D181" s="11">
        <v>76</v>
      </c>
      <c r="F181" s="9"/>
      <c r="G181" s="9"/>
      <c r="H181" s="9"/>
      <c r="I181" s="9"/>
    </row>
    <row r="182" spans="1:9" ht="15.9" customHeight="1">
      <c r="A182" s="14"/>
      <c r="B182" s="10" t="s">
        <v>704</v>
      </c>
      <c r="C182" s="11">
        <v>108</v>
      </c>
      <c r="D182" s="11">
        <v>98</v>
      </c>
      <c r="F182" s="9"/>
      <c r="G182" s="9"/>
      <c r="H182" s="9"/>
      <c r="I182" s="9"/>
    </row>
    <row r="183" spans="1:9" ht="15.9" customHeight="1">
      <c r="A183" s="14"/>
      <c r="B183" s="10" t="s">
        <v>105</v>
      </c>
      <c r="C183" s="11">
        <v>92</v>
      </c>
      <c r="D183" s="11">
        <v>86</v>
      </c>
      <c r="F183" s="9"/>
      <c r="G183" s="9"/>
      <c r="H183" s="9"/>
      <c r="I183" s="9"/>
    </row>
    <row r="184" spans="1:9" ht="15.9" customHeight="1">
      <c r="A184" s="14"/>
      <c r="B184" s="10" t="s">
        <v>705</v>
      </c>
      <c r="C184" s="11">
        <v>70</v>
      </c>
      <c r="D184" s="11">
        <v>68</v>
      </c>
      <c r="F184" s="9"/>
      <c r="G184" s="9"/>
      <c r="H184" s="9"/>
      <c r="I184" s="9"/>
    </row>
    <row r="185" spans="1:9" ht="15.9" customHeight="1">
      <c r="A185" s="14"/>
      <c r="B185" s="10" t="s">
        <v>571</v>
      </c>
      <c r="C185" s="11">
        <v>105</v>
      </c>
      <c r="D185" s="11">
        <v>95</v>
      </c>
      <c r="F185" s="9"/>
      <c r="G185" s="9"/>
      <c r="H185" s="9"/>
      <c r="I185" s="9"/>
    </row>
    <row r="186" spans="1:9" ht="15.9" customHeight="1">
      <c r="A186" s="14"/>
      <c r="B186" s="10" t="s">
        <v>107</v>
      </c>
      <c r="C186" s="11">
        <v>84</v>
      </c>
      <c r="D186" s="11">
        <v>89</v>
      </c>
      <c r="F186" s="9"/>
      <c r="G186" s="9"/>
      <c r="H186" s="9"/>
      <c r="I186" s="9"/>
    </row>
    <row r="187" spans="1:9" ht="15.9" customHeight="1">
      <c r="A187" s="14"/>
      <c r="B187" s="10" t="s">
        <v>108</v>
      </c>
      <c r="C187" s="11">
        <v>120</v>
      </c>
      <c r="D187" s="11">
        <v>110</v>
      </c>
      <c r="F187" s="9"/>
      <c r="G187" s="9"/>
      <c r="H187" s="9"/>
      <c r="I187" s="9"/>
    </row>
    <row r="188" spans="1:9" ht="15.9" customHeight="1">
      <c r="A188" s="14"/>
      <c r="B188" s="10" t="s">
        <v>596</v>
      </c>
      <c r="C188" s="11">
        <v>103</v>
      </c>
      <c r="D188" s="11">
        <v>103</v>
      </c>
      <c r="F188" s="9"/>
      <c r="G188" s="9"/>
      <c r="H188" s="9"/>
      <c r="I188" s="9"/>
    </row>
    <row r="189" spans="1:9" ht="15.9" customHeight="1">
      <c r="A189" s="14"/>
      <c r="B189" s="10" t="s">
        <v>706</v>
      </c>
      <c r="C189" s="11">
        <v>73</v>
      </c>
      <c r="D189" s="11">
        <v>78</v>
      </c>
      <c r="F189" s="9"/>
      <c r="G189" s="9"/>
      <c r="H189" s="9"/>
      <c r="I189" s="9"/>
    </row>
    <row r="190" spans="1:9" ht="15.9" customHeight="1">
      <c r="A190" s="14"/>
      <c r="B190" s="10" t="s">
        <v>707</v>
      </c>
      <c r="C190" s="11">
        <v>76</v>
      </c>
      <c r="D190" s="11">
        <v>81</v>
      </c>
      <c r="F190" s="9"/>
      <c r="G190" s="9"/>
      <c r="H190" s="9"/>
      <c r="I190" s="9"/>
    </row>
    <row r="191" spans="1:9" ht="15.9" customHeight="1">
      <c r="A191" s="14"/>
      <c r="B191" s="10" t="s">
        <v>702</v>
      </c>
      <c r="C191" s="11">
        <v>105</v>
      </c>
      <c r="D191" s="11">
        <v>105</v>
      </c>
      <c r="F191" s="9"/>
      <c r="G191" s="9"/>
      <c r="H191" s="9"/>
      <c r="I191" s="9"/>
    </row>
    <row r="192" spans="1:9" ht="15.9" customHeight="1">
      <c r="A192" s="14"/>
      <c r="B192" s="10" t="s">
        <v>709</v>
      </c>
      <c r="C192" s="11">
        <v>25</v>
      </c>
      <c r="D192" s="11">
        <v>25</v>
      </c>
      <c r="F192" s="9"/>
      <c r="G192" s="9"/>
      <c r="H192" s="9"/>
      <c r="I192" s="9"/>
    </row>
    <row r="193" spans="1:9" ht="15.9" customHeight="1">
      <c r="A193" s="14"/>
      <c r="B193" s="10" t="s">
        <v>725</v>
      </c>
      <c r="C193" s="11">
        <v>54</v>
      </c>
      <c r="D193" s="11">
        <v>56</v>
      </c>
      <c r="F193" s="9"/>
      <c r="G193" s="9"/>
      <c r="H193" s="9"/>
      <c r="I193" s="9"/>
    </row>
    <row r="194" spans="1:9" ht="15.9" customHeight="1">
      <c r="A194" s="14"/>
      <c r="B194" s="10" t="s">
        <v>726</v>
      </c>
      <c r="C194" s="11">
        <v>120</v>
      </c>
      <c r="D194" s="11">
        <v>72</v>
      </c>
      <c r="F194" s="9"/>
      <c r="G194" s="9"/>
      <c r="H194" s="9"/>
      <c r="I194" s="9"/>
    </row>
    <row r="195" spans="1:9" ht="15.9" customHeight="1">
      <c r="A195" s="14"/>
      <c r="B195" s="10" t="s">
        <v>710</v>
      </c>
      <c r="C195" s="11">
        <v>78</v>
      </c>
      <c r="D195" s="11">
        <v>76</v>
      </c>
      <c r="F195" s="9"/>
      <c r="G195" s="9"/>
      <c r="H195" s="9"/>
      <c r="I195" s="9"/>
    </row>
    <row r="196" spans="1:9" ht="15.9" customHeight="1">
      <c r="A196" s="14"/>
      <c r="B196" s="10" t="s">
        <v>111</v>
      </c>
      <c r="C196" s="11">
        <v>62</v>
      </c>
      <c r="D196" s="11">
        <v>62</v>
      </c>
      <c r="F196" s="9"/>
      <c r="G196" s="9"/>
      <c r="H196" s="9"/>
      <c r="I196" s="9"/>
    </row>
    <row r="197" spans="1:9" ht="15.9" customHeight="1">
      <c r="A197" s="14"/>
      <c r="B197" s="10" t="s">
        <v>708</v>
      </c>
      <c r="C197" s="11">
        <v>88</v>
      </c>
      <c r="D197" s="11">
        <v>89</v>
      </c>
      <c r="F197" s="9"/>
      <c r="G197" s="9"/>
      <c r="H197" s="9"/>
      <c r="I197" s="9"/>
    </row>
    <row r="198" spans="1:9" ht="15.9" customHeight="1">
      <c r="A198" s="14"/>
      <c r="B198" s="10" t="s">
        <v>112</v>
      </c>
      <c r="C198" s="11">
        <v>82</v>
      </c>
      <c r="D198" s="11">
        <v>55</v>
      </c>
      <c r="F198" s="9"/>
      <c r="G198" s="9"/>
      <c r="H198" s="9"/>
      <c r="I198" s="9"/>
    </row>
    <row r="199" spans="1:9" ht="15.9" customHeight="1">
      <c r="A199" s="14"/>
      <c r="B199" s="10" t="s">
        <v>727</v>
      </c>
      <c r="C199" s="11">
        <v>112</v>
      </c>
      <c r="D199" s="11">
        <v>101</v>
      </c>
      <c r="F199" s="9"/>
      <c r="G199" s="9"/>
      <c r="H199" s="9"/>
      <c r="I199" s="9"/>
    </row>
    <row r="200" spans="1:9" ht="15.9" customHeight="1">
      <c r="A200" s="14"/>
      <c r="B200" s="10" t="s">
        <v>728</v>
      </c>
      <c r="C200" s="11">
        <v>120</v>
      </c>
      <c r="D200" s="11">
        <v>110</v>
      </c>
      <c r="F200" s="9"/>
      <c r="G200" s="9"/>
      <c r="H200" s="9"/>
      <c r="I200" s="9"/>
    </row>
    <row r="201" spans="1:9" ht="15.9" customHeight="1">
      <c r="A201" s="14"/>
      <c r="B201" s="10" t="s">
        <v>712</v>
      </c>
      <c r="C201" s="11">
        <v>87</v>
      </c>
      <c r="D201" s="11">
        <v>67</v>
      </c>
      <c r="F201" s="9"/>
      <c r="G201" s="9"/>
      <c r="H201" s="9"/>
      <c r="I201" s="9"/>
    </row>
    <row r="202" spans="1:9" ht="15.9" customHeight="1">
      <c r="A202" s="14"/>
      <c r="B202" s="10" t="s">
        <v>116</v>
      </c>
      <c r="C202" s="11">
        <v>82</v>
      </c>
      <c r="D202" s="11">
        <v>77</v>
      </c>
      <c r="F202" s="9"/>
      <c r="G202" s="9"/>
      <c r="H202" s="9"/>
      <c r="I202" s="9"/>
    </row>
    <row r="203" spans="1:9" ht="15.9" customHeight="1">
      <c r="A203" s="14"/>
      <c r="B203" s="10" t="s">
        <v>713</v>
      </c>
      <c r="C203" s="11">
        <v>61</v>
      </c>
      <c r="D203" s="11">
        <v>61</v>
      </c>
      <c r="F203" s="9"/>
      <c r="G203" s="9"/>
      <c r="H203" s="9"/>
      <c r="I203" s="9"/>
    </row>
    <row r="204" spans="1:9" ht="15.9" customHeight="1">
      <c r="A204" s="14"/>
      <c r="B204" s="10" t="s">
        <v>117</v>
      </c>
      <c r="C204" s="11">
        <v>75</v>
      </c>
      <c r="D204" s="11">
        <v>75</v>
      </c>
      <c r="F204" s="9"/>
      <c r="G204" s="9"/>
      <c r="H204" s="9"/>
      <c r="I204" s="9"/>
    </row>
    <row r="205" spans="1:9" ht="15.9" customHeight="1">
      <c r="A205" s="14"/>
      <c r="B205" s="10" t="s">
        <v>118</v>
      </c>
      <c r="C205" s="11">
        <v>78</v>
      </c>
      <c r="D205" s="11">
        <v>74</v>
      </c>
      <c r="F205" s="9"/>
      <c r="G205" s="9"/>
      <c r="H205" s="9"/>
      <c r="I205" s="9"/>
    </row>
    <row r="206" spans="1:9" ht="15.9" customHeight="1">
      <c r="A206" s="14"/>
      <c r="B206" s="10" t="s">
        <v>119</v>
      </c>
      <c r="C206" s="11">
        <v>63</v>
      </c>
      <c r="D206" s="11">
        <v>63</v>
      </c>
      <c r="F206" s="9"/>
      <c r="G206" s="9"/>
      <c r="H206" s="9"/>
      <c r="I206" s="9"/>
    </row>
    <row r="207" spans="1:9" ht="15.9" customHeight="1">
      <c r="A207" s="14"/>
      <c r="B207" s="10" t="s">
        <v>120</v>
      </c>
      <c r="C207" s="11">
        <v>92</v>
      </c>
      <c r="D207" s="11">
        <v>98</v>
      </c>
      <c r="F207" s="9"/>
      <c r="G207" s="9"/>
      <c r="H207" s="9"/>
      <c r="I207" s="9"/>
    </row>
    <row r="208" spans="1:9" ht="15.9" customHeight="1">
      <c r="A208" s="14"/>
      <c r="B208" s="10" t="s">
        <v>121</v>
      </c>
      <c r="C208" s="11">
        <v>59</v>
      </c>
      <c r="D208" s="11">
        <v>59</v>
      </c>
      <c r="F208" s="9"/>
      <c r="G208" s="9"/>
      <c r="H208" s="9"/>
      <c r="I208" s="9"/>
    </row>
    <row r="209" spans="1:9" ht="15.9" customHeight="1">
      <c r="A209" s="14"/>
      <c r="B209" s="10" t="s">
        <v>714</v>
      </c>
      <c r="C209" s="11">
        <v>99</v>
      </c>
      <c r="D209" s="11">
        <v>101</v>
      </c>
      <c r="F209" s="9"/>
      <c r="G209" s="9"/>
      <c r="H209" s="9"/>
      <c r="I209" s="9"/>
    </row>
    <row r="210" spans="1:9" ht="15.9" customHeight="1">
      <c r="A210" s="14"/>
      <c r="B210" s="10" t="s">
        <v>717</v>
      </c>
      <c r="C210" s="11">
        <v>62</v>
      </c>
      <c r="D210" s="11">
        <v>62</v>
      </c>
      <c r="F210" s="9"/>
      <c r="G210" s="9"/>
      <c r="H210" s="9"/>
      <c r="I210" s="9"/>
    </row>
    <row r="211" spans="1:9" ht="15.9" customHeight="1">
      <c r="A211" s="14"/>
      <c r="B211" s="10" t="s">
        <v>718</v>
      </c>
      <c r="C211" s="11">
        <v>50</v>
      </c>
      <c r="D211" s="11">
        <v>50</v>
      </c>
      <c r="F211" s="9"/>
      <c r="G211" s="9"/>
      <c r="H211" s="9"/>
      <c r="I211" s="9"/>
    </row>
    <row r="212" spans="1:9" ht="15.9" customHeight="1">
      <c r="A212" s="14"/>
      <c r="B212" s="10" t="s">
        <v>126</v>
      </c>
      <c r="C212" s="11">
        <v>120</v>
      </c>
      <c r="D212" s="11">
        <v>110</v>
      </c>
      <c r="F212" s="9"/>
      <c r="G212" s="9"/>
      <c r="H212" s="9"/>
      <c r="I212" s="9"/>
    </row>
    <row r="213" spans="1:9" ht="15.9" customHeight="1">
      <c r="A213" s="14"/>
      <c r="B213" s="10" t="s">
        <v>719</v>
      </c>
      <c r="C213" s="11">
        <v>105</v>
      </c>
      <c r="D213" s="11">
        <v>95</v>
      </c>
      <c r="F213" s="9"/>
      <c r="G213" s="9"/>
      <c r="H213" s="9"/>
      <c r="I213" s="9"/>
    </row>
    <row r="214" spans="1:9" ht="15.9" customHeight="1">
      <c r="A214" s="14"/>
      <c r="B214" s="10" t="s">
        <v>128</v>
      </c>
      <c r="C214" s="11">
        <v>46</v>
      </c>
      <c r="D214" s="11">
        <v>46</v>
      </c>
      <c r="F214" s="9"/>
      <c r="G214" s="9"/>
      <c r="H214" s="9"/>
      <c r="I214" s="9"/>
    </row>
    <row r="215" spans="1:9" ht="15.9" customHeight="1">
      <c r="A215" s="14"/>
      <c r="B215" s="10" t="s">
        <v>692</v>
      </c>
      <c r="C215" s="11">
        <v>72</v>
      </c>
      <c r="D215" s="11">
        <v>72</v>
      </c>
      <c r="F215" s="9"/>
      <c r="G215" s="9"/>
      <c r="H215" s="9"/>
      <c r="I215" s="9"/>
    </row>
    <row r="216" spans="1:9" ht="15.9" customHeight="1">
      <c r="A216" s="14"/>
      <c r="B216" s="10" t="s">
        <v>572</v>
      </c>
      <c r="C216" s="11">
        <v>86</v>
      </c>
      <c r="D216" s="11">
        <v>80</v>
      </c>
      <c r="F216" s="9"/>
      <c r="G216" s="9"/>
      <c r="H216" s="9"/>
      <c r="I216" s="9"/>
    </row>
    <row r="217" spans="1:9" ht="15.9" customHeight="1">
      <c r="A217" s="14"/>
      <c r="B217" s="10" t="s">
        <v>721</v>
      </c>
      <c r="C217" s="11">
        <v>118</v>
      </c>
      <c r="D217" s="11">
        <v>106</v>
      </c>
      <c r="F217" s="9"/>
      <c r="G217" s="9"/>
      <c r="H217" s="9"/>
      <c r="I217" s="9"/>
    </row>
    <row r="218" spans="1:9" ht="15.9" customHeight="1">
      <c r="A218" s="14"/>
      <c r="B218" s="10" t="s">
        <v>720</v>
      </c>
      <c r="C218" s="11">
        <v>105</v>
      </c>
      <c r="D218" s="11">
        <v>110</v>
      </c>
      <c r="F218" s="9"/>
      <c r="G218" s="9"/>
      <c r="H218" s="9"/>
      <c r="I218" s="9"/>
    </row>
    <row r="219" spans="1:9" ht="15.9" customHeight="1">
      <c r="A219" s="14"/>
      <c r="B219" s="10" t="s">
        <v>722</v>
      </c>
      <c r="C219" s="11">
        <v>117</v>
      </c>
      <c r="D219" s="11">
        <v>110</v>
      </c>
      <c r="F219" s="9"/>
      <c r="G219" s="9"/>
      <c r="H219" s="9"/>
      <c r="I219" s="9"/>
    </row>
    <row r="220" spans="1:9" ht="15.9" customHeight="1">
      <c r="A220" s="14"/>
      <c r="B220" s="10" t="s">
        <v>129</v>
      </c>
      <c r="C220" s="11">
        <v>68</v>
      </c>
      <c r="D220" s="11">
        <v>68</v>
      </c>
      <c r="F220" s="9"/>
      <c r="G220" s="9"/>
      <c r="H220" s="9"/>
      <c r="I220" s="9"/>
    </row>
    <row r="221" spans="1:9" ht="15.9" customHeight="1">
      <c r="A221" s="14"/>
      <c r="B221" s="10" t="s">
        <v>693</v>
      </c>
      <c r="C221" s="11">
        <v>66</v>
      </c>
      <c r="D221" s="11">
        <v>71</v>
      </c>
      <c r="F221" s="9"/>
      <c r="G221" s="9"/>
      <c r="H221" s="9"/>
      <c r="I221" s="9"/>
    </row>
    <row r="222" spans="1:9" ht="15.9" customHeight="1">
      <c r="A222" s="14"/>
      <c r="B222" s="10" t="s">
        <v>130</v>
      </c>
      <c r="C222" s="11">
        <v>102</v>
      </c>
      <c r="D222" s="11">
        <v>89</v>
      </c>
      <c r="F222" s="9"/>
      <c r="G222" s="9"/>
      <c r="H222" s="9"/>
      <c r="I222" s="9"/>
    </row>
    <row r="223" spans="1:9" ht="15.9" customHeight="1">
      <c r="A223" s="14"/>
      <c r="B223" s="10" t="s">
        <v>131</v>
      </c>
      <c r="C223" s="11">
        <v>55</v>
      </c>
      <c r="D223" s="11">
        <v>95</v>
      </c>
      <c r="F223" s="9"/>
      <c r="G223" s="9"/>
      <c r="H223" s="9"/>
      <c r="I223" s="9"/>
    </row>
    <row r="224" spans="1:9" ht="15.9" customHeight="1">
      <c r="A224" s="14"/>
      <c r="B224" s="10" t="s">
        <v>133</v>
      </c>
      <c r="C224" s="11">
        <v>61</v>
      </c>
      <c r="D224" s="11">
        <v>61</v>
      </c>
      <c r="F224" s="9"/>
      <c r="G224" s="9"/>
      <c r="H224" s="9"/>
      <c r="I224" s="9"/>
    </row>
    <row r="225" spans="1:13" ht="15.9" customHeight="1">
      <c r="A225" s="14"/>
      <c r="B225" s="10" t="s">
        <v>619</v>
      </c>
      <c r="C225" s="11">
        <v>105</v>
      </c>
      <c r="D225" s="11">
        <v>93</v>
      </c>
      <c r="F225" s="9"/>
      <c r="G225" s="9"/>
      <c r="H225" s="9"/>
      <c r="I225" s="9"/>
    </row>
    <row r="226" spans="1:13" ht="15.9" customHeight="1">
      <c r="A226" s="14"/>
      <c r="B226" s="10" t="s">
        <v>723</v>
      </c>
      <c r="C226" s="11">
        <v>71</v>
      </c>
      <c r="D226" s="11">
        <v>74</v>
      </c>
      <c r="F226" s="9"/>
      <c r="G226" s="9"/>
      <c r="H226" s="9"/>
      <c r="I226" s="9"/>
    </row>
    <row r="227" spans="1:13" ht="15.9" customHeight="1">
      <c r="A227" s="14"/>
      <c r="B227" s="10" t="s">
        <v>724</v>
      </c>
      <c r="C227" s="11">
        <v>93</v>
      </c>
      <c r="D227" s="11">
        <v>93</v>
      </c>
      <c r="F227" s="9"/>
      <c r="G227" s="9"/>
      <c r="H227" s="9"/>
      <c r="I227" s="9"/>
    </row>
    <row r="228" spans="1:13" ht="15.9" customHeight="1">
      <c r="B228" s="10" t="s">
        <v>664</v>
      </c>
      <c r="C228" s="11">
        <v>70</v>
      </c>
      <c r="D228" s="11">
        <v>60</v>
      </c>
      <c r="F228" s="9"/>
      <c r="G228" s="9"/>
      <c r="H228" s="9"/>
      <c r="I228" s="9"/>
    </row>
    <row r="229" spans="1:13" ht="15.9" customHeight="1">
      <c r="B229" s="10" t="s">
        <v>136</v>
      </c>
      <c r="C229" s="11">
        <v>54</v>
      </c>
      <c r="D229" s="11">
        <v>77</v>
      </c>
      <c r="F229" s="9"/>
      <c r="G229" s="9"/>
      <c r="H229" s="9"/>
      <c r="I229" s="9"/>
    </row>
    <row r="230" spans="1:13" ht="15.9" customHeight="1">
      <c r="B230" s="10" t="s">
        <v>137</v>
      </c>
      <c r="C230" s="11">
        <v>91</v>
      </c>
      <c r="D230" s="11">
        <v>71</v>
      </c>
      <c r="F230" s="9"/>
      <c r="G230" s="9"/>
      <c r="H230" s="9"/>
      <c r="I230" s="9"/>
    </row>
    <row r="231" spans="1:13" ht="15.9" customHeight="1">
      <c r="F231" s="9"/>
      <c r="G231" s="9"/>
      <c r="H231" s="9"/>
      <c r="I231" s="9"/>
    </row>
    <row r="232" spans="1:13" ht="15.9" customHeight="1">
      <c r="A232" s="9"/>
      <c r="B232" s="9"/>
      <c r="C232" s="9"/>
      <c r="D232" s="9"/>
      <c r="E232" s="9"/>
      <c r="F232" s="9"/>
      <c r="G232" s="9"/>
      <c r="H232" s="9"/>
      <c r="I232" s="9"/>
    </row>
    <row r="233" spans="1:13" ht="15.9" customHeight="1"/>
    <row r="234" spans="1:13" ht="15.9" customHeight="1"/>
    <row r="235" spans="1:13" ht="15.9" customHeight="1"/>
    <row r="236" spans="1:13" ht="15.9" customHeight="1"/>
    <row r="237" spans="1:13" ht="15.9" customHeight="1"/>
    <row r="238" spans="1:13" ht="15.9" customHeight="1"/>
    <row r="239" spans="1:13" ht="15.9" customHeight="1"/>
    <row r="240" spans="1:13" s="13" customFormat="1" ht="15.9" customHeight="1">
      <c r="B240" s="1"/>
      <c r="C240" s="1"/>
      <c r="D240" s="1"/>
      <c r="E240" s="1"/>
      <c r="F240" s="1"/>
      <c r="G240" s="1"/>
      <c r="H240" s="1"/>
      <c r="I240" s="1"/>
      <c r="J240" s="1"/>
      <c r="K240" s="1"/>
      <c r="L240" s="1"/>
      <c r="M240" s="1"/>
    </row>
    <row r="241" spans="2:13" s="13" customFormat="1" ht="15.9" customHeight="1">
      <c r="B241" s="1"/>
      <c r="C241" s="1"/>
      <c r="D241" s="1"/>
      <c r="E241" s="1"/>
      <c r="F241" s="1"/>
      <c r="G241" s="1"/>
      <c r="H241" s="1"/>
      <c r="I241" s="1"/>
      <c r="J241" s="1"/>
      <c r="K241" s="1"/>
      <c r="L241" s="1"/>
      <c r="M241" s="1"/>
    </row>
    <row r="242" spans="2:13" s="13" customFormat="1" ht="15.9" customHeight="1">
      <c r="B242" s="1"/>
      <c r="C242" s="1"/>
      <c r="D242" s="1"/>
      <c r="E242" s="1"/>
      <c r="F242" s="1"/>
      <c r="G242" s="1"/>
      <c r="H242" s="1"/>
      <c r="I242" s="1"/>
      <c r="J242" s="1"/>
      <c r="K242" s="1"/>
      <c r="L242" s="1"/>
      <c r="M242" s="1"/>
    </row>
    <row r="243" spans="2:13" s="13" customFormat="1" ht="15.9" customHeight="1">
      <c r="B243" s="1"/>
      <c r="C243" s="1"/>
      <c r="D243" s="1"/>
      <c r="E243" s="1"/>
      <c r="F243" s="1"/>
      <c r="G243" s="1"/>
      <c r="H243" s="1"/>
      <c r="I243" s="1"/>
      <c r="J243" s="1"/>
      <c r="K243" s="1"/>
      <c r="L243" s="1"/>
      <c r="M243" s="1"/>
    </row>
    <row r="244" spans="2:13" s="13" customFormat="1" ht="15.9" customHeight="1">
      <c r="B244" s="1"/>
      <c r="C244" s="1"/>
      <c r="D244" s="1"/>
      <c r="E244" s="1"/>
      <c r="F244" s="1"/>
      <c r="G244" s="1"/>
      <c r="H244" s="1"/>
      <c r="I244" s="1"/>
      <c r="J244" s="1"/>
      <c r="K244" s="1"/>
      <c r="L244" s="1"/>
      <c r="M244" s="1"/>
    </row>
    <row r="245" spans="2:13" s="13" customFormat="1" ht="15.9" customHeight="1">
      <c r="B245" s="1"/>
      <c r="C245" s="1"/>
      <c r="D245" s="1"/>
      <c r="E245" s="1"/>
      <c r="F245" s="1"/>
      <c r="G245" s="1"/>
      <c r="H245" s="1"/>
      <c r="I245" s="1"/>
      <c r="J245" s="1"/>
      <c r="K245" s="1"/>
      <c r="L245" s="1"/>
      <c r="M245" s="1"/>
    </row>
    <row r="246" spans="2:13" s="13" customFormat="1" ht="15.9" customHeight="1">
      <c r="B246" s="1"/>
      <c r="C246" s="1"/>
      <c r="D246" s="1"/>
      <c r="E246" s="1"/>
      <c r="F246" s="1"/>
      <c r="G246" s="1"/>
      <c r="H246" s="1"/>
      <c r="I246" s="1"/>
      <c r="J246" s="1"/>
      <c r="K246" s="1"/>
      <c r="L246" s="1"/>
      <c r="M246" s="1"/>
    </row>
    <row r="247" spans="2:13" s="13" customFormat="1" ht="15.9" customHeight="1">
      <c r="B247" s="1"/>
      <c r="C247" s="1"/>
      <c r="D247" s="1"/>
      <c r="E247" s="1"/>
      <c r="F247" s="1"/>
      <c r="G247" s="1"/>
      <c r="H247" s="1"/>
      <c r="I247" s="1"/>
      <c r="J247" s="1"/>
      <c r="K247" s="1"/>
      <c r="L247" s="1"/>
      <c r="M247" s="1"/>
    </row>
    <row r="248" spans="2:13" s="13" customFormat="1" ht="15.9" customHeight="1">
      <c r="B248" s="1"/>
      <c r="C248" s="1"/>
      <c r="D248" s="1"/>
      <c r="E248" s="1"/>
      <c r="F248" s="1"/>
      <c r="G248" s="1"/>
      <c r="H248" s="1"/>
      <c r="I248" s="1"/>
      <c r="J248" s="1"/>
      <c r="K248" s="1"/>
      <c r="L248" s="1"/>
      <c r="M248" s="1"/>
    </row>
    <row r="249" spans="2:13" s="13" customFormat="1" ht="15.9" customHeight="1">
      <c r="B249" s="1"/>
      <c r="C249" s="1"/>
      <c r="D249" s="1"/>
      <c r="E249" s="1"/>
      <c r="F249" s="1"/>
      <c r="G249" s="1"/>
      <c r="H249" s="1"/>
      <c r="I249" s="1"/>
      <c r="J249" s="1"/>
      <c r="K249" s="1"/>
      <c r="L249" s="1"/>
      <c r="M249" s="1"/>
    </row>
    <row r="250" spans="2:13" s="13" customFormat="1" ht="15.9" customHeight="1">
      <c r="B250" s="1"/>
      <c r="C250" s="1"/>
      <c r="D250" s="1"/>
      <c r="E250" s="1"/>
      <c r="F250" s="1"/>
      <c r="G250" s="1"/>
      <c r="H250" s="1"/>
      <c r="I250" s="1"/>
      <c r="J250" s="1"/>
      <c r="K250" s="1"/>
      <c r="L250" s="1"/>
      <c r="M250" s="1"/>
    </row>
    <row r="251" spans="2:13" s="13" customFormat="1" ht="15.9" customHeight="1">
      <c r="B251" s="1"/>
      <c r="C251" s="1"/>
      <c r="D251" s="1"/>
      <c r="E251" s="1"/>
      <c r="F251" s="1"/>
      <c r="G251" s="1"/>
      <c r="H251" s="1"/>
      <c r="I251" s="1"/>
      <c r="J251" s="1"/>
      <c r="K251" s="1"/>
      <c r="L251" s="1"/>
      <c r="M251" s="1"/>
    </row>
    <row r="252" spans="2:13" s="13" customFormat="1" ht="15.9" customHeight="1">
      <c r="B252" s="1"/>
      <c r="C252" s="1"/>
      <c r="D252" s="1"/>
      <c r="E252" s="1"/>
      <c r="F252" s="1"/>
      <c r="G252" s="1"/>
      <c r="H252" s="1"/>
      <c r="I252" s="1"/>
      <c r="J252" s="1"/>
      <c r="K252" s="1"/>
      <c r="L252" s="1"/>
      <c r="M252" s="1"/>
    </row>
    <row r="253" spans="2:13" s="13" customFormat="1" ht="15.9" customHeight="1">
      <c r="B253" s="1"/>
      <c r="C253" s="1"/>
      <c r="D253" s="1"/>
      <c r="E253" s="1"/>
      <c r="F253" s="1"/>
      <c r="G253" s="1"/>
      <c r="H253" s="1"/>
      <c r="I253" s="1"/>
      <c r="J253" s="1"/>
      <c r="K253" s="1"/>
      <c r="L253" s="1"/>
      <c r="M253" s="1"/>
    </row>
    <row r="254" spans="2:13" s="13" customFormat="1" ht="15.9" customHeight="1">
      <c r="B254" s="1"/>
      <c r="C254" s="1"/>
      <c r="D254" s="1"/>
      <c r="E254" s="1"/>
      <c r="F254" s="1"/>
      <c r="G254" s="1"/>
      <c r="H254" s="1"/>
      <c r="I254" s="1"/>
      <c r="J254" s="1"/>
      <c r="K254" s="1"/>
      <c r="L254" s="1"/>
      <c r="M254" s="1"/>
    </row>
    <row r="255" spans="2:13" s="13" customFormat="1" ht="15.9" customHeight="1">
      <c r="B255" s="1"/>
      <c r="C255" s="1"/>
      <c r="D255" s="1"/>
      <c r="E255" s="1"/>
      <c r="F255" s="1"/>
      <c r="G255" s="1"/>
      <c r="H255" s="1"/>
      <c r="I255" s="1"/>
      <c r="J255" s="1"/>
      <c r="K255" s="1"/>
      <c r="L255" s="1"/>
      <c r="M255" s="1"/>
    </row>
    <row r="256" spans="2:13" s="13" customFormat="1" ht="15.9" customHeight="1">
      <c r="B256" s="1"/>
      <c r="C256" s="1"/>
      <c r="D256" s="1"/>
      <c r="E256" s="1"/>
      <c r="F256" s="1"/>
      <c r="G256" s="1"/>
      <c r="H256" s="1"/>
      <c r="I256" s="1"/>
      <c r="J256" s="1"/>
      <c r="K256" s="1"/>
      <c r="L256" s="1"/>
      <c r="M256" s="1"/>
    </row>
    <row r="257" spans="2:13" s="13" customFormat="1" ht="15.9" customHeight="1">
      <c r="B257" s="1"/>
      <c r="C257" s="1"/>
      <c r="D257" s="1"/>
      <c r="E257" s="1"/>
      <c r="F257" s="1"/>
      <c r="G257" s="1"/>
      <c r="H257" s="1"/>
      <c r="I257" s="1"/>
      <c r="J257" s="1"/>
      <c r="K257" s="1"/>
      <c r="L257" s="1"/>
      <c r="M257" s="1"/>
    </row>
    <row r="258" spans="2:13" s="13" customFormat="1" ht="15.9" customHeight="1">
      <c r="B258" s="1"/>
      <c r="C258" s="1"/>
      <c r="D258" s="1"/>
      <c r="E258" s="1"/>
      <c r="F258" s="1"/>
      <c r="G258" s="1"/>
      <c r="H258" s="1"/>
      <c r="I258" s="1"/>
      <c r="J258" s="1"/>
      <c r="K258" s="1"/>
      <c r="L258" s="1"/>
      <c r="M258" s="1"/>
    </row>
    <row r="259" spans="2:13" s="13" customFormat="1" ht="15.9" customHeight="1">
      <c r="B259" s="1"/>
      <c r="C259" s="1"/>
      <c r="D259" s="1"/>
      <c r="E259" s="1"/>
      <c r="F259" s="1"/>
      <c r="G259" s="1"/>
      <c r="H259" s="1"/>
      <c r="I259" s="1"/>
      <c r="J259" s="1"/>
      <c r="K259" s="1"/>
      <c r="L259" s="1"/>
      <c r="M259" s="1"/>
    </row>
    <row r="260" spans="2:13" s="13" customFormat="1" ht="15.9" customHeight="1">
      <c r="B260" s="1"/>
      <c r="C260" s="1"/>
      <c r="D260" s="1"/>
      <c r="E260" s="1"/>
      <c r="F260" s="1"/>
      <c r="G260" s="1"/>
      <c r="H260" s="1"/>
      <c r="I260" s="1"/>
      <c r="J260" s="1"/>
      <c r="K260" s="1"/>
      <c r="L260" s="1"/>
      <c r="M260" s="1"/>
    </row>
    <row r="261" spans="2:13" s="13" customFormat="1" ht="15.9" customHeight="1">
      <c r="B261" s="1"/>
      <c r="C261" s="1"/>
      <c r="D261" s="1"/>
      <c r="E261" s="1"/>
      <c r="F261" s="1"/>
      <c r="G261" s="1"/>
      <c r="H261" s="1"/>
      <c r="I261" s="1"/>
      <c r="J261" s="1"/>
      <c r="K261" s="1"/>
      <c r="L261" s="1"/>
      <c r="M261" s="1"/>
    </row>
    <row r="262" spans="2:13" s="13" customFormat="1" ht="15.9" customHeight="1">
      <c r="B262" s="1"/>
      <c r="C262" s="1"/>
      <c r="D262" s="1"/>
      <c r="E262" s="1"/>
      <c r="F262" s="1"/>
      <c r="G262" s="1"/>
      <c r="H262" s="1"/>
      <c r="I262" s="1"/>
      <c r="J262" s="1"/>
      <c r="K262" s="1"/>
      <c r="L262" s="1"/>
      <c r="M262" s="1"/>
    </row>
    <row r="263" spans="2:13" s="13" customFormat="1" ht="15.9" customHeight="1">
      <c r="B263" s="1"/>
      <c r="C263" s="1"/>
      <c r="D263" s="1"/>
      <c r="E263" s="1"/>
      <c r="F263" s="1"/>
      <c r="G263" s="1"/>
      <c r="H263" s="1"/>
      <c r="I263" s="1"/>
      <c r="J263" s="1"/>
      <c r="K263" s="1"/>
      <c r="L263" s="1"/>
      <c r="M263" s="1"/>
    </row>
    <row r="264" spans="2:13" s="13" customFormat="1" ht="15.9" customHeight="1">
      <c r="B264" s="1"/>
      <c r="C264" s="1"/>
      <c r="D264" s="1"/>
      <c r="E264" s="1"/>
      <c r="F264" s="1"/>
      <c r="G264" s="1"/>
      <c r="H264" s="1"/>
      <c r="I264" s="1"/>
      <c r="J264" s="1"/>
      <c r="K264" s="1"/>
      <c r="L264" s="1"/>
      <c r="M264" s="1"/>
    </row>
    <row r="265" spans="2:13" s="13" customFormat="1" ht="15.9" customHeight="1">
      <c r="B265" s="1"/>
      <c r="C265" s="1"/>
      <c r="D265" s="1"/>
      <c r="E265" s="1"/>
      <c r="F265" s="1"/>
      <c r="G265" s="1"/>
      <c r="H265" s="1"/>
      <c r="I265" s="1"/>
      <c r="J265" s="1"/>
      <c r="K265" s="1"/>
      <c r="L265" s="1"/>
      <c r="M265" s="1"/>
    </row>
    <row r="266" spans="2:13" s="13" customFormat="1" ht="15.9" customHeight="1">
      <c r="B266" s="1"/>
      <c r="C266" s="1"/>
      <c r="D266" s="1"/>
      <c r="E266" s="1"/>
      <c r="F266" s="1"/>
      <c r="G266" s="1"/>
      <c r="H266" s="1"/>
      <c r="I266" s="1"/>
      <c r="J266" s="1"/>
      <c r="K266" s="1"/>
      <c r="L266" s="1"/>
      <c r="M266" s="1"/>
    </row>
    <row r="267" spans="2:13" s="13" customFormat="1" ht="15.9" customHeight="1">
      <c r="B267" s="1"/>
      <c r="C267" s="1"/>
      <c r="D267" s="1"/>
      <c r="E267" s="1"/>
      <c r="F267" s="1"/>
      <c r="G267" s="1"/>
      <c r="H267" s="1"/>
      <c r="I267" s="1"/>
      <c r="J267" s="1"/>
      <c r="K267" s="1"/>
      <c r="L267" s="1"/>
      <c r="M267" s="1"/>
    </row>
    <row r="268" spans="2:13" s="13" customFormat="1" ht="15.9" customHeight="1">
      <c r="B268" s="1"/>
      <c r="C268" s="1"/>
      <c r="D268" s="1"/>
      <c r="E268" s="1"/>
      <c r="F268" s="1"/>
      <c r="G268" s="1"/>
      <c r="H268" s="1"/>
      <c r="I268" s="1"/>
      <c r="J268" s="1"/>
      <c r="K268" s="1"/>
      <c r="L268" s="1"/>
      <c r="M268" s="1"/>
    </row>
    <row r="269" spans="2:13" s="13" customFormat="1" ht="15.9" customHeight="1">
      <c r="B269" s="1"/>
      <c r="C269" s="1"/>
      <c r="D269" s="1"/>
      <c r="E269" s="1"/>
      <c r="F269" s="1"/>
      <c r="G269" s="1"/>
      <c r="H269" s="1"/>
      <c r="I269" s="1"/>
      <c r="J269" s="1"/>
      <c r="K269" s="1"/>
      <c r="L269" s="1"/>
      <c r="M269" s="1"/>
    </row>
    <row r="270" spans="2:13" s="13" customFormat="1" ht="15.9" customHeight="1">
      <c r="B270" s="1"/>
      <c r="C270" s="1"/>
      <c r="D270" s="1"/>
      <c r="E270" s="1"/>
      <c r="F270" s="1"/>
      <c r="G270" s="1"/>
      <c r="H270" s="1"/>
      <c r="I270" s="1"/>
      <c r="J270" s="1"/>
      <c r="K270" s="1"/>
      <c r="L270" s="1"/>
      <c r="M270" s="1"/>
    </row>
    <row r="271" spans="2:13" s="13" customFormat="1" ht="15.9" customHeight="1">
      <c r="B271" s="1"/>
      <c r="C271" s="1"/>
      <c r="D271" s="1"/>
      <c r="E271" s="1"/>
      <c r="F271" s="1"/>
      <c r="G271" s="1"/>
      <c r="H271" s="1"/>
      <c r="I271" s="1"/>
      <c r="J271" s="1"/>
      <c r="K271" s="1"/>
      <c r="L271" s="1"/>
      <c r="M271" s="1"/>
    </row>
    <row r="272" spans="2:13" s="13" customFormat="1" ht="15.9" customHeight="1">
      <c r="B272" s="1"/>
      <c r="C272" s="1"/>
      <c r="D272" s="1"/>
      <c r="E272" s="1"/>
      <c r="F272" s="1"/>
      <c r="G272" s="1"/>
      <c r="H272" s="1"/>
      <c r="I272" s="1"/>
      <c r="J272" s="1"/>
      <c r="K272" s="1"/>
      <c r="L272" s="1"/>
      <c r="M272" s="1"/>
    </row>
    <row r="273" spans="2:13" s="13" customFormat="1" ht="15.9" customHeight="1">
      <c r="B273" s="1"/>
      <c r="C273" s="1"/>
      <c r="D273" s="1"/>
      <c r="E273" s="1"/>
      <c r="F273" s="1"/>
      <c r="G273" s="1"/>
      <c r="H273" s="1"/>
      <c r="I273" s="1"/>
      <c r="J273" s="1"/>
      <c r="K273" s="1"/>
      <c r="L273" s="1"/>
      <c r="M273" s="1"/>
    </row>
    <row r="274" spans="2:13" s="13" customFormat="1" ht="15.9" customHeight="1">
      <c r="B274" s="1"/>
      <c r="C274" s="1"/>
      <c r="D274" s="1"/>
      <c r="E274" s="1"/>
      <c r="F274" s="1"/>
      <c r="G274" s="1"/>
      <c r="H274" s="1"/>
      <c r="I274" s="1"/>
      <c r="J274" s="1"/>
      <c r="K274" s="1"/>
      <c r="L274" s="1"/>
      <c r="M274" s="1"/>
    </row>
    <row r="275" spans="2:13" s="13" customFormat="1" ht="15.9" customHeight="1">
      <c r="B275" s="1"/>
      <c r="C275" s="1"/>
      <c r="D275" s="1"/>
      <c r="E275" s="1"/>
      <c r="F275" s="1"/>
      <c r="G275" s="1"/>
      <c r="H275" s="1"/>
      <c r="I275" s="1"/>
      <c r="J275" s="1"/>
      <c r="K275" s="1"/>
      <c r="L275" s="1"/>
      <c r="M275" s="1"/>
    </row>
    <row r="276" spans="2:13" s="13" customFormat="1" ht="15.9" customHeight="1">
      <c r="B276" s="1"/>
      <c r="C276" s="1"/>
      <c r="D276" s="1"/>
      <c r="E276" s="1"/>
      <c r="F276" s="1"/>
      <c r="G276" s="1"/>
      <c r="H276" s="1"/>
      <c r="I276" s="1"/>
      <c r="J276" s="1"/>
      <c r="K276" s="1"/>
      <c r="L276" s="1"/>
      <c r="M276" s="1"/>
    </row>
    <row r="277" spans="2:13" s="13" customFormat="1" ht="15.9" customHeight="1">
      <c r="B277" s="1"/>
      <c r="C277" s="1"/>
      <c r="D277" s="1"/>
      <c r="E277" s="1"/>
      <c r="F277" s="1"/>
      <c r="G277" s="1"/>
      <c r="H277" s="1"/>
      <c r="I277" s="1"/>
      <c r="J277" s="1"/>
      <c r="K277" s="1"/>
      <c r="L277" s="1"/>
      <c r="M277" s="1"/>
    </row>
    <row r="278" spans="2:13" s="13" customFormat="1" ht="15.9" customHeight="1">
      <c r="B278" s="1"/>
      <c r="C278" s="1"/>
      <c r="D278" s="1"/>
      <c r="E278" s="1"/>
      <c r="F278" s="1"/>
      <c r="G278" s="1"/>
      <c r="H278" s="1"/>
      <c r="I278" s="1"/>
      <c r="J278" s="1"/>
      <c r="K278" s="1"/>
      <c r="L278" s="1"/>
      <c r="M278" s="1"/>
    </row>
    <row r="279" spans="2:13" s="13" customFormat="1" ht="15.9" customHeight="1">
      <c r="B279" s="1"/>
      <c r="C279" s="1"/>
      <c r="D279" s="1"/>
      <c r="E279" s="1"/>
      <c r="F279" s="1"/>
      <c r="G279" s="1"/>
      <c r="H279" s="1"/>
      <c r="I279" s="1"/>
      <c r="J279" s="1"/>
      <c r="K279" s="1"/>
      <c r="L279" s="1"/>
      <c r="M279" s="1"/>
    </row>
    <row r="280" spans="2:13" s="13" customFormat="1" ht="15.9" customHeight="1">
      <c r="B280" s="1"/>
      <c r="C280" s="1"/>
      <c r="D280" s="1"/>
      <c r="E280" s="1"/>
      <c r="F280" s="1"/>
      <c r="G280" s="1"/>
      <c r="H280" s="1"/>
      <c r="I280" s="1"/>
      <c r="J280" s="1"/>
      <c r="K280" s="1"/>
      <c r="L280" s="1"/>
      <c r="M280" s="1"/>
    </row>
    <row r="281" spans="2:13" s="13" customFormat="1" ht="15.9" customHeight="1">
      <c r="B281" s="1"/>
      <c r="C281" s="1"/>
      <c r="D281" s="1"/>
      <c r="E281" s="1"/>
      <c r="F281" s="1"/>
      <c r="G281" s="1"/>
      <c r="H281" s="1"/>
      <c r="I281" s="1"/>
      <c r="J281" s="1"/>
      <c r="K281" s="1"/>
      <c r="L281" s="1"/>
      <c r="M281" s="1"/>
    </row>
    <row r="282" spans="2:13" s="13" customFormat="1" ht="15.9" customHeight="1">
      <c r="B282" s="1"/>
      <c r="C282" s="1"/>
      <c r="D282" s="1"/>
      <c r="E282" s="1"/>
      <c r="F282" s="1"/>
      <c r="G282" s="1"/>
      <c r="H282" s="1"/>
      <c r="I282" s="1"/>
      <c r="J282" s="1"/>
      <c r="K282" s="1"/>
      <c r="L282" s="1"/>
      <c r="M282" s="1"/>
    </row>
    <row r="283" spans="2:13" s="13" customFormat="1" ht="15.9" customHeight="1">
      <c r="B283" s="1"/>
      <c r="C283" s="1"/>
      <c r="D283" s="1"/>
      <c r="E283" s="1"/>
      <c r="F283" s="1"/>
      <c r="G283" s="1"/>
      <c r="H283" s="1"/>
      <c r="I283" s="1"/>
      <c r="J283" s="1"/>
      <c r="K283" s="1"/>
      <c r="L283" s="1"/>
      <c r="M283" s="1"/>
    </row>
    <row r="284" spans="2:13" s="13" customFormat="1" ht="15.9" customHeight="1">
      <c r="B284" s="1"/>
      <c r="C284" s="1"/>
      <c r="D284" s="1"/>
      <c r="E284" s="1"/>
      <c r="F284" s="1"/>
      <c r="G284" s="1"/>
      <c r="H284" s="1"/>
      <c r="I284" s="1"/>
      <c r="J284" s="1"/>
      <c r="K284" s="1"/>
      <c r="L284" s="1"/>
      <c r="M284" s="1"/>
    </row>
    <row r="285" spans="2:13" s="13" customFormat="1" ht="15.9" customHeight="1">
      <c r="B285" s="1"/>
      <c r="C285" s="1"/>
      <c r="D285" s="1"/>
      <c r="E285" s="1"/>
      <c r="F285" s="1"/>
      <c r="G285" s="1"/>
      <c r="H285" s="1"/>
      <c r="I285" s="1"/>
      <c r="J285" s="1"/>
      <c r="K285" s="1"/>
      <c r="L285" s="1"/>
      <c r="M285" s="1"/>
    </row>
    <row r="286" spans="2:13" s="13" customFormat="1" ht="15.9" customHeight="1">
      <c r="B286" s="1"/>
      <c r="C286" s="1"/>
      <c r="D286" s="1"/>
      <c r="E286" s="1"/>
      <c r="F286" s="1"/>
      <c r="G286" s="1"/>
      <c r="H286" s="1"/>
      <c r="I286" s="1"/>
      <c r="J286" s="1"/>
      <c r="K286" s="1"/>
      <c r="L286" s="1"/>
      <c r="M286" s="1"/>
    </row>
    <row r="287" spans="2:13" s="13" customFormat="1" ht="15.9" customHeight="1">
      <c r="B287" s="1"/>
      <c r="C287" s="1"/>
      <c r="D287" s="1"/>
      <c r="E287" s="1"/>
      <c r="F287" s="1"/>
      <c r="G287" s="1"/>
      <c r="H287" s="1"/>
      <c r="I287" s="1"/>
      <c r="J287" s="1"/>
      <c r="K287" s="1"/>
      <c r="L287" s="1"/>
      <c r="M287" s="1"/>
    </row>
    <row r="288" spans="2:13" s="13" customFormat="1" ht="15.9" customHeight="1">
      <c r="B288" s="1"/>
      <c r="C288" s="1"/>
      <c r="D288" s="1"/>
      <c r="E288" s="1"/>
      <c r="F288" s="1"/>
      <c r="G288" s="1"/>
      <c r="H288" s="1"/>
      <c r="I288" s="1"/>
      <c r="J288" s="1"/>
      <c r="K288" s="1"/>
      <c r="L288" s="1"/>
      <c r="M288" s="1"/>
    </row>
    <row r="289" spans="2:13" s="13" customFormat="1" ht="15.9" customHeight="1">
      <c r="B289" s="1"/>
      <c r="C289" s="1"/>
      <c r="D289" s="1"/>
      <c r="E289" s="1"/>
      <c r="F289" s="1"/>
      <c r="G289" s="1"/>
      <c r="H289" s="1"/>
      <c r="I289" s="1"/>
      <c r="J289" s="1"/>
      <c r="K289" s="1"/>
      <c r="L289" s="1"/>
      <c r="M289" s="1"/>
    </row>
    <row r="290" spans="2:13" s="13" customFormat="1" ht="15.9" customHeight="1">
      <c r="B290" s="1"/>
      <c r="C290" s="1"/>
      <c r="D290" s="1"/>
      <c r="E290" s="1"/>
      <c r="F290" s="1"/>
      <c r="G290" s="1"/>
      <c r="H290" s="1"/>
      <c r="I290" s="1"/>
      <c r="J290" s="1"/>
      <c r="K290" s="1"/>
      <c r="L290" s="1"/>
      <c r="M290" s="1"/>
    </row>
    <row r="291" spans="2:13" s="13" customFormat="1" ht="15.9" customHeight="1">
      <c r="B291" s="1"/>
      <c r="C291" s="1"/>
      <c r="D291" s="1"/>
      <c r="E291" s="1"/>
      <c r="F291" s="1"/>
      <c r="G291" s="1"/>
      <c r="H291" s="1"/>
      <c r="I291" s="1"/>
      <c r="J291" s="1"/>
      <c r="K291" s="1"/>
      <c r="L291" s="1"/>
      <c r="M291" s="1"/>
    </row>
    <row r="292" spans="2:13" s="13" customFormat="1" ht="15.9" customHeight="1">
      <c r="B292" s="1"/>
      <c r="C292" s="1"/>
      <c r="D292" s="1"/>
      <c r="E292" s="1"/>
      <c r="F292" s="1"/>
      <c r="G292" s="1"/>
      <c r="H292" s="1"/>
      <c r="I292" s="1"/>
      <c r="J292" s="1"/>
      <c r="K292" s="1"/>
      <c r="L292" s="1"/>
      <c r="M292" s="1"/>
    </row>
    <row r="293" spans="2:13" s="13" customFormat="1" ht="15.9" customHeight="1">
      <c r="B293" s="1"/>
      <c r="C293" s="1"/>
      <c r="D293" s="1"/>
      <c r="E293" s="1"/>
      <c r="F293" s="1"/>
      <c r="G293" s="1"/>
      <c r="H293" s="1"/>
      <c r="I293" s="1"/>
      <c r="J293" s="1"/>
      <c r="K293" s="1"/>
      <c r="L293" s="1"/>
      <c r="M293" s="1"/>
    </row>
    <row r="294" spans="2:13" s="13" customFormat="1" ht="15.9" customHeight="1">
      <c r="B294" s="1"/>
      <c r="C294" s="1"/>
      <c r="D294" s="1"/>
      <c r="E294" s="1"/>
      <c r="F294" s="1"/>
      <c r="G294" s="1"/>
      <c r="H294" s="1"/>
      <c r="I294" s="1"/>
      <c r="J294" s="1"/>
      <c r="K294" s="1"/>
      <c r="L294" s="1"/>
      <c r="M294" s="1"/>
    </row>
    <row r="295" spans="2:13" s="13" customFormat="1" ht="15.9" customHeight="1">
      <c r="B295" s="1"/>
      <c r="C295" s="1"/>
      <c r="D295" s="1"/>
      <c r="E295" s="1"/>
      <c r="F295" s="1"/>
      <c r="G295" s="1"/>
      <c r="H295" s="1"/>
      <c r="I295" s="1"/>
      <c r="J295" s="1"/>
      <c r="K295" s="1"/>
      <c r="L295" s="1"/>
      <c r="M295" s="1"/>
    </row>
    <row r="296" spans="2:13" s="13" customFormat="1" ht="15.9" customHeight="1">
      <c r="B296" s="1"/>
      <c r="C296" s="1"/>
      <c r="D296" s="1"/>
      <c r="E296" s="1"/>
      <c r="F296" s="1"/>
      <c r="G296" s="1"/>
      <c r="H296" s="1"/>
      <c r="I296" s="1"/>
      <c r="J296" s="1"/>
      <c r="K296" s="1"/>
      <c r="L296" s="1"/>
      <c r="M296" s="1"/>
    </row>
    <row r="297" spans="2:13" s="13" customFormat="1" ht="15.9" customHeight="1">
      <c r="B297" s="1"/>
      <c r="C297" s="1"/>
      <c r="D297" s="1"/>
      <c r="E297" s="1"/>
      <c r="F297" s="1"/>
      <c r="G297" s="1"/>
      <c r="H297" s="1"/>
      <c r="I297" s="1"/>
      <c r="J297" s="1"/>
      <c r="K297" s="1"/>
      <c r="L297" s="1"/>
      <c r="M297" s="1"/>
    </row>
    <row r="298" spans="2:13" s="13" customFormat="1" ht="15.9" customHeight="1">
      <c r="B298" s="1"/>
      <c r="C298" s="1"/>
      <c r="D298" s="1"/>
      <c r="E298" s="1"/>
      <c r="F298" s="1"/>
      <c r="G298" s="1"/>
      <c r="H298" s="1"/>
      <c r="I298" s="1"/>
      <c r="J298" s="1"/>
      <c r="K298" s="1"/>
      <c r="L298" s="1"/>
      <c r="M298" s="1"/>
    </row>
    <row r="299" spans="2:13" s="13" customFormat="1" ht="15.9" customHeight="1">
      <c r="B299" s="1"/>
      <c r="C299" s="1"/>
      <c r="D299" s="1"/>
      <c r="E299" s="1"/>
      <c r="F299" s="1"/>
      <c r="G299" s="1"/>
      <c r="H299" s="1"/>
      <c r="I299" s="1"/>
      <c r="J299" s="1"/>
      <c r="K299" s="1"/>
      <c r="L299" s="1"/>
      <c r="M299" s="1"/>
    </row>
    <row r="300" spans="2:13" s="13" customFormat="1" ht="15.9" customHeight="1">
      <c r="B300" s="1"/>
      <c r="C300" s="1"/>
      <c r="D300" s="1"/>
      <c r="E300" s="1"/>
      <c r="F300" s="1"/>
      <c r="G300" s="1"/>
      <c r="H300" s="1"/>
      <c r="I300" s="1"/>
      <c r="J300" s="1"/>
      <c r="K300" s="1"/>
      <c r="L300" s="1"/>
      <c r="M300" s="1"/>
    </row>
    <row r="301" spans="2:13" s="13" customFormat="1" ht="15.9" customHeight="1">
      <c r="B301" s="1"/>
      <c r="C301" s="1"/>
      <c r="D301" s="1"/>
      <c r="E301" s="1"/>
      <c r="F301" s="1"/>
      <c r="G301" s="1"/>
      <c r="H301" s="1"/>
      <c r="I301" s="1"/>
      <c r="J301" s="1"/>
      <c r="K301" s="1"/>
      <c r="L301" s="1"/>
      <c r="M301" s="1"/>
    </row>
    <row r="302" spans="2:13" s="13" customFormat="1" ht="15.9" customHeight="1">
      <c r="B302" s="1"/>
      <c r="C302" s="1"/>
      <c r="D302" s="1"/>
      <c r="E302" s="1"/>
      <c r="F302" s="1"/>
      <c r="G302" s="1"/>
      <c r="H302" s="1"/>
      <c r="I302" s="1"/>
      <c r="J302" s="1"/>
      <c r="K302" s="1"/>
      <c r="L302" s="1"/>
      <c r="M302" s="1"/>
    </row>
    <row r="303" spans="2:13" s="13" customFormat="1" ht="15.9" customHeight="1">
      <c r="B303" s="1"/>
      <c r="C303" s="1"/>
      <c r="D303" s="1"/>
      <c r="E303" s="1"/>
      <c r="F303" s="1"/>
      <c r="G303" s="1"/>
      <c r="H303" s="1"/>
      <c r="I303" s="1"/>
      <c r="J303" s="1"/>
      <c r="K303" s="1"/>
      <c r="L303" s="1"/>
      <c r="M303" s="1"/>
    </row>
    <row r="304" spans="2:13" s="13" customFormat="1" ht="15.9" customHeight="1">
      <c r="B304" s="1"/>
      <c r="C304" s="1"/>
      <c r="D304" s="1"/>
      <c r="E304" s="1"/>
      <c r="F304" s="1"/>
      <c r="G304" s="1"/>
      <c r="H304" s="1"/>
      <c r="I304" s="1"/>
      <c r="J304" s="1"/>
      <c r="K304" s="1"/>
      <c r="L304" s="1"/>
      <c r="M304" s="1"/>
    </row>
    <row r="305" spans="2:13" s="13" customFormat="1" ht="15.9" customHeight="1">
      <c r="B305" s="1"/>
      <c r="C305" s="1"/>
      <c r="D305" s="1"/>
      <c r="E305" s="1"/>
      <c r="F305" s="1"/>
      <c r="G305" s="1"/>
      <c r="H305" s="1"/>
      <c r="I305" s="1"/>
      <c r="J305" s="1"/>
      <c r="K305" s="1"/>
      <c r="L305" s="1"/>
      <c r="M305" s="1"/>
    </row>
    <row r="306" spans="2:13" s="13" customFormat="1" ht="15.9" customHeight="1">
      <c r="B306" s="1"/>
      <c r="C306" s="1"/>
      <c r="D306" s="1"/>
      <c r="E306" s="1"/>
      <c r="F306" s="1"/>
      <c r="G306" s="1"/>
      <c r="H306" s="1"/>
      <c r="I306" s="1"/>
      <c r="J306" s="1"/>
      <c r="K306" s="1"/>
      <c r="L306" s="1"/>
      <c r="M306" s="1"/>
    </row>
    <row r="307" spans="2:13" s="13" customFormat="1" ht="15.9" customHeight="1">
      <c r="B307" s="1"/>
      <c r="C307" s="1"/>
      <c r="D307" s="1"/>
      <c r="E307" s="1"/>
      <c r="F307" s="1"/>
      <c r="G307" s="1"/>
      <c r="H307" s="1"/>
      <c r="I307" s="1"/>
      <c r="J307" s="1"/>
      <c r="K307" s="1"/>
      <c r="L307" s="1"/>
      <c r="M307" s="1"/>
    </row>
    <row r="308" spans="2:13" s="13" customFormat="1" ht="15.9" customHeight="1">
      <c r="B308" s="1"/>
      <c r="C308" s="1"/>
      <c r="D308" s="1"/>
      <c r="E308" s="1"/>
      <c r="F308" s="1"/>
      <c r="G308" s="1"/>
      <c r="H308" s="1"/>
      <c r="I308" s="1"/>
      <c r="J308" s="1"/>
      <c r="K308" s="1"/>
      <c r="L308" s="1"/>
      <c r="M308" s="1"/>
    </row>
    <row r="309" spans="2:13" s="13" customFormat="1" ht="15.9" customHeight="1">
      <c r="B309" s="1"/>
      <c r="C309" s="1"/>
      <c r="D309" s="1"/>
      <c r="E309" s="1"/>
      <c r="F309" s="1"/>
      <c r="G309" s="1"/>
      <c r="H309" s="1"/>
      <c r="I309" s="1"/>
      <c r="J309" s="1"/>
      <c r="K309" s="1"/>
      <c r="L309" s="1"/>
      <c r="M309" s="1"/>
    </row>
    <row r="310" spans="2:13" s="13" customFormat="1" ht="15.9" customHeight="1">
      <c r="B310" s="1"/>
      <c r="C310" s="1"/>
      <c r="D310" s="1"/>
      <c r="E310" s="1"/>
      <c r="F310" s="1"/>
      <c r="G310" s="1"/>
      <c r="H310" s="1"/>
      <c r="I310" s="1"/>
      <c r="J310" s="1"/>
      <c r="K310" s="1"/>
      <c r="L310" s="1"/>
      <c r="M310" s="1"/>
    </row>
    <row r="311" spans="2:13" s="13" customFormat="1" ht="15.9" customHeight="1">
      <c r="B311" s="1"/>
      <c r="C311" s="1"/>
      <c r="D311" s="1"/>
      <c r="E311" s="1"/>
      <c r="F311" s="1"/>
      <c r="G311" s="1"/>
      <c r="H311" s="1"/>
      <c r="I311" s="1"/>
      <c r="J311" s="1"/>
      <c r="K311" s="1"/>
      <c r="L311" s="1"/>
      <c r="M311" s="1"/>
    </row>
    <row r="312" spans="2:13" s="13" customFormat="1" ht="15.9" customHeight="1">
      <c r="B312" s="1"/>
      <c r="C312" s="1"/>
      <c r="D312" s="1"/>
      <c r="E312" s="1"/>
      <c r="F312" s="1"/>
      <c r="G312" s="1"/>
      <c r="H312" s="1"/>
      <c r="I312" s="1"/>
      <c r="J312" s="1"/>
      <c r="K312" s="1"/>
      <c r="L312" s="1"/>
      <c r="M312" s="1"/>
    </row>
    <row r="313" spans="2:13" s="13" customFormat="1" ht="15.9" customHeight="1">
      <c r="B313" s="1"/>
      <c r="C313" s="1"/>
      <c r="D313" s="1"/>
      <c r="E313" s="1"/>
      <c r="F313" s="1"/>
      <c r="G313" s="1"/>
      <c r="H313" s="1"/>
      <c r="I313" s="1"/>
      <c r="J313" s="1"/>
      <c r="K313" s="1"/>
      <c r="L313" s="1"/>
      <c r="M313" s="1"/>
    </row>
    <row r="314" spans="2:13" s="13" customFormat="1" ht="15.9" customHeight="1">
      <c r="B314" s="1"/>
      <c r="C314" s="1"/>
      <c r="D314" s="1"/>
      <c r="E314" s="1"/>
      <c r="F314" s="1"/>
      <c r="G314" s="1"/>
      <c r="H314" s="1"/>
      <c r="I314" s="1"/>
      <c r="J314" s="1"/>
      <c r="K314" s="1"/>
      <c r="L314" s="1"/>
      <c r="M314" s="1"/>
    </row>
    <row r="315" spans="2:13" s="13" customFormat="1" ht="15.9" customHeight="1">
      <c r="B315" s="1"/>
      <c r="C315" s="1"/>
      <c r="D315" s="1"/>
      <c r="E315" s="1"/>
      <c r="F315" s="1"/>
      <c r="G315" s="1"/>
      <c r="H315" s="1"/>
      <c r="I315" s="1"/>
      <c r="J315" s="1"/>
      <c r="K315" s="1"/>
      <c r="L315" s="1"/>
      <c r="M315" s="1"/>
    </row>
    <row r="316" spans="2:13" s="13" customFormat="1" ht="15.9" customHeight="1">
      <c r="B316" s="1"/>
      <c r="C316" s="1"/>
      <c r="D316" s="1"/>
      <c r="E316" s="1"/>
      <c r="F316" s="1"/>
      <c r="G316" s="1"/>
      <c r="H316" s="1"/>
      <c r="I316" s="1"/>
      <c r="J316" s="1"/>
      <c r="K316" s="1"/>
      <c r="L316" s="1"/>
      <c r="M316" s="1"/>
    </row>
    <row r="317" spans="2:13" s="13" customFormat="1" ht="15.9" customHeight="1">
      <c r="B317" s="1"/>
      <c r="C317" s="1"/>
      <c r="D317" s="1"/>
      <c r="E317" s="1"/>
      <c r="F317" s="1"/>
      <c r="G317" s="1"/>
      <c r="H317" s="1"/>
      <c r="I317" s="1"/>
      <c r="J317" s="1"/>
      <c r="K317" s="1"/>
      <c r="L317" s="1"/>
      <c r="M317" s="1"/>
    </row>
    <row r="318" spans="2:13" s="13" customFormat="1" ht="15.9" customHeight="1">
      <c r="B318" s="1"/>
      <c r="C318" s="1"/>
      <c r="D318" s="1"/>
      <c r="E318" s="1"/>
      <c r="F318" s="1"/>
      <c r="G318" s="1"/>
      <c r="H318" s="1"/>
      <c r="I318" s="1"/>
      <c r="J318" s="1"/>
      <c r="K318" s="1"/>
      <c r="L318" s="1"/>
      <c r="M318" s="1"/>
    </row>
    <row r="319" spans="2:13" s="13" customFormat="1" ht="15.9" customHeight="1">
      <c r="B319" s="1"/>
      <c r="C319" s="1"/>
      <c r="D319" s="1"/>
      <c r="E319" s="1"/>
      <c r="F319" s="1"/>
      <c r="G319" s="1"/>
      <c r="H319" s="1"/>
      <c r="I319" s="1"/>
      <c r="J319" s="1"/>
      <c r="K319" s="1"/>
      <c r="L319" s="1"/>
      <c r="M319" s="1"/>
    </row>
    <row r="320" spans="2:13" s="13" customFormat="1" ht="15.9" customHeight="1">
      <c r="B320" s="1"/>
      <c r="C320" s="1"/>
      <c r="D320" s="1"/>
      <c r="E320" s="1"/>
      <c r="F320" s="1"/>
      <c r="G320" s="1"/>
      <c r="H320" s="1"/>
      <c r="I320" s="1"/>
      <c r="J320" s="1"/>
      <c r="K320" s="1"/>
      <c r="L320" s="1"/>
      <c r="M320" s="1"/>
    </row>
    <row r="321" spans="2:13" s="13" customFormat="1" ht="15.9" customHeight="1">
      <c r="B321" s="1"/>
      <c r="C321" s="1"/>
      <c r="D321" s="1"/>
      <c r="E321" s="1"/>
      <c r="F321" s="1"/>
      <c r="G321" s="1"/>
      <c r="H321" s="1"/>
      <c r="I321" s="1"/>
      <c r="J321" s="1"/>
      <c r="K321" s="1"/>
      <c r="L321" s="1"/>
      <c r="M321" s="1"/>
    </row>
    <row r="322" spans="2:13" s="13" customFormat="1" ht="15.9" customHeight="1">
      <c r="B322" s="1"/>
      <c r="C322" s="1"/>
      <c r="D322" s="1"/>
      <c r="E322" s="1"/>
      <c r="F322" s="1"/>
      <c r="G322" s="1"/>
      <c r="H322" s="1"/>
      <c r="I322" s="1"/>
      <c r="J322" s="1"/>
      <c r="K322" s="1"/>
      <c r="L322" s="1"/>
      <c r="M322" s="1"/>
    </row>
    <row r="323" spans="2:13" s="13" customFormat="1" ht="15.9" customHeight="1">
      <c r="B323" s="1"/>
      <c r="C323" s="1"/>
      <c r="D323" s="1"/>
      <c r="E323" s="1"/>
      <c r="F323" s="1"/>
      <c r="G323" s="1"/>
      <c r="H323" s="1"/>
      <c r="I323" s="1"/>
      <c r="J323" s="1"/>
      <c r="K323" s="1"/>
      <c r="L323" s="1"/>
      <c r="M323" s="1"/>
    </row>
    <row r="324" spans="2:13" s="13" customFormat="1" ht="15.9" customHeight="1">
      <c r="B324" s="1"/>
      <c r="C324" s="1"/>
      <c r="D324" s="1"/>
      <c r="E324" s="1"/>
      <c r="F324" s="1"/>
      <c r="G324" s="1"/>
      <c r="H324" s="1"/>
      <c r="I324" s="1"/>
      <c r="J324" s="1"/>
      <c r="K324" s="1"/>
      <c r="L324" s="1"/>
      <c r="M324" s="1"/>
    </row>
    <row r="325" spans="2:13" s="13" customFormat="1" ht="15.9" customHeight="1">
      <c r="B325" s="1"/>
      <c r="C325" s="1"/>
      <c r="D325" s="1"/>
      <c r="E325" s="1"/>
      <c r="F325" s="1"/>
      <c r="G325" s="1"/>
      <c r="H325" s="1"/>
      <c r="I325" s="1"/>
      <c r="J325" s="1"/>
      <c r="K325" s="1"/>
      <c r="L325" s="1"/>
      <c r="M325" s="1"/>
    </row>
    <row r="326" spans="2:13" s="13" customFormat="1" ht="15.9" customHeight="1">
      <c r="B326" s="1"/>
      <c r="C326" s="1"/>
      <c r="D326" s="1"/>
      <c r="E326" s="1"/>
      <c r="F326" s="1"/>
      <c r="G326" s="1"/>
      <c r="H326" s="1"/>
      <c r="I326" s="1"/>
      <c r="J326" s="1"/>
      <c r="K326" s="1"/>
      <c r="L326" s="1"/>
      <c r="M326" s="1"/>
    </row>
    <row r="327" spans="2:13" s="13" customFormat="1" ht="15.9" customHeight="1">
      <c r="B327" s="1"/>
      <c r="C327" s="1"/>
      <c r="D327" s="1"/>
      <c r="E327" s="1"/>
      <c r="F327" s="1"/>
      <c r="G327" s="1"/>
      <c r="H327" s="1"/>
      <c r="I327" s="1"/>
      <c r="J327" s="1"/>
      <c r="K327" s="1"/>
      <c r="L327" s="1"/>
      <c r="M327" s="1"/>
    </row>
    <row r="328" spans="2:13" s="13" customFormat="1" ht="15.9" customHeight="1">
      <c r="B328" s="1"/>
      <c r="C328" s="1"/>
      <c r="D328" s="1"/>
      <c r="E328" s="1"/>
      <c r="F328" s="1"/>
      <c r="G328" s="1"/>
      <c r="H328" s="1"/>
      <c r="I328" s="1"/>
      <c r="J328" s="1"/>
      <c r="K328" s="1"/>
      <c r="L328" s="1"/>
      <c r="M328" s="1"/>
    </row>
    <row r="329" spans="2:13" s="13" customFormat="1" ht="15.9" customHeight="1">
      <c r="B329" s="1"/>
      <c r="C329" s="1"/>
      <c r="D329" s="1"/>
      <c r="E329" s="1"/>
      <c r="F329" s="1"/>
      <c r="G329" s="1"/>
      <c r="H329" s="1"/>
      <c r="I329" s="1"/>
      <c r="J329" s="1"/>
      <c r="K329" s="1"/>
      <c r="L329" s="1"/>
      <c r="M329" s="1"/>
    </row>
    <row r="330" spans="2:13" s="13" customFormat="1" ht="15.9" customHeight="1">
      <c r="B330" s="1"/>
      <c r="C330" s="1"/>
      <c r="D330" s="1"/>
      <c r="E330" s="1"/>
      <c r="F330" s="1"/>
      <c r="G330" s="1"/>
      <c r="H330" s="1"/>
      <c r="I330" s="1"/>
      <c r="J330" s="1"/>
      <c r="K330" s="1"/>
      <c r="L330" s="1"/>
      <c r="M330" s="1"/>
    </row>
    <row r="331" spans="2:13" s="13" customFormat="1" ht="15.9" customHeight="1">
      <c r="B331" s="1"/>
      <c r="C331" s="1"/>
      <c r="D331" s="1"/>
      <c r="E331" s="1"/>
      <c r="F331" s="1"/>
      <c r="G331" s="1"/>
      <c r="H331" s="1"/>
      <c r="I331" s="1"/>
      <c r="J331" s="1"/>
      <c r="K331" s="1"/>
      <c r="L331" s="1"/>
      <c r="M331" s="1"/>
    </row>
    <row r="332" spans="2:13" s="13" customFormat="1" ht="15.9" customHeight="1">
      <c r="B332" s="1"/>
      <c r="C332" s="1"/>
      <c r="D332" s="1"/>
      <c r="E332" s="1"/>
      <c r="F332" s="1"/>
      <c r="G332" s="1"/>
      <c r="H332" s="1"/>
      <c r="I332" s="1"/>
      <c r="J332" s="1"/>
      <c r="K332" s="1"/>
      <c r="L332" s="1"/>
      <c r="M332" s="1"/>
    </row>
    <row r="333" spans="2:13" s="13" customFormat="1" ht="15.9" customHeight="1">
      <c r="B333" s="1"/>
      <c r="C333" s="1"/>
      <c r="D333" s="1"/>
      <c r="E333" s="1"/>
      <c r="F333" s="1"/>
      <c r="G333" s="1"/>
      <c r="H333" s="1"/>
      <c r="I333" s="1"/>
      <c r="J333" s="1"/>
      <c r="K333" s="1"/>
      <c r="L333" s="1"/>
      <c r="M333" s="1"/>
    </row>
    <row r="334" spans="2:13" s="13" customFormat="1" ht="15.9" customHeight="1">
      <c r="B334" s="1"/>
      <c r="C334" s="1"/>
      <c r="D334" s="1"/>
      <c r="E334" s="1"/>
      <c r="F334" s="1"/>
      <c r="G334" s="1"/>
      <c r="H334" s="1"/>
      <c r="I334" s="1"/>
      <c r="J334" s="1"/>
      <c r="K334" s="1"/>
      <c r="L334" s="1"/>
      <c r="M334" s="1"/>
    </row>
    <row r="335" spans="2:13" s="13" customFormat="1" ht="15.9" customHeight="1">
      <c r="B335" s="1"/>
      <c r="C335" s="1"/>
      <c r="D335" s="1"/>
      <c r="E335" s="1"/>
      <c r="F335" s="1"/>
      <c r="G335" s="1"/>
      <c r="H335" s="1"/>
      <c r="I335" s="1"/>
      <c r="J335" s="1"/>
      <c r="K335" s="1"/>
      <c r="L335" s="1"/>
      <c r="M335" s="1"/>
    </row>
    <row r="336" spans="2:13" s="13" customFormat="1" ht="15.9" customHeight="1">
      <c r="B336" s="1"/>
      <c r="C336" s="1"/>
      <c r="D336" s="1"/>
      <c r="E336" s="1"/>
      <c r="F336" s="1"/>
      <c r="G336" s="1"/>
      <c r="H336" s="1"/>
      <c r="I336" s="1"/>
      <c r="J336" s="1"/>
      <c r="K336" s="1"/>
      <c r="L336" s="1"/>
      <c r="M336" s="1"/>
    </row>
    <row r="337" spans="2:13" s="13" customFormat="1" ht="15.9" customHeight="1">
      <c r="B337" s="1"/>
      <c r="C337" s="1"/>
      <c r="D337" s="1"/>
      <c r="E337" s="1"/>
      <c r="F337" s="1"/>
      <c r="G337" s="1"/>
      <c r="H337" s="1"/>
      <c r="I337" s="1"/>
      <c r="J337" s="1"/>
      <c r="K337" s="1"/>
      <c r="L337" s="1"/>
      <c r="M337" s="1"/>
    </row>
    <row r="338" spans="2:13" s="13" customFormat="1" ht="15.9" customHeight="1">
      <c r="B338" s="1"/>
      <c r="C338" s="1"/>
      <c r="D338" s="1"/>
      <c r="E338" s="1"/>
      <c r="F338" s="1"/>
      <c r="G338" s="1"/>
      <c r="H338" s="1"/>
      <c r="I338" s="1"/>
      <c r="J338" s="1"/>
      <c r="K338" s="1"/>
      <c r="L338" s="1"/>
      <c r="M338" s="1"/>
    </row>
    <row r="339" spans="2:13" s="13" customFormat="1" ht="15.9" customHeight="1">
      <c r="B339" s="1"/>
      <c r="C339" s="1"/>
      <c r="D339" s="1"/>
      <c r="E339" s="1"/>
      <c r="F339" s="1"/>
      <c r="G339" s="1"/>
      <c r="H339" s="1"/>
      <c r="I339" s="1"/>
      <c r="J339" s="1"/>
      <c r="K339" s="1"/>
      <c r="L339" s="1"/>
      <c r="M339" s="1"/>
    </row>
    <row r="340" spans="2:13" s="13" customFormat="1" ht="15.9" customHeight="1">
      <c r="B340" s="1"/>
      <c r="C340" s="1"/>
      <c r="D340" s="1"/>
      <c r="E340" s="1"/>
      <c r="F340" s="1"/>
      <c r="G340" s="1"/>
      <c r="H340" s="1"/>
      <c r="I340" s="1"/>
      <c r="J340" s="1"/>
      <c r="K340" s="1"/>
      <c r="L340" s="1"/>
      <c r="M340" s="1"/>
    </row>
    <row r="341" spans="2:13" s="13" customFormat="1" ht="15.9" customHeight="1">
      <c r="B341" s="1"/>
      <c r="C341" s="1"/>
      <c r="D341" s="1"/>
      <c r="E341" s="1"/>
      <c r="F341" s="1"/>
      <c r="G341" s="1"/>
      <c r="H341" s="1"/>
      <c r="I341" s="1"/>
      <c r="J341" s="1"/>
      <c r="K341" s="1"/>
      <c r="L341" s="1"/>
      <c r="M341" s="1"/>
    </row>
    <row r="342" spans="2:13" s="13" customFormat="1" ht="15.9" customHeight="1">
      <c r="B342" s="1"/>
      <c r="C342" s="1"/>
      <c r="D342" s="1"/>
      <c r="E342" s="1"/>
      <c r="F342" s="1"/>
      <c r="G342" s="1"/>
      <c r="H342" s="1"/>
      <c r="I342" s="1"/>
      <c r="J342" s="1"/>
      <c r="K342" s="1"/>
      <c r="L342" s="1"/>
      <c r="M342" s="1"/>
    </row>
    <row r="343" spans="2:13" s="13" customFormat="1" ht="15.9" customHeight="1">
      <c r="B343" s="1"/>
      <c r="C343" s="1"/>
      <c r="D343" s="1"/>
      <c r="E343" s="1"/>
      <c r="F343" s="1"/>
      <c r="G343" s="1"/>
      <c r="H343" s="1"/>
      <c r="I343" s="1"/>
      <c r="J343" s="1"/>
      <c r="K343" s="1"/>
      <c r="L343" s="1"/>
      <c r="M343" s="1"/>
    </row>
    <row r="344" spans="2:13" s="13" customFormat="1" ht="15.9" customHeight="1">
      <c r="B344" s="1"/>
      <c r="C344" s="1"/>
      <c r="D344" s="1"/>
      <c r="E344" s="1"/>
      <c r="F344" s="1"/>
      <c r="G344" s="1"/>
      <c r="H344" s="1"/>
      <c r="I344" s="1"/>
      <c r="J344" s="1"/>
      <c r="K344" s="1"/>
      <c r="L344" s="1"/>
      <c r="M344" s="1"/>
    </row>
    <row r="345" spans="2:13" s="13" customFormat="1" ht="15.9" customHeight="1">
      <c r="B345" s="1"/>
      <c r="C345" s="1"/>
      <c r="D345" s="1"/>
      <c r="E345" s="1"/>
      <c r="F345" s="1"/>
      <c r="G345" s="1"/>
      <c r="H345" s="1"/>
      <c r="I345" s="1"/>
      <c r="J345" s="1"/>
      <c r="K345" s="1"/>
      <c r="L345" s="1"/>
      <c r="M345" s="1"/>
    </row>
    <row r="346" spans="2:13" s="13" customFormat="1" ht="15.9" customHeight="1">
      <c r="B346" s="1"/>
      <c r="C346" s="1"/>
      <c r="D346" s="1"/>
      <c r="E346" s="1"/>
      <c r="F346" s="1"/>
      <c r="G346" s="1"/>
      <c r="H346" s="1"/>
      <c r="I346" s="1"/>
      <c r="J346" s="1"/>
      <c r="K346" s="1"/>
      <c r="L346" s="1"/>
      <c r="M346" s="1"/>
    </row>
    <row r="347" spans="2:13" s="13" customFormat="1" ht="15.9" customHeight="1">
      <c r="B347" s="1"/>
      <c r="C347" s="1"/>
      <c r="D347" s="1"/>
      <c r="E347" s="1"/>
      <c r="F347" s="1"/>
      <c r="G347" s="1"/>
      <c r="H347" s="1"/>
      <c r="I347" s="1"/>
      <c r="J347" s="1"/>
      <c r="K347" s="1"/>
      <c r="L347" s="1"/>
      <c r="M347" s="1"/>
    </row>
    <row r="348" spans="2:13" s="13" customFormat="1" ht="15.9" customHeight="1">
      <c r="B348" s="1"/>
      <c r="C348" s="1"/>
      <c r="D348" s="1"/>
      <c r="E348" s="1"/>
      <c r="F348" s="1"/>
      <c r="G348" s="1"/>
      <c r="H348" s="1"/>
      <c r="I348" s="1"/>
      <c r="J348" s="1"/>
      <c r="K348" s="1"/>
      <c r="L348" s="1"/>
      <c r="M348" s="1"/>
    </row>
    <row r="349" spans="2:13" s="13" customFormat="1" ht="15.9" customHeight="1">
      <c r="B349" s="1"/>
      <c r="C349" s="1"/>
      <c r="D349" s="1"/>
      <c r="E349" s="1"/>
      <c r="F349" s="1"/>
      <c r="G349" s="1"/>
      <c r="H349" s="1"/>
      <c r="I349" s="1"/>
      <c r="J349" s="1"/>
      <c r="K349" s="1"/>
      <c r="L349" s="1"/>
      <c r="M349" s="1"/>
    </row>
    <row r="350" spans="2:13" s="13" customFormat="1" ht="15.9" customHeight="1">
      <c r="B350" s="1"/>
      <c r="C350" s="1"/>
      <c r="D350" s="1"/>
      <c r="E350" s="1"/>
      <c r="F350" s="1"/>
      <c r="G350" s="1"/>
      <c r="H350" s="1"/>
      <c r="I350" s="1"/>
      <c r="J350" s="1"/>
      <c r="K350" s="1"/>
      <c r="L350" s="1"/>
      <c r="M350" s="1"/>
    </row>
    <row r="351" spans="2:13" s="13" customFormat="1" ht="15.9" customHeight="1">
      <c r="B351" s="1"/>
      <c r="C351" s="1"/>
      <c r="D351" s="1"/>
      <c r="E351" s="1"/>
      <c r="F351" s="1"/>
      <c r="G351" s="1"/>
      <c r="H351" s="1"/>
      <c r="I351" s="1"/>
      <c r="J351" s="1"/>
      <c r="K351" s="1"/>
      <c r="L351" s="1"/>
      <c r="M351" s="1"/>
    </row>
    <row r="352" spans="2:13" s="13" customFormat="1" ht="15.9" customHeight="1">
      <c r="B352" s="1"/>
      <c r="C352" s="1"/>
      <c r="D352" s="1"/>
      <c r="E352" s="1"/>
      <c r="F352" s="1"/>
      <c r="G352" s="1"/>
      <c r="H352" s="1"/>
      <c r="I352" s="1"/>
      <c r="J352" s="1"/>
      <c r="K352" s="1"/>
      <c r="L352" s="1"/>
      <c r="M352" s="1"/>
    </row>
    <row r="353" spans="2:13" s="13" customFormat="1" ht="15.9" customHeight="1">
      <c r="B353" s="1"/>
      <c r="C353" s="1"/>
      <c r="D353" s="1"/>
      <c r="E353" s="1"/>
      <c r="F353" s="1"/>
      <c r="G353" s="1"/>
      <c r="H353" s="1"/>
      <c r="I353" s="1"/>
      <c r="J353" s="1"/>
      <c r="K353" s="1"/>
      <c r="L353" s="1"/>
      <c r="M353" s="1"/>
    </row>
    <row r="354" spans="2:13" s="13" customFormat="1" ht="15.9" customHeight="1">
      <c r="B354" s="1"/>
      <c r="C354" s="1"/>
      <c r="D354" s="1"/>
      <c r="E354" s="1"/>
      <c r="F354" s="1"/>
      <c r="G354" s="1"/>
      <c r="H354" s="1"/>
      <c r="I354" s="1"/>
      <c r="J354" s="1"/>
      <c r="K354" s="1"/>
      <c r="L354" s="1"/>
      <c r="M354" s="1"/>
    </row>
    <row r="355" spans="2:13" s="13" customFormat="1" ht="15.9" customHeight="1">
      <c r="B355" s="1"/>
      <c r="C355" s="1"/>
      <c r="D355" s="1"/>
      <c r="E355" s="1"/>
      <c r="F355" s="1"/>
      <c r="G355" s="1"/>
      <c r="H355" s="1"/>
      <c r="I355" s="1"/>
      <c r="J355" s="1"/>
      <c r="K355" s="1"/>
      <c r="L355" s="1"/>
      <c r="M355" s="1"/>
    </row>
    <row r="356" spans="2:13" s="13" customFormat="1" ht="15.9" customHeight="1">
      <c r="B356" s="1"/>
      <c r="C356" s="1"/>
      <c r="D356" s="1"/>
      <c r="E356" s="1"/>
      <c r="F356" s="1"/>
      <c r="G356" s="1"/>
      <c r="H356" s="1"/>
      <c r="I356" s="1"/>
      <c r="J356" s="1"/>
      <c r="K356" s="1"/>
      <c r="L356" s="1"/>
      <c r="M356" s="1"/>
    </row>
    <row r="357" spans="2:13" s="13" customFormat="1" ht="15.9" customHeight="1">
      <c r="B357" s="1"/>
      <c r="C357" s="1"/>
      <c r="D357" s="1"/>
      <c r="E357" s="1"/>
      <c r="F357" s="1"/>
      <c r="G357" s="1"/>
      <c r="H357" s="1"/>
      <c r="I357" s="1"/>
      <c r="J357" s="1"/>
      <c r="K357" s="1"/>
      <c r="L357" s="1"/>
      <c r="M357" s="1"/>
    </row>
    <row r="358" spans="2:13" s="13" customFormat="1" ht="15.9" customHeight="1">
      <c r="B358" s="1"/>
      <c r="C358" s="1"/>
      <c r="D358" s="1"/>
      <c r="E358" s="1"/>
      <c r="F358" s="1"/>
      <c r="G358" s="1"/>
      <c r="H358" s="1"/>
      <c r="I358" s="1"/>
      <c r="J358" s="1"/>
      <c r="K358" s="1"/>
      <c r="L358" s="1"/>
      <c r="M358" s="1"/>
    </row>
    <row r="359" spans="2:13" s="13" customFormat="1" ht="15.9" customHeight="1">
      <c r="B359" s="1"/>
      <c r="C359" s="1"/>
      <c r="D359" s="1"/>
      <c r="E359" s="1"/>
      <c r="F359" s="1"/>
      <c r="G359" s="1"/>
      <c r="H359" s="1"/>
      <c r="I359" s="1"/>
      <c r="J359" s="1"/>
      <c r="K359" s="1"/>
      <c r="L359" s="1"/>
      <c r="M359" s="1"/>
    </row>
    <row r="360" spans="2:13" s="13" customFormat="1" ht="15.9" customHeight="1">
      <c r="B360" s="1"/>
      <c r="C360" s="1"/>
      <c r="D360" s="1"/>
      <c r="E360" s="1"/>
      <c r="F360" s="1"/>
      <c r="G360" s="1"/>
      <c r="H360" s="1"/>
      <c r="I360" s="1"/>
      <c r="J360" s="1"/>
      <c r="K360" s="1"/>
      <c r="L360" s="1"/>
      <c r="M360" s="1"/>
    </row>
    <row r="361" spans="2:13" s="13" customFormat="1" ht="15.9" customHeight="1">
      <c r="B361" s="1"/>
      <c r="C361" s="1"/>
      <c r="D361" s="1"/>
      <c r="E361" s="1"/>
      <c r="F361" s="1"/>
      <c r="G361" s="1"/>
      <c r="H361" s="1"/>
      <c r="I361" s="1"/>
      <c r="J361" s="1"/>
      <c r="K361" s="1"/>
      <c r="L361" s="1"/>
      <c r="M361" s="1"/>
    </row>
    <row r="362" spans="2:13" s="13" customFormat="1" ht="15.9" customHeight="1">
      <c r="B362" s="1"/>
      <c r="C362" s="1"/>
      <c r="D362" s="1"/>
      <c r="E362" s="1"/>
      <c r="F362" s="1"/>
      <c r="G362" s="1"/>
      <c r="H362" s="1"/>
      <c r="I362" s="1"/>
      <c r="J362" s="1"/>
      <c r="K362" s="1"/>
      <c r="L362" s="1"/>
      <c r="M362" s="1"/>
    </row>
    <row r="363" spans="2:13" s="13" customFormat="1" ht="15.9" customHeight="1">
      <c r="B363" s="1"/>
      <c r="C363" s="1"/>
      <c r="D363" s="1"/>
      <c r="E363" s="1"/>
      <c r="F363" s="1"/>
      <c r="G363" s="1"/>
      <c r="H363" s="1"/>
      <c r="I363" s="1"/>
      <c r="J363" s="1"/>
      <c r="K363" s="1"/>
      <c r="L363" s="1"/>
      <c r="M363" s="1"/>
    </row>
    <row r="364" spans="2:13" s="13" customFormat="1" ht="15.9" customHeight="1">
      <c r="B364" s="1"/>
      <c r="C364" s="1"/>
      <c r="D364" s="1"/>
      <c r="E364" s="1"/>
      <c r="F364" s="1"/>
      <c r="G364" s="1"/>
      <c r="H364" s="1"/>
      <c r="I364" s="1"/>
      <c r="J364" s="1"/>
      <c r="K364" s="1"/>
      <c r="L364" s="1"/>
      <c r="M364" s="1"/>
    </row>
    <row r="365" spans="2:13" s="13" customFormat="1" ht="15.9" customHeight="1">
      <c r="B365" s="1"/>
      <c r="C365" s="1"/>
      <c r="D365" s="1"/>
      <c r="E365" s="1"/>
      <c r="F365" s="1"/>
      <c r="G365" s="1"/>
      <c r="H365" s="1"/>
      <c r="I365" s="1"/>
      <c r="J365" s="1"/>
      <c r="K365" s="1"/>
      <c r="L365" s="1"/>
      <c r="M365" s="1"/>
    </row>
    <row r="366" spans="2:13" s="13" customFormat="1" ht="15.9" customHeight="1">
      <c r="B366" s="1"/>
      <c r="C366" s="1"/>
      <c r="D366" s="1"/>
      <c r="E366" s="1"/>
      <c r="F366" s="1"/>
      <c r="G366" s="1"/>
      <c r="H366" s="1"/>
      <c r="I366" s="1"/>
      <c r="J366" s="1"/>
      <c r="K366" s="1"/>
      <c r="L366" s="1"/>
      <c r="M366" s="1"/>
    </row>
    <row r="367" spans="2:13" s="13" customFormat="1" ht="15.9" customHeight="1">
      <c r="B367" s="1"/>
      <c r="C367" s="1"/>
      <c r="D367" s="1"/>
      <c r="E367" s="1"/>
      <c r="F367" s="1"/>
      <c r="G367" s="1"/>
      <c r="H367" s="1"/>
      <c r="I367" s="1"/>
      <c r="J367" s="1"/>
      <c r="K367" s="1"/>
      <c r="L367" s="1"/>
      <c r="M367" s="1"/>
    </row>
    <row r="368" spans="2:13" s="13" customFormat="1" ht="15.9" customHeight="1">
      <c r="B368" s="1"/>
      <c r="C368" s="1"/>
      <c r="D368" s="1"/>
      <c r="E368" s="1"/>
      <c r="F368" s="1"/>
      <c r="G368" s="1"/>
      <c r="H368" s="1"/>
      <c r="I368" s="1"/>
      <c r="J368" s="1"/>
      <c r="K368" s="1"/>
      <c r="L368" s="1"/>
      <c r="M368" s="1"/>
    </row>
    <row r="369" spans="2:13" s="13" customFormat="1" ht="15.9" customHeight="1">
      <c r="B369" s="1"/>
      <c r="C369" s="1"/>
      <c r="D369" s="1"/>
      <c r="E369" s="1"/>
      <c r="F369" s="1"/>
      <c r="G369" s="1"/>
      <c r="H369" s="1"/>
      <c r="I369" s="1"/>
      <c r="J369" s="1"/>
      <c r="K369" s="1"/>
      <c r="L369" s="1"/>
      <c r="M369" s="1"/>
    </row>
    <row r="370" spans="2:13" s="13" customFormat="1" ht="15.9" customHeight="1">
      <c r="B370" s="1"/>
      <c r="C370" s="1"/>
      <c r="D370" s="1"/>
      <c r="E370" s="1"/>
      <c r="F370" s="1"/>
      <c r="G370" s="1"/>
      <c r="H370" s="1"/>
      <c r="I370" s="1"/>
      <c r="J370" s="1"/>
      <c r="K370" s="1"/>
      <c r="L370" s="1"/>
      <c r="M370" s="1"/>
    </row>
    <row r="371" spans="2:13" s="13" customFormat="1" ht="15.9" customHeight="1">
      <c r="B371" s="1"/>
      <c r="C371" s="1"/>
      <c r="D371" s="1"/>
      <c r="E371" s="1"/>
      <c r="F371" s="1"/>
      <c r="G371" s="1"/>
      <c r="H371" s="1"/>
      <c r="I371" s="1"/>
      <c r="J371" s="1"/>
      <c r="K371" s="1"/>
      <c r="L371" s="1"/>
      <c r="M371" s="1"/>
    </row>
    <row r="372" spans="2:13" s="13" customFormat="1" ht="15.9" customHeight="1">
      <c r="B372" s="1"/>
      <c r="C372" s="1"/>
      <c r="D372" s="1"/>
      <c r="E372" s="1"/>
      <c r="F372" s="1"/>
      <c r="G372" s="1"/>
      <c r="H372" s="1"/>
      <c r="I372" s="1"/>
      <c r="J372" s="1"/>
      <c r="K372" s="1"/>
      <c r="L372" s="1"/>
      <c r="M372" s="1"/>
    </row>
    <row r="373" spans="2:13" s="13" customFormat="1" ht="15.9" customHeight="1">
      <c r="B373" s="1"/>
      <c r="C373" s="1"/>
      <c r="D373" s="1"/>
      <c r="E373" s="1"/>
      <c r="F373" s="1"/>
      <c r="G373" s="1"/>
      <c r="H373" s="1"/>
      <c r="I373" s="1"/>
      <c r="J373" s="1"/>
      <c r="K373" s="1"/>
      <c r="L373" s="1"/>
      <c r="M373" s="1"/>
    </row>
    <row r="374" spans="2:13" s="13" customFormat="1" ht="15.9" customHeight="1">
      <c r="B374" s="1"/>
      <c r="C374" s="1"/>
      <c r="D374" s="1"/>
      <c r="E374" s="1"/>
      <c r="F374" s="1"/>
      <c r="G374" s="1"/>
      <c r="H374" s="1"/>
      <c r="I374" s="1"/>
      <c r="J374" s="1"/>
      <c r="K374" s="1"/>
      <c r="L374" s="1"/>
      <c r="M374" s="1"/>
    </row>
    <row r="375" spans="2:13" s="13" customFormat="1" ht="15.9" customHeight="1">
      <c r="B375" s="1"/>
      <c r="C375" s="1"/>
      <c r="D375" s="1"/>
      <c r="E375" s="1"/>
      <c r="F375" s="1"/>
      <c r="G375" s="1"/>
      <c r="H375" s="1"/>
      <c r="I375" s="1"/>
      <c r="J375" s="1"/>
      <c r="K375" s="1"/>
      <c r="L375" s="1"/>
      <c r="M375" s="1"/>
    </row>
    <row r="376" spans="2:13" s="13" customFormat="1" ht="15.9" customHeight="1">
      <c r="B376" s="1"/>
      <c r="C376" s="1"/>
      <c r="D376" s="1"/>
      <c r="E376" s="1"/>
      <c r="F376" s="1"/>
      <c r="G376" s="1"/>
      <c r="H376" s="1"/>
      <c r="I376" s="1"/>
      <c r="J376" s="1"/>
      <c r="K376" s="1"/>
      <c r="L376" s="1"/>
      <c r="M376" s="1"/>
    </row>
    <row r="377" spans="2:13" s="13" customFormat="1" ht="15.9" customHeight="1">
      <c r="B377" s="1"/>
      <c r="C377" s="1"/>
      <c r="D377" s="1"/>
      <c r="E377" s="1"/>
      <c r="F377" s="1"/>
      <c r="G377" s="1"/>
      <c r="H377" s="1"/>
      <c r="I377" s="1"/>
      <c r="J377" s="1"/>
      <c r="K377" s="1"/>
      <c r="L377" s="1"/>
      <c r="M377" s="1"/>
    </row>
    <row r="378" spans="2:13" s="13" customFormat="1" ht="15.9" customHeight="1">
      <c r="B378" s="1"/>
      <c r="C378" s="1"/>
      <c r="D378" s="1"/>
      <c r="E378" s="1"/>
      <c r="F378" s="1"/>
      <c r="G378" s="1"/>
      <c r="H378" s="1"/>
      <c r="I378" s="1"/>
      <c r="J378" s="1"/>
      <c r="K378" s="1"/>
      <c r="L378" s="1"/>
      <c r="M378" s="1"/>
    </row>
    <row r="379" spans="2:13" s="13" customFormat="1" ht="15.9" customHeight="1">
      <c r="B379" s="1"/>
      <c r="C379" s="1"/>
      <c r="D379" s="1"/>
      <c r="E379" s="1"/>
      <c r="F379" s="1"/>
      <c r="G379" s="1"/>
      <c r="H379" s="1"/>
      <c r="I379" s="1"/>
      <c r="J379" s="1"/>
      <c r="K379" s="1"/>
      <c r="L379" s="1"/>
      <c r="M379" s="1"/>
    </row>
    <row r="380" spans="2:13" s="13" customFormat="1" ht="15.9" customHeight="1">
      <c r="B380" s="1"/>
      <c r="C380" s="1"/>
      <c r="D380" s="1"/>
      <c r="E380" s="1"/>
      <c r="F380" s="1"/>
      <c r="G380" s="1"/>
      <c r="H380" s="1"/>
      <c r="I380" s="1"/>
      <c r="J380" s="1"/>
      <c r="K380" s="1"/>
      <c r="L380" s="1"/>
      <c r="M380" s="1"/>
    </row>
    <row r="381" spans="2:13" s="13" customFormat="1" ht="15.9" customHeight="1">
      <c r="B381" s="1"/>
      <c r="C381" s="1"/>
      <c r="D381" s="1"/>
      <c r="E381" s="1"/>
      <c r="F381" s="1"/>
      <c r="G381" s="1"/>
      <c r="H381" s="1"/>
      <c r="I381" s="1"/>
      <c r="J381" s="1"/>
      <c r="K381" s="1"/>
      <c r="L381" s="1"/>
      <c r="M381" s="1"/>
    </row>
    <row r="382" spans="2:13" s="13" customFormat="1" ht="15.9" customHeight="1">
      <c r="B382" s="1"/>
      <c r="C382" s="1"/>
      <c r="D382" s="1"/>
      <c r="E382" s="1"/>
      <c r="F382" s="1"/>
      <c r="G382" s="1"/>
      <c r="H382" s="1"/>
      <c r="I382" s="1"/>
      <c r="J382" s="1"/>
      <c r="K382" s="1"/>
      <c r="L382" s="1"/>
      <c r="M382" s="1"/>
    </row>
    <row r="383" spans="2:13" s="13" customFormat="1" ht="15.9" customHeight="1">
      <c r="B383" s="1"/>
      <c r="C383" s="1"/>
      <c r="D383" s="1"/>
      <c r="E383" s="1"/>
      <c r="F383" s="1"/>
      <c r="G383" s="1"/>
      <c r="H383" s="1"/>
      <c r="I383" s="1"/>
      <c r="J383" s="1"/>
      <c r="K383" s="1"/>
      <c r="L383" s="1"/>
      <c r="M383" s="1"/>
    </row>
    <row r="384" spans="2:13" s="13" customFormat="1" ht="9.9" customHeight="1">
      <c r="B384" s="1"/>
      <c r="C384" s="1"/>
      <c r="D384" s="1"/>
      <c r="E384" s="1"/>
      <c r="F384" s="1"/>
      <c r="G384" s="1"/>
      <c r="H384" s="1"/>
      <c r="I384" s="1"/>
      <c r="J384" s="1"/>
      <c r="K384" s="1"/>
      <c r="L384" s="1"/>
      <c r="M384" s="1"/>
    </row>
    <row r="385" spans="2:13" s="13" customFormat="1" ht="9.9" customHeight="1">
      <c r="B385" s="1"/>
      <c r="C385" s="1"/>
      <c r="D385" s="1"/>
      <c r="E385" s="1"/>
      <c r="F385" s="1"/>
      <c r="G385" s="1"/>
      <c r="H385" s="1"/>
      <c r="I385" s="1"/>
      <c r="J385" s="1"/>
      <c r="K385" s="1"/>
      <c r="L385" s="1"/>
      <c r="M385" s="1"/>
    </row>
  </sheetData>
  <sheetProtection algorithmName="SHA-512" hashValue="NEkzEidhkPN2u4ch8PNC+Q0STt85/DeDLttGBkOGsTCoJ8pOMRWj4+hYtznb7TYh1/3/E995+zgEzkyL6LuedQ==" saltValue="8nS6SGh12diTlV0m3HlAtQ==" spinCount="100000" sheet="1" objects="1" scenarios="1"/>
  <mergeCells count="1">
    <mergeCell ref="B2:D2"/>
  </mergeCells>
  <hyperlinks>
    <hyperlink ref="F2" location="'Home FR'!A1" tooltip="Home" display="Ç" xr:uid="{F086CEAB-5BF8-447D-B125-0AFBCE197620}"/>
    <hyperlink ref="H2" location="'2FR'!A1" tooltip="précédante" display="Å" xr:uid="{6C1AFCD7-6A24-4105-8FB3-B17437D73CD0}"/>
  </hyperlinks>
  <pageMargins left="0.78740157480314965" right="0.78740157480314965" top="0.78740157480314965" bottom="0.78740157480314965" header="0.39370078740157483" footer="0.39370078740157483"/>
  <pageSetup paperSize="9" scale="84" orientation="portrait" horizontalDpi="1200" verticalDpi="1200" r:id="rId1"/>
  <headerFooter alignWithMargins="0">
    <oddHeader>&amp;C&amp;Z&amp;F</oddHeader>
    <oddFooter>&amp;C&amp;P/&amp;N</oddFooter>
  </headerFooter>
  <rowBreaks count="1" manualBreakCount="1">
    <brk id="180" min="1" max="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e8204484800435c6333e4226d3430378">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23b50c93c4d7cd3a0827e0aeb517dcb9"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275873B-85F2-4050-B15D-A692773AB3B7}">
  <ds:schemaRefs>
    <ds:schemaRef ds:uri="http://schemas.microsoft.com/office/2006/metadata/properties"/>
    <ds:schemaRef ds:uri="c1100eb2-400f-4abd-90be-61dbc9e47e5b"/>
    <ds:schemaRef ds:uri="9f1a52dd-c97f-4abb-8a98-4088ff99792c"/>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2.xml><?xml version="1.0" encoding="utf-8"?>
<ds:datastoreItem xmlns:ds="http://schemas.openxmlformats.org/officeDocument/2006/customXml" ds:itemID="{20993DF6-6EF2-4252-BC67-6DE657EC4A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CA919A7-4994-48E4-A5F5-8522B270AA2F}">
  <ds:schemaRefs>
    <ds:schemaRef ds:uri="http://schemas.microsoft.com/sharepoint/v3/contenttype/forms"/>
  </ds:schemaRefs>
</ds:datastoreItem>
</file>

<file path=docMetadata/LabelInfo.xml><?xml version="1.0" encoding="utf-8"?>
<clbl:labelList xmlns:clbl="http://schemas.microsoft.com/office/2020/mipLabelMetadata">
  <clbl:label id="{9190321e-891b-43ae-8331-d64779e48c94}" enabled="1" method="Standard" siteId="{1d99125f-df57-4e5c-b504-47a3874786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Home</vt:lpstr>
      <vt:lpstr>1</vt:lpstr>
      <vt:lpstr>2</vt:lpstr>
      <vt:lpstr>3</vt:lpstr>
      <vt:lpstr>Home FR</vt:lpstr>
      <vt:lpstr>1FR</vt:lpstr>
      <vt:lpstr>2FR</vt:lpstr>
      <vt:lpstr>3FR</vt:lpstr>
      <vt:lpstr>Home B</vt:lpstr>
      <vt:lpstr>1B</vt:lpstr>
      <vt:lpstr>2B</vt:lpstr>
      <vt:lpstr>Home FR B</vt:lpstr>
      <vt:lpstr>1FRB</vt:lpstr>
      <vt:lpstr>2FRB</vt:lpstr>
      <vt:lpstr>EDISEC</vt:lpstr>
      <vt:lpstr>DTM</vt:lpstr>
      <vt:lpstr>OODFR</vt:lpstr>
      <vt:lpstr>OODNL</vt:lpstr>
      <vt:lpstr>'1B'!Print_Area</vt:lpstr>
      <vt:lpstr>'1FRB'!Print_Area</vt:lpstr>
      <vt:lpstr>'2'!Print_Area</vt:lpstr>
      <vt:lpstr>'2B'!Print_Area</vt:lpstr>
      <vt:lpstr>'2FR'!Print_Area</vt:lpstr>
      <vt:lpstr>'2FRB'!Print_Area</vt:lpstr>
      <vt:lpstr>'3'!Print_Area</vt:lpstr>
      <vt:lpstr>'3FR'!Print_Area</vt:lpstr>
      <vt:lpstr>'2B'!Print_Titles</vt:lpstr>
      <vt:lpstr>'2FRB'!Print_Titles</vt:lpstr>
      <vt:lpstr>'3'!Print_Titles</vt:lpstr>
      <vt:lpstr>'3FR'!Print_Titles</vt:lpstr>
    </vt:vector>
  </TitlesOfParts>
  <Manager/>
  <Company>Indicator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Philippe POISMANS</dc:creator>
  <cp:keywords>476023-476020-422473-422557</cp:keywords>
  <dc:description/>
  <cp:lastModifiedBy>Florence GOFFINET</cp:lastModifiedBy>
  <cp:lastPrinted>2020-05-15T13:19:51Z</cp:lastPrinted>
  <dcterms:created xsi:type="dcterms:W3CDTF">2000-02-07T09:26:44Z</dcterms:created>
  <dcterms:modified xsi:type="dcterms:W3CDTF">2026-04-24T08:07:31Z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MediaServiceImageTags">
    <vt:lpwstr/>
  </property>
</Properties>
</file>